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5（R4就労人数調査）\03_調査票（府から市へ依頼）\0616〆_大阪府就労人数調査（R4実績）\"/>
    </mc:Choice>
  </mc:AlternateContent>
  <bookViews>
    <workbookView xWindow="-120" yWindow="-120" windowWidth="20730" windowHeight="11160"/>
  </bookViews>
  <sheets>
    <sheet name="事業所回答（シート追加・名称変更禁止）" sheetId="1" r:id="rId1"/>
    <sheet name="集計（名称変更禁止）" sheetId="2" r:id="rId2"/>
    <sheet name="プルダウンリスト" sheetId="3" r:id="rId3"/>
  </sheets>
  <definedNames>
    <definedName name="_xlnm._FilterDatabase" localSheetId="1" hidden="1">'集計（名称変更禁止）'!$A$1:$KN$1</definedName>
    <definedName name="A型">プルダウンリスト!#REF!</definedName>
    <definedName name="B型">プルダウンリスト!#REF!</definedName>
    <definedName name="_xlnm.Print_Area" localSheetId="0">'事業所回答（シート追加・名称変更禁止）'!$A$1:$Z$173</definedName>
    <definedName name="サービス種別">プルダウンリスト!$F$1:$H$1</definedName>
    <definedName name="移行">プルダウンリスト!#REF!</definedName>
    <definedName name="就労移行支援事業所">プルダウンリスト!$F$2:$F$9</definedName>
    <definedName name="就労継続支援Ａ型事業所">プルダウンリスト!$G$2:$G$9</definedName>
    <definedName name="就労継続支援Ｂ型事業所">プルダウンリスト!$H$2:$H$11</definedName>
    <definedName name="報酬単価">プルダウンリスト!$F$1:$H$1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1" l="1"/>
  <c r="Q147" i="1" l="1"/>
  <c r="B125" i="1"/>
  <c r="AX2" i="2"/>
  <c r="O52" i="1"/>
  <c r="O2" i="2"/>
  <c r="M37" i="1"/>
  <c r="M39" i="1"/>
  <c r="N124" i="1" l="1"/>
  <c r="KN2" i="2" l="1"/>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B2" i="2"/>
  <c r="Q116" i="1"/>
  <c r="FI2" i="2"/>
  <c r="FH2" i="2"/>
  <c r="FG2" i="2"/>
  <c r="FF2" i="2"/>
  <c r="FE2" i="2"/>
  <c r="FD2" i="2"/>
  <c r="DW2" i="2"/>
  <c r="BE2" i="2"/>
  <c r="G50" i="1"/>
  <c r="T2" i="2" s="1"/>
  <c r="J2" i="2"/>
  <c r="F96" i="1" l="1"/>
  <c r="C62" i="1"/>
  <c r="F61" i="1"/>
  <c r="AC23" i="1" l="1"/>
  <c r="Q165" i="1" l="1"/>
  <c r="E150" i="1" l="1"/>
  <c r="T159" i="1" s="1"/>
  <c r="G90" i="1"/>
  <c r="H54" i="1"/>
  <c r="C60" i="1" l="1"/>
  <c r="I2" i="2"/>
  <c r="H2" i="2"/>
  <c r="B2" i="2"/>
  <c r="U71" i="1"/>
  <c r="U75" i="1"/>
  <c r="U78" i="1"/>
  <c r="U76" i="1"/>
  <c r="S84" i="1"/>
  <c r="Q84" i="1"/>
  <c r="O84" i="1"/>
  <c r="M84" i="1"/>
  <c r="K84" i="1"/>
  <c r="I84" i="1"/>
  <c r="U69" i="1"/>
  <c r="J58" i="1" l="1"/>
  <c r="B99" i="1"/>
  <c r="CY2" i="2"/>
  <c r="AH2" i="2"/>
  <c r="AG2" i="2"/>
  <c r="R2" i="2" l="1"/>
  <c r="Q2" i="2"/>
  <c r="AB22" i="1"/>
  <c r="D2" i="2" l="1"/>
  <c r="AS2" i="2" l="1"/>
  <c r="U83" i="1" l="1"/>
  <c r="U82" i="1"/>
  <c r="U81" i="1"/>
  <c r="U80" i="1"/>
  <c r="U79" i="1"/>
  <c r="U77" i="1"/>
  <c r="U74" i="1"/>
  <c r="U73" i="1"/>
  <c r="U72" i="1"/>
  <c r="U70" i="1"/>
  <c r="T110" i="1" s="1"/>
  <c r="E132" i="1" l="1"/>
  <c r="T141" i="1" s="1"/>
  <c r="L128" i="1"/>
  <c r="B129" i="1"/>
  <c r="U84" i="1"/>
  <c r="W74" i="1" s="1"/>
  <c r="G101" i="1"/>
  <c r="BD2" i="2"/>
  <c r="EW2" i="2"/>
  <c r="EV2" i="2"/>
  <c r="EU2" i="2"/>
  <c r="ET2" i="2"/>
  <c r="ES2" i="2"/>
  <c r="ER2" i="2"/>
  <c r="EQ2" i="2"/>
  <c r="EX2" i="2"/>
  <c r="EP2" i="2"/>
  <c r="EO2" i="2"/>
  <c r="EN2" i="2"/>
  <c r="EM2" i="2"/>
  <c r="EL2" i="2"/>
  <c r="EK2" i="2"/>
  <c r="EJ2" i="2"/>
  <c r="EI2" i="2"/>
  <c r="EH2" i="2"/>
  <c r="EG2" i="2"/>
  <c r="EF2" i="2"/>
  <c r="EE2" i="2"/>
  <c r="ED2" i="2"/>
  <c r="EC2" i="2"/>
  <c r="EB2" i="2"/>
  <c r="EA2" i="2"/>
  <c r="DZ2" i="2"/>
  <c r="DY2" i="2"/>
  <c r="DX2" i="2"/>
  <c r="DV2" i="2"/>
  <c r="DU2" i="2"/>
  <c r="DT2" i="2"/>
  <c r="DS2" i="2"/>
  <c r="DR2" i="2"/>
  <c r="DQ2" i="2"/>
  <c r="DP2" i="2"/>
  <c r="DO2" i="2"/>
  <c r="DN2" i="2"/>
  <c r="DM2" i="2"/>
  <c r="DL2" i="2"/>
  <c r="DK2" i="2"/>
  <c r="DJ2" i="2"/>
  <c r="DI2" i="2"/>
  <c r="DH2" i="2"/>
  <c r="DG2" i="2"/>
  <c r="DF2" i="2"/>
  <c r="DE2" i="2"/>
  <c r="DD2" i="2"/>
  <c r="DC2" i="2"/>
  <c r="DB2" i="2"/>
  <c r="DA2" i="2"/>
  <c r="CZ2" i="2"/>
  <c r="CX2" i="2"/>
  <c r="CW2" i="2"/>
  <c r="CV2" i="2"/>
  <c r="CU2" i="2"/>
  <c r="CT2" i="2"/>
  <c r="CS2" i="2"/>
  <c r="CR2" i="2"/>
  <c r="CQ2" i="2"/>
  <c r="CP2" i="2"/>
  <c r="CO2" i="2"/>
  <c r="CN2" i="2"/>
  <c r="CM2" i="2"/>
  <c r="CL2" i="2"/>
  <c r="CK2" i="2"/>
  <c r="CJ2" i="2"/>
  <c r="CI2" i="2"/>
  <c r="CH2" i="2"/>
  <c r="CG2" i="2"/>
  <c r="CF2" i="2"/>
  <c r="CE2" i="2"/>
  <c r="CD2" i="2"/>
  <c r="CC2" i="2"/>
  <c r="CB2" i="2"/>
  <c r="CA2" i="2"/>
  <c r="BZ2" i="2"/>
  <c r="BY2" i="2"/>
  <c r="BR2" i="2"/>
  <c r="BX2" i="2" l="1"/>
  <c r="BW2" i="2"/>
  <c r="BV2" i="2"/>
  <c r="BU2" i="2"/>
  <c r="BT2" i="2"/>
  <c r="BS2" i="2"/>
  <c r="BQ2" i="2"/>
  <c r="BP2" i="2"/>
  <c r="BO2" i="2"/>
  <c r="BN2" i="2"/>
  <c r="BM2" i="2"/>
  <c r="BL2" i="2"/>
  <c r="BK2" i="2"/>
  <c r="BJ2" i="2"/>
  <c r="BI2" i="2"/>
  <c r="BH2" i="2"/>
  <c r="BG2" i="2"/>
  <c r="BF2" i="2"/>
  <c r="BC2" i="2"/>
  <c r="BB2" i="2"/>
  <c r="BA2" i="2"/>
  <c r="AZ2" i="2"/>
  <c r="AY2" i="2"/>
  <c r="AW2" i="2"/>
  <c r="AV2" i="2"/>
  <c r="AU2" i="2"/>
  <c r="AT2" i="2"/>
  <c r="AR2" i="2"/>
  <c r="AQ2" i="2"/>
  <c r="AP2" i="2"/>
  <c r="AO2" i="2"/>
  <c r="AN2" i="2"/>
  <c r="AM2" i="2"/>
  <c r="AL2" i="2"/>
  <c r="AK2" i="2"/>
  <c r="AJ2" i="2"/>
  <c r="AI2" i="2"/>
  <c r="AA2" i="2"/>
  <c r="P2" i="2"/>
  <c r="U35" i="3" l="1"/>
  <c r="S2" i="2" l="1"/>
  <c r="FC2" i="2" l="1"/>
  <c r="FB2" i="2"/>
  <c r="FA2" i="2"/>
  <c r="EZ2" i="2"/>
  <c r="EY2" i="2"/>
  <c r="AF2" i="2"/>
  <c r="AE2" i="2"/>
  <c r="AD2" i="2"/>
  <c r="AC2" i="2"/>
  <c r="AB2" i="2"/>
  <c r="HD2" i="2" l="1"/>
  <c r="HC2" i="2"/>
  <c r="HA2" i="2" l="1"/>
  <c r="GZ2" i="2"/>
  <c r="GY2" i="2"/>
  <c r="GX2" i="2"/>
  <c r="GW2" i="2"/>
  <c r="GV2" i="2"/>
  <c r="GU2" i="2"/>
  <c r="GT2" i="2"/>
  <c r="GS2" i="2"/>
  <c r="GR2" i="2"/>
  <c r="GQ2" i="2"/>
  <c r="GP2" i="2"/>
  <c r="GO2" i="2"/>
  <c r="GN2" i="2"/>
  <c r="GM2" i="2"/>
  <c r="GL2" i="2"/>
  <c r="GK2" i="2"/>
  <c r="GJ2" i="2"/>
  <c r="GI2" i="2"/>
  <c r="GH2" i="2"/>
  <c r="GG2" i="2"/>
  <c r="GF2" i="2"/>
  <c r="GE2" i="2"/>
  <c r="GD2" i="2"/>
  <c r="GC2" i="2"/>
  <c r="GB2" i="2"/>
  <c r="GA2" i="2"/>
  <c r="FZ2" i="2" l="1"/>
  <c r="FY2" i="2"/>
  <c r="FX2" i="2"/>
  <c r="FW2" i="2"/>
  <c r="FV2" i="2"/>
  <c r="FU2" i="2"/>
  <c r="FT2" i="2"/>
  <c r="FS2" i="2"/>
  <c r="FR2" i="2"/>
  <c r="FQ2" i="2"/>
  <c r="FP2" i="2"/>
  <c r="FO2" i="2"/>
  <c r="FN2" i="2"/>
  <c r="FM2" i="2"/>
  <c r="FL2" i="2"/>
  <c r="FK2" i="2"/>
  <c r="FJ2" i="2"/>
  <c r="Z2" i="2" l="1"/>
  <c r="Y2" i="2"/>
  <c r="X2" i="2"/>
  <c r="W2" i="2"/>
  <c r="V2" i="2"/>
  <c r="U2" i="2"/>
  <c r="N2" i="2"/>
  <c r="M2" i="2"/>
  <c r="L2" i="2"/>
  <c r="K2" i="2"/>
  <c r="G2" i="2"/>
  <c r="E2" i="2"/>
  <c r="F2" i="2"/>
  <c r="C2" i="2"/>
  <c r="A2" i="2"/>
</calcChain>
</file>

<file path=xl/comments1.xml><?xml version="1.0" encoding="utf-8"?>
<comments xmlns="http://schemas.openxmlformats.org/spreadsheetml/2006/main">
  <authors>
    <author>tc={71E9D1DC-6FC8-4951-96B9-A0AC2D8A1044}</author>
    <author>大阪府</author>
  </authors>
  <commentList>
    <comment ref="J20" authorId="0" shapeId="0">
      <text>
        <r>
          <rPr>
            <sz val="11"/>
            <color theme="1"/>
            <rFont val="ＭＳ Ｐゴシック"/>
            <family val="2"/>
            <charset val="128"/>
            <scheme val="minor"/>
          </rPr>
          <t>従たる事業所がある事業所については、従たる事業所分も合算して回答してください。</t>
        </r>
      </text>
    </comment>
    <comment ref="J22" authorId="1" shapeId="0">
      <text>
        <r>
          <rPr>
            <sz val="11"/>
            <color indexed="81"/>
            <rFont val="MS P ゴシック"/>
            <family val="3"/>
            <charset val="128"/>
          </rPr>
          <t>複数の事業を行っている場合は、事業形態ごとに回答を作成してください。</t>
        </r>
      </text>
    </comment>
    <comment ref="B30" authorId="1" shapeId="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46" authorId="1"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<sst xmlns="http://schemas.openxmlformats.org/spreadsheetml/2006/main" count="978" uniqueCount="341">
  <si>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</si>
  <si>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</si>
  <si>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</si>
  <si>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指定年月日</t>
    <rPh sb="0" eb="2">
      <t>シテイ</t>
    </rPh>
    <rPh sb="2" eb="5">
      <t>ネンガッピ</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</si>
  <si>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</si>
  <si>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</si>
  <si>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</si>
  <si>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</si>
  <si>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</si>
  <si>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</si>
  <si>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</si>
  <si>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</si>
  <si>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</si>
  <si>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</si>
  <si>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</si>
  <si>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</si>
  <si>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</si>
  <si>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</si>
  <si>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</si>
  <si>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</si>
  <si>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</si>
  <si>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</si>
  <si>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</si>
  <si>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</si>
  <si>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</si>
  <si>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</si>
  <si>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</si>
  <si>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</si>
  <si>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</si>
  <si>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</si>
  <si>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</si>
  <si>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</si>
  <si>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</si>
  <si>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</si>
  <si>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</si>
  <si>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</si>
  <si>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</si>
  <si>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</si>
  <si>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</si>
  <si>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</si>
  <si>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</si>
  <si>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</si>
  <si>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</si>
  <si>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</si>
  <si>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</si>
  <si>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</si>
  <si>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</si>
  <si>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</si>
  <si>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</si>
  <si>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</si>
  <si>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</si>
  <si>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</si>
  <si>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</si>
  <si>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</si>
  <si>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</si>
  <si>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</si>
  <si>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</si>
  <si>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</si>
  <si>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</si>
  <si>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</si>
  <si>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</si>
  <si>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</si>
  <si>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</si>
  <si>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</si>
  <si>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</si>
  <si>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定員数</t>
    <rPh sb="0" eb="2">
      <t>テイイン</t>
    </rPh>
    <rPh sb="2" eb="3">
      <t>スウ</t>
    </rPh>
    <phoneticPr fontId="18"/>
  </si>
  <si>
    <t>利用者数計</t>
    <rPh sb="0" eb="3">
      <t>リヨウシャ</t>
    </rPh>
    <rPh sb="3" eb="4">
      <t>スウ</t>
    </rPh>
    <rPh sb="4" eb="5">
      <t>ケイ</t>
    </rPh>
    <phoneticPr fontId="18"/>
  </si>
  <si>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</si>
  <si>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</si>
  <si>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</si>
  <si>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</si>
  <si>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</si>
  <si>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</si>
  <si>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</si>
  <si>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</si>
  <si>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</si>
  <si>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</si>
  <si>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</si>
  <si>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</si>
  <si>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指定年</t>
    <rPh sb="0" eb="2">
      <t>シテイ</t>
    </rPh>
    <rPh sb="2" eb="3">
      <t>ドシ</t>
    </rPh>
    <phoneticPr fontId="2"/>
  </si>
  <si>
    <t>指定日</t>
    <rPh sb="0" eb="3">
      <t>シテイビ</t>
    </rPh>
    <phoneticPr fontId="18"/>
  </si>
  <si>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</si>
  <si>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</si>
  <si>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</si>
  <si>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</si>
  <si>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</si>
  <si>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</si>
  <si>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</si>
  <si>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</si>
  <si>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</si>
  <si>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</si>
  <si>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</si>
  <si>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</si>
  <si>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年</t>
    <rPh sb="0" eb="1">
      <t>ネン</t>
    </rPh>
    <phoneticPr fontId="18"/>
  </si>
  <si>
    <t>月日</t>
    <rPh sb="0" eb="2">
      <t>ツキヒ</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</si>
  <si>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</si>
  <si>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</si>
  <si>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</si>
  <si>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</si>
  <si>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</si>
  <si>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</si>
  <si>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</si>
  <si>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</si>
  <si>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</si>
  <si>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</si>
  <si>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</si>
  <si>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52"/>
  </si>
  <si>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</si>
  <si>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</si>
  <si>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</si>
  <si>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52"/>
  </si>
  <si>
    <t>５.内職（在宅就業を含む）</t>
    <rPh sb="2" eb="4">
      <t>ナイショク</t>
    </rPh>
    <rPh sb="5" eb="7">
      <t>ザイタク</t>
    </rPh>
    <rPh sb="7" eb="9">
      <t>シュウギョウ</t>
    </rPh>
    <rPh sb="10" eb="11">
      <t>フク</t>
    </rPh>
    <phoneticPr fontId="52"/>
  </si>
  <si>
    <t>６.就労継続支援Ａ型事業所へ転所</t>
    <rPh sb="2" eb="4">
      <t>シュウロウ</t>
    </rPh>
    <rPh sb="4" eb="6">
      <t>ケイゾク</t>
    </rPh>
    <rPh sb="6" eb="8">
      <t>シエン</t>
    </rPh>
    <rPh sb="9" eb="10">
      <t>カタ</t>
    </rPh>
    <rPh sb="10" eb="13">
      <t>ジギョウショ</t>
    </rPh>
    <rPh sb="14" eb="16">
      <t>テンショ</t>
    </rPh>
    <phoneticPr fontId="52"/>
  </si>
  <si>
    <t>７.就労継続支援Ｂ型事業所へ転所</t>
    <rPh sb="2" eb="4">
      <t>シュウロウ</t>
    </rPh>
    <rPh sb="4" eb="6">
      <t>ケイゾク</t>
    </rPh>
    <rPh sb="6" eb="8">
      <t>シエン</t>
    </rPh>
    <rPh sb="9" eb="10">
      <t>カタ</t>
    </rPh>
    <rPh sb="10" eb="13">
      <t>ジギョウショ</t>
    </rPh>
    <rPh sb="14" eb="16">
      <t>テンショ</t>
    </rPh>
    <phoneticPr fontId="52"/>
  </si>
  <si>
    <t>８.就労移行支援事業所へ転所</t>
    <rPh sb="2" eb="6">
      <t>シュウロウイコウ</t>
    </rPh>
    <rPh sb="6" eb="8">
      <t>シエン</t>
    </rPh>
    <rPh sb="8" eb="11">
      <t>ジギョウショ</t>
    </rPh>
    <rPh sb="12" eb="14">
      <t>テンショ</t>
    </rPh>
    <phoneticPr fontId="52"/>
  </si>
  <si>
    <t>９.その他障害福祉サービス</t>
    <rPh sb="4" eb="5">
      <t>タ</t>
    </rPh>
    <rPh sb="5" eb="7">
      <t>ショウガイ</t>
    </rPh>
    <rPh sb="7" eb="9">
      <t>フクシ</t>
    </rPh>
    <phoneticPr fontId="52"/>
  </si>
  <si>
    <t>合　　計</t>
    <rPh sb="0" eb="1">
      <t>ゴウ</t>
    </rPh>
    <rPh sb="3" eb="4">
      <t>ケイ</t>
    </rPh>
    <phoneticPr fontId="52"/>
  </si>
  <si>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</si>
  <si>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</si>
  <si>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</si>
  <si>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</si>
  <si>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</si>
  <si>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４.起業・自営業（内職は除く）</t>
    <rPh sb="2" eb="3">
      <t>キ</t>
    </rPh>
    <rPh sb="3" eb="4">
      <t>ギョウ</t>
    </rPh>
    <rPh sb="5" eb="8">
      <t>ジエイギョウ</t>
    </rPh>
    <rPh sb="9" eb="11">
      <t>ナイショク</t>
    </rPh>
    <rPh sb="12" eb="13">
      <t>ノゾ</t>
    </rPh>
    <phoneticPr fontId="52"/>
  </si>
  <si>
    <t>３.復職（休職期間中にサービスを利用し、復職した者）</t>
    <phoneticPr fontId="52"/>
  </si>
  <si>
    <t>指定年</t>
    <rPh sb="0" eb="2">
      <t>シテイ</t>
    </rPh>
    <rPh sb="2" eb="3">
      <t>ネン</t>
    </rPh>
    <phoneticPr fontId="2"/>
  </si>
  <si>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</si>
  <si>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</si>
  <si>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</si>
  <si>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電話番号　※半角数字で入力</t>
    <rPh sb="0" eb="2">
      <t>デンワ</t>
    </rPh>
    <rPh sb="2" eb="4">
      <t>バンゴウ</t>
    </rPh>
    <rPh sb="6" eb="8">
      <t>ハンカク</t>
    </rPh>
    <rPh sb="8" eb="10">
      <t>スウジ</t>
    </rPh>
    <phoneticPr fontId="2"/>
  </si>
  <si>
    <t>FAX　※半角数字で入力</t>
    <phoneticPr fontId="2"/>
  </si>
  <si>
    <t>内訳</t>
    <rPh sb="0" eb="2">
      <t>ウチワケ</t>
    </rPh>
    <phoneticPr fontId="2"/>
  </si>
  <si>
    <t>10.介護保険サービス（入所・通所）</t>
    <rPh sb="3" eb="5">
      <t>カイゴ</t>
    </rPh>
    <rPh sb="5" eb="7">
      <t>ホケン</t>
    </rPh>
    <rPh sb="12" eb="14">
      <t>ニュウショ</t>
    </rPh>
    <rPh sb="15" eb="17">
      <t>ツウショ</t>
    </rPh>
    <phoneticPr fontId="52"/>
  </si>
  <si>
    <t>11.入院</t>
    <rPh sb="3" eb="5">
      <t>ニュウイン</t>
    </rPh>
    <phoneticPr fontId="52"/>
  </si>
  <si>
    <t>12.死亡</t>
    <rPh sb="3" eb="5">
      <t>シボウ</t>
    </rPh>
    <phoneticPr fontId="52"/>
  </si>
  <si>
    <t>13.転居</t>
    <rPh sb="3" eb="5">
      <t>テンキョ</t>
    </rPh>
    <phoneticPr fontId="52"/>
  </si>
  <si>
    <t>14.在宅に戻る</t>
    <rPh sb="3" eb="5">
      <t>ザイタク</t>
    </rPh>
    <rPh sb="6" eb="7">
      <t>モド</t>
    </rPh>
    <phoneticPr fontId="52"/>
  </si>
  <si>
    <t>15.その他、不明（事業所で把握していない）</t>
    <rPh sb="5" eb="6">
      <t>タ</t>
    </rPh>
    <rPh sb="10" eb="13">
      <t>ジギョウショ</t>
    </rPh>
    <rPh sb="14" eb="16">
      <t>ハアク</t>
    </rPh>
    <phoneticPr fontId="52"/>
  </si>
  <si>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</si>
  <si>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</si>
  <si>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←自動計算されます。</t>
    <rPh sb="1" eb="3">
      <t>ジドウ</t>
    </rPh>
    <rPh sb="3" eb="5">
      <t>ケイサン</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</si>
  <si>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</si>
  <si>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</si>
  <si>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</si>
  <si>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</si>
  <si>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</si>
  <si>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</si>
  <si>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</si>
  <si>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</si>
  <si>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</si>
  <si>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</si>
  <si>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</si>
  <si>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</si>
  <si>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</si>
  <si>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</si>
  <si>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</si>
  <si>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↓自動計算（入力不要）</t>
    <rPh sb="1" eb="3">
      <t>ジドウ</t>
    </rPh>
    <rPh sb="3" eb="5">
      <t>ケイサン</t>
    </rPh>
    <rPh sb="6" eb="8">
      <t>ニュウリョク</t>
    </rPh>
    <rPh sb="8" eb="10">
      <t>フヨウ</t>
    </rPh>
    <phoneticPr fontId="2"/>
  </si>
  <si>
    <t>事業所番号</t>
    <rPh sb="0" eb="3">
      <t>ジギョウショ</t>
    </rPh>
    <rPh sb="3" eb="5">
      <t>バンゴウ</t>
    </rPh>
    <phoneticPr fontId="18"/>
  </si>
  <si>
    <t>4月1日</t>
    <rPh sb="1" eb="2">
      <t>ガツ</t>
    </rPh>
    <rPh sb="3" eb="4">
      <t>ニチ</t>
    </rPh>
    <phoneticPr fontId="18"/>
  </si>
  <si>
    <t>5月1日</t>
    <rPh sb="1" eb="2">
      <t>ガツ</t>
    </rPh>
    <rPh sb="3" eb="4">
      <t>ニチ</t>
    </rPh>
    <phoneticPr fontId="18"/>
  </si>
  <si>
    <t>7月1日</t>
    <rPh sb="1" eb="2">
      <t>ガツ</t>
    </rPh>
    <rPh sb="3" eb="4">
      <t>ニチ</t>
    </rPh>
    <phoneticPr fontId="18"/>
  </si>
  <si>
    <t>8月1日</t>
    <rPh sb="1" eb="2">
      <t>ガツ</t>
    </rPh>
    <rPh sb="3" eb="4">
      <t>ニチ</t>
    </rPh>
    <phoneticPr fontId="18"/>
  </si>
  <si>
    <t>9月1日</t>
    <rPh sb="1" eb="2">
      <t>ガツ</t>
    </rPh>
    <rPh sb="3" eb="4">
      <t>ニチ</t>
    </rPh>
    <phoneticPr fontId="18"/>
  </si>
  <si>
    <t>10月1日</t>
    <rPh sb="2" eb="3">
      <t>ガツ</t>
    </rPh>
    <rPh sb="4" eb="5">
      <t>ニチ</t>
    </rPh>
    <phoneticPr fontId="18"/>
  </si>
  <si>
    <t>11月1日</t>
    <rPh sb="2" eb="3">
      <t>ガツ</t>
    </rPh>
    <rPh sb="4" eb="5">
      <t>ニチ</t>
    </rPh>
    <phoneticPr fontId="18"/>
  </si>
  <si>
    <t>12月1日</t>
    <rPh sb="2" eb="3">
      <t>ガツ</t>
    </rPh>
    <phoneticPr fontId="18"/>
  </si>
  <si>
    <t>1月1日</t>
    <rPh sb="1" eb="2">
      <t>ガツ</t>
    </rPh>
    <phoneticPr fontId="18"/>
  </si>
  <si>
    <t>2月1日</t>
    <rPh sb="1" eb="2">
      <t>ガツ</t>
    </rPh>
    <phoneticPr fontId="18"/>
  </si>
  <si>
    <t>3月1日</t>
    <rPh sb="1" eb="2">
      <t>ガツ</t>
    </rPh>
    <phoneticPr fontId="18"/>
  </si>
  <si>
    <t>6月1日</t>
    <rPh sb="1" eb="2">
      <t>ガツ</t>
    </rPh>
    <rPh sb="3" eb="4">
      <t>ニチ</t>
    </rPh>
    <phoneticPr fontId="18"/>
  </si>
  <si>
    <t>月日</t>
    <rPh sb="0" eb="2">
      <t>ツキヒ</t>
    </rPh>
    <phoneticPr fontId="2"/>
  </si>
  <si>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</si>
  <si>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</si>
  <si>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</si>
  <si>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</si>
  <si>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</si>
  <si>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</si>
  <si>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</si>
  <si>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</si>
  <si>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</si>
  <si>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</si>
  <si>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</si>
  <si>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</si>
  <si>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</si>
  <si>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</si>
  <si>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</si>
  <si>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</si>
  <si>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</si>
  <si>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</si>
  <si>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</si>
  <si>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</si>
  <si>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</si>
  <si>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</si>
  <si>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</si>
  <si>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</si>
  <si>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</si>
  <si>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</si>
  <si>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</si>
  <si>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</si>
  <si>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</si>
  <si>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</si>
  <si>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</si>
  <si>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</si>
  <si>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一般就労者</t>
    <rPh sb="0" eb="4">
      <t>イッパンシュウロウ</t>
    </rPh>
    <rPh sb="4" eb="5">
      <t>シャ</t>
    </rPh>
    <phoneticPr fontId="2"/>
  </si>
  <si>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</si>
  <si>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</si>
  <si>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人の内訳</t>
    <rPh sb="0" eb="1">
      <t>ニン</t>
    </rPh>
    <rPh sb="2" eb="4">
      <t>ウチワケ</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</si>
  <si>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</si>
  <si>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（１）令和４年度の事業所の報酬単価を選択してください。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</si>
  <si>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（２）令和５年度の事業所の報酬単価を選択してください。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</si>
  <si>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（１）令和５年４月１日時点の定員数を入力してください。</t>
    <rPh sb="3" eb="5">
      <t>レイワ</t>
    </rPh>
    <rPh sb="6" eb="7">
      <t>ネン</t>
    </rPh>
    <rPh sb="8" eb="9">
      <t>ガツ</t>
    </rPh>
    <rPh sb="10" eb="11">
      <t>ニチ</t>
    </rPh>
    <rPh sb="11" eb="13">
      <t>ジテン</t>
    </rPh>
    <rPh sb="14" eb="16">
      <t>テイイン</t>
    </rPh>
    <rPh sb="16" eb="17">
      <t>スウ</t>
    </rPh>
    <phoneticPr fontId="2"/>
  </si>
  <si>
    <t>（２）令和５年４月１日時点の利用者数を障がい種別ごとに入力してください（就労アセスメントのみの対象者は除く。）。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</si>
  <si>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R5.4.1利用者数計</t>
    <rPh sb="6" eb="9">
      <t>リヨウシャ</t>
    </rPh>
    <rPh sb="9" eb="10">
      <t>スウ</t>
    </rPh>
    <rPh sb="10" eb="11">
      <t>ケイ</t>
    </rPh>
    <phoneticPr fontId="2"/>
  </si>
  <si>
    <t>R5.4.1時点の利用者</t>
    <rPh sb="6" eb="8">
      <t>ジテン</t>
    </rPh>
    <rPh sb="9" eb="12">
      <t>リヨウシャ</t>
    </rPh>
    <phoneticPr fontId="2"/>
  </si>
  <si>
    <t>人のうち、就労中に改めて就労移行支援の支給決定を受けた人数</t>
    <rPh sb="0" eb="1">
      <t>ニン</t>
    </rPh>
    <rPh sb="5" eb="7">
      <t>シュウロウ</t>
    </rPh>
    <rPh sb="7" eb="8">
      <t>チュウ</t>
    </rPh>
    <rPh sb="9" eb="10">
      <t>アラタ</t>
    </rPh>
    <rPh sb="12" eb="14">
      <t>シュウロウ</t>
    </rPh>
    <rPh sb="14" eb="16">
      <t>イコウ</t>
    </rPh>
    <rPh sb="16" eb="18">
      <t>シエン</t>
    </rPh>
    <rPh sb="19" eb="21">
      <t>シキュウ</t>
    </rPh>
    <rPh sb="21" eb="23">
      <t>ケッテイ</t>
    </rPh>
    <rPh sb="24" eb="25">
      <t>ウ</t>
    </rPh>
    <rPh sb="27" eb="29">
      <t>ニンズウ</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</si>
  <si>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</si>
  <si>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52"/>
  </si>
  <si>
    <t>２.就職のうち在宅雇用（就Ａ*は含まない）</t>
    <rPh sb="2" eb="3">
      <t>ジュ</t>
    </rPh>
    <rPh sb="3" eb="4">
      <t>ショク</t>
    </rPh>
    <rPh sb="7" eb="9">
      <t>ザイタク</t>
    </rPh>
    <rPh sb="9" eb="11">
      <t>コヨウ</t>
    </rPh>
    <phoneticPr fontId="52"/>
  </si>
  <si>
    <r>
      <t>（２）（１）の一般就労した者（上記「１.就職（企業等に雇用された者（就Ａは含まない））」「２.就職のうち在宅雇用（就Ａは含まない）」「３.復職（休職期間中にサービスを利用し、復職した者）」）のうち、「身体障がい」</t>
    </r>
    <r>
      <rPr>
        <u/>
        <sz val="11"/>
        <rFont val="Meiryo UI"/>
        <family val="3"/>
        <charset val="128"/>
      </rPr>
      <t>（表の黒太枠内）</t>
    </r>
    <r>
      <rPr>
        <sz val="11"/>
        <rFont val="Meiryo UI"/>
        <family val="3"/>
        <charset val="128"/>
      </rPr>
      <t>の内訳を入力してください。</t>
    </r>
    <rPh sb="7" eb="11">
      <t>イッパンシュウロウ</t>
    </rPh>
    <rPh sb="107" eb="108">
      <t>ヒョウ</t>
    </rPh>
    <rPh sb="109" eb="110">
      <t>クロ</t>
    </rPh>
    <rPh sb="110" eb="112">
      <t>フトワク</t>
    </rPh>
    <rPh sb="112" eb="113">
      <t>ナイ</t>
    </rPh>
    <phoneticPr fontId="2"/>
  </si>
  <si>
    <t>吹田市</t>
    <phoneticPr fontId="2"/>
  </si>
  <si>
    <t>岸和田市</t>
    <rPh sb="0" eb="4">
      <t>キシワダシ</t>
    </rPh>
    <phoneticPr fontId="2"/>
  </si>
  <si>
    <t>池田市</t>
    <rPh sb="0" eb="3">
      <t>イケダシ</t>
    </rPh>
    <phoneticPr fontId="2"/>
  </si>
  <si>
    <t>（１）令和４年度中に利用を終了した者の退所理由について、障がい種別ごとに人数を入力してください。
　　　（令和４年度：令和４年４月１日～令和５年３月31日）</t>
    <rPh sb="3" eb="5">
      <t>レイワ</t>
    </rPh>
    <rPh sb="6" eb="9">
      <t>ネンドチュウ</t>
    </rPh>
    <rPh sb="7" eb="8">
      <t>ド</t>
    </rPh>
    <rPh sb="8" eb="9">
      <t>ナカ</t>
    </rPh>
    <rPh sb="10" eb="12">
      <t>リヨウ</t>
    </rPh>
    <rPh sb="13" eb="15">
      <t>シュウリョウ</t>
    </rPh>
    <rPh sb="17" eb="18">
      <t>モノ</t>
    </rPh>
    <rPh sb="19" eb="21">
      <t>タイショ</t>
    </rPh>
    <rPh sb="21" eb="23">
      <t>リユウ</t>
    </rPh>
    <rPh sb="28" eb="29">
      <t>ショウ</t>
    </rPh>
    <rPh sb="31" eb="33">
      <t>シュベツ</t>
    </rPh>
    <rPh sb="36" eb="38">
      <t>ニンズウ</t>
    </rPh>
    <rPh sb="53" eb="55">
      <t>レイワ</t>
    </rPh>
    <rPh sb="56" eb="58">
      <t>ネンド</t>
    </rPh>
    <rPh sb="57" eb="58">
      <t>ド</t>
    </rPh>
    <rPh sb="59" eb="61">
      <t>レイワ</t>
    </rPh>
    <rPh sb="62" eb="63">
      <t>ネン</t>
    </rPh>
    <rPh sb="68" eb="70">
      <t>レイワ</t>
    </rPh>
    <rPh sb="71" eb="72">
      <t>ネン</t>
    </rPh>
    <phoneticPr fontId="2"/>
  </si>
  <si>
    <t>人のうち、障害者就業・生活支援センターへの誘導者数</t>
    <rPh sb="5" eb="19">
      <t>シュポ</t>
    </rPh>
    <phoneticPr fontId="2"/>
  </si>
  <si>
    <t>一般就労した者</t>
    <rPh sb="0" eb="4">
      <t>イッパンシュウロウ</t>
    </rPh>
    <rPh sb="6" eb="7">
      <t>モノ</t>
    </rPh>
    <phoneticPr fontId="2"/>
  </si>
  <si>
    <t>人のうち、R5.4.1時点で就労定着支援事業を利用している者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</si>
  <si>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（５）の回答</t>
    <rPh sb="4" eb="6">
      <t>カイトウ</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</si>
  <si>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</si>
  <si>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</si>
  <si>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</si>
  <si>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</si>
  <si>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</si>
  <si>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</si>
  <si>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</si>
  <si>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</si>
  <si>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</si>
  <si>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</si>
  <si>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</si>
  <si>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</si>
  <si>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</si>
  <si>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</si>
  <si>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</si>
  <si>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</si>
  <si>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</si>
  <si>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</si>
  <si>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</si>
  <si>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</si>
  <si>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</si>
  <si>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</si>
  <si>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</si>
  <si>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</si>
  <si>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</si>
  <si>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</si>
  <si>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</si>
  <si>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</si>
  <si>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</si>
  <si>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</si>
  <si>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</si>
  <si>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</si>
  <si>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</si>
  <si>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</si>
  <si>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</si>
  <si>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</si>
  <si>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</si>
  <si>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</si>
  <si>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</si>
  <si>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</si>
  <si>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</si>
  <si>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</si>
  <si>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</si>
  <si>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</si>
  <si>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</si>
  <si>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</si>
  <si>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2006年（平成18年）</t>
    <rPh sb="4" eb="5">
      <t>ネン</t>
    </rPh>
    <rPh sb="6" eb="8">
      <t>ヘイセイ</t>
    </rPh>
    <rPh sb="10" eb="11">
      <t>ネン</t>
    </rPh>
    <phoneticPr fontId="18"/>
  </si>
  <si>
    <t>2007年（平成19年）</t>
    <rPh sb="4" eb="5">
      <t>ネン</t>
    </rPh>
    <rPh sb="6" eb="8">
      <t>ヘイセイ</t>
    </rPh>
    <rPh sb="10" eb="11">
      <t>ネン</t>
    </rPh>
    <phoneticPr fontId="18"/>
  </si>
  <si>
    <t>2008年（平成20年）</t>
    <rPh sb="4" eb="5">
      <t>ネン</t>
    </rPh>
    <rPh sb="6" eb="8">
      <t>ヘイセイ</t>
    </rPh>
    <rPh sb="10" eb="11">
      <t>ネン</t>
    </rPh>
    <phoneticPr fontId="18"/>
  </si>
  <si>
    <t>2009年（平成21年）</t>
    <rPh sb="4" eb="5">
      <t>ネン</t>
    </rPh>
    <rPh sb="6" eb="8">
      <t>ヘイセイ</t>
    </rPh>
    <rPh sb="10" eb="11">
      <t>ネン</t>
    </rPh>
    <phoneticPr fontId="18"/>
  </si>
  <si>
    <t>2010年（平成22年）</t>
    <rPh sb="4" eb="5">
      <t>ネン</t>
    </rPh>
    <rPh sb="6" eb="8">
      <t>ヘイセイ</t>
    </rPh>
    <rPh sb="10" eb="11">
      <t>ネン</t>
    </rPh>
    <phoneticPr fontId="18"/>
  </si>
  <si>
    <t>2011年（平成23年）</t>
    <rPh sb="4" eb="5">
      <t>ネン</t>
    </rPh>
    <rPh sb="6" eb="8">
      <t>ヘイセイ</t>
    </rPh>
    <rPh sb="10" eb="11">
      <t>ネン</t>
    </rPh>
    <phoneticPr fontId="18"/>
  </si>
  <si>
    <t>2012年（平成24年）</t>
    <rPh sb="4" eb="5">
      <t>ネン</t>
    </rPh>
    <rPh sb="6" eb="8">
      <t>ヘイセイ</t>
    </rPh>
    <rPh sb="10" eb="11">
      <t>ネン</t>
    </rPh>
    <phoneticPr fontId="18"/>
  </si>
  <si>
    <t>2013年（平成25年）</t>
    <rPh sb="4" eb="5">
      <t>ネン</t>
    </rPh>
    <rPh sb="6" eb="8">
      <t>ヘイセイ</t>
    </rPh>
    <rPh sb="10" eb="11">
      <t>ネン</t>
    </rPh>
    <phoneticPr fontId="18"/>
  </si>
  <si>
    <t>2014年（平成26年）</t>
    <rPh sb="4" eb="5">
      <t>ネン</t>
    </rPh>
    <rPh sb="6" eb="8">
      <t>ヘイセイ</t>
    </rPh>
    <rPh sb="10" eb="11">
      <t>ネン</t>
    </rPh>
    <phoneticPr fontId="18"/>
  </si>
  <si>
    <t>2015年（平成27年）</t>
    <rPh sb="4" eb="5">
      <t>ネン</t>
    </rPh>
    <rPh sb="6" eb="8">
      <t>ヘイセイ</t>
    </rPh>
    <rPh sb="10" eb="11">
      <t>ネン</t>
    </rPh>
    <phoneticPr fontId="18"/>
  </si>
  <si>
    <t>2016年（平成28年）</t>
    <rPh sb="4" eb="5">
      <t>ネン</t>
    </rPh>
    <rPh sb="6" eb="8">
      <t>ヘイセイ</t>
    </rPh>
    <rPh sb="10" eb="11">
      <t>ネン</t>
    </rPh>
    <phoneticPr fontId="18"/>
  </si>
  <si>
    <t>2017年（平成29年）</t>
    <rPh sb="4" eb="5">
      <t>ネン</t>
    </rPh>
    <rPh sb="6" eb="8">
      <t>ヘイセイ</t>
    </rPh>
    <rPh sb="10" eb="11">
      <t>ネン</t>
    </rPh>
    <phoneticPr fontId="18"/>
  </si>
  <si>
    <t>2018年（平成30年）</t>
    <rPh sb="4" eb="5">
      <t>ネン</t>
    </rPh>
    <rPh sb="6" eb="8">
      <t>ヘイセイ</t>
    </rPh>
    <rPh sb="10" eb="11">
      <t>ネン</t>
    </rPh>
    <phoneticPr fontId="18"/>
  </si>
  <si>
    <t>2019年（令和元年）</t>
    <rPh sb="4" eb="5">
      <t>ネン</t>
    </rPh>
    <rPh sb="6" eb="8">
      <t>レイワ</t>
    </rPh>
    <rPh sb="8" eb="10">
      <t>ガンネン</t>
    </rPh>
    <phoneticPr fontId="18"/>
  </si>
  <si>
    <t>2020年（令和２年）</t>
    <rPh sb="4" eb="5">
      <t>ネン</t>
    </rPh>
    <rPh sb="6" eb="8">
      <t>レイワ</t>
    </rPh>
    <rPh sb="9" eb="10">
      <t>ネン</t>
    </rPh>
    <phoneticPr fontId="18"/>
  </si>
  <si>
    <t>2021年（令和３年）</t>
    <rPh sb="4" eb="5">
      <t>ネン</t>
    </rPh>
    <rPh sb="6" eb="8">
      <t>レイワ</t>
    </rPh>
    <rPh sb="9" eb="10">
      <t>ネン</t>
    </rPh>
    <phoneticPr fontId="18"/>
  </si>
  <si>
    <t>2022年（令和４年）</t>
    <rPh sb="4" eb="5">
      <t>ネン</t>
    </rPh>
    <rPh sb="6" eb="8">
      <t>レイワ</t>
    </rPh>
    <rPh sb="9" eb="10">
      <t>ネン</t>
    </rPh>
    <phoneticPr fontId="18"/>
  </si>
  <si>
    <t>2023年（令和５年）</t>
    <rPh sb="4" eb="5">
      <t>ネン</t>
    </rPh>
    <rPh sb="6" eb="8">
      <t>レイワ</t>
    </rPh>
    <rPh sb="9" eb="10">
      <t>ネン</t>
    </rPh>
    <phoneticPr fontId="18"/>
  </si>
  <si>
    <t>（２）多機能型で事業所を運営している場合や、就労定着支援事業の指定を併せて受けている場合、
　　 令和５年４月１日時点で事業所が提供している事業の欄すべてに、「１」を入力してください（選択式）。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92" eb="94">
      <t>センタク</t>
    </rPh>
    <rPh sb="94" eb="95">
      <t>シキ</t>
    </rPh>
    <phoneticPr fontId="2"/>
  </si>
  <si>
    <t>（３）令和５年４月１日時点の利用者</t>
    <rPh sb="3" eb="5">
      <t>レイワ</t>
    </rPh>
    <rPh sb="6" eb="7">
      <t>ネン</t>
    </rPh>
    <rPh sb="8" eb="9">
      <t>ガツ</t>
    </rPh>
    <rPh sb="10" eb="11">
      <t>ニチ</t>
    </rPh>
    <rPh sb="11" eb="13">
      <t>ジテン</t>
    </rPh>
    <rPh sb="14" eb="17">
      <t>リヨウシャ</t>
    </rPh>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</si>
  <si>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</si>
  <si>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r>
      <rPr>
        <sz val="11"/>
        <rFont val="Meiryo UI"/>
        <family val="3"/>
        <charset val="128"/>
      </rPr>
      <t>　　　　</t>
    </r>
    <r>
      <rPr>
        <u/>
        <sz val="11"/>
        <rFont val="Meiryo UI"/>
        <family val="3"/>
        <charset val="128"/>
      </rPr>
      <t>※障がい種別が重複している場合は、主たる障がいで計上してください。</t>
    </r>
    <rPh sb="5" eb="6">
      <t>ショウ</t>
    </rPh>
    <rPh sb="8" eb="10">
      <t>シュベツ</t>
    </rPh>
    <rPh sb="11" eb="13">
      <t>チョウフク</t>
    </rPh>
    <rPh sb="17" eb="19">
      <t>バアイ</t>
    </rPh>
    <rPh sb="21" eb="22">
      <t>シュ</t>
    </rPh>
    <rPh sb="24" eb="25">
      <t>ショウ</t>
    </rPh>
    <rPh sb="28" eb="30">
      <t>ケイジョウ</t>
    </rPh>
    <phoneticPr fontId="18"/>
  </si>
  <si>
    <t>人のうち、</t>
    <rPh sb="0" eb="1">
      <t>ニン</t>
    </rPh>
    <phoneticPr fontId="2"/>
  </si>
  <si>
    <t>支援学校を卒業してから直接入所した者の人数を入力してください。</t>
  </si>
  <si>
    <t>（４）（３）の回答</t>
    <rPh sb="7" eb="9">
      <t>カイトウ</t>
    </rPh>
    <phoneticPr fontId="2"/>
  </si>
  <si>
    <r>
      <t>　市町村へ提出する前に、回答様式の中に「</t>
    </r>
    <r>
      <rPr>
        <b/>
        <sz val="11"/>
        <color rgb="FFFF0000"/>
        <rFont val="Meiryo UI"/>
        <family val="3"/>
        <charset val="128"/>
      </rPr>
      <t>【!!要確認!!】～</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32" eb="35">
      <t>アカフトジ</t>
    </rPh>
    <rPh sb="40" eb="42">
      <t>ヒョウジ</t>
    </rPh>
    <rPh sb="43" eb="44">
      <t>デ</t>
    </rPh>
    <rPh sb="50" eb="51">
      <t>カナラ</t>
    </rPh>
    <rPh sb="52" eb="54">
      <t>カクニン</t>
    </rPh>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</si>
  <si>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</si>
  <si>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</si>
  <si>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</si>
  <si>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r>
      <t>（３）</t>
    </r>
    <r>
      <rPr>
        <b/>
        <u/>
        <sz val="11"/>
        <rFont val="Meiryo UI"/>
        <family val="3"/>
        <charset val="128"/>
      </rPr>
      <t>＜就労移行支援事業所のみ回答してください。＞</t>
    </r>
    <r>
      <rPr>
        <sz val="11"/>
        <rFont val="Meiryo UI"/>
        <family val="3"/>
        <charset val="128"/>
      </rPr>
      <t>令和５年４月１日時点の利用者のうち、</t>
    </r>
    <r>
      <rPr>
        <u/>
        <sz val="11"/>
        <rFont val="Meiryo UI"/>
        <family val="3"/>
        <charset val="128"/>
      </rPr>
      <t>一般就労へ移行した後も</t>
    </r>
    <r>
      <rPr>
        <sz val="11"/>
        <rFont val="Meiryo UI"/>
        <family val="3"/>
        <charset val="128"/>
      </rPr>
      <t>就労移行支援の必要性が認められると判断され、改めて就労移行支援の利用の支給決定を受けた者の人数を障がい種別ごとに入力してください。</t>
    </r>
    <rPh sb="4" eb="13">
      <t>シュイ</t>
    </rPh>
    <rPh sb="15" eb="17">
      <t>カイトウ</t>
    </rPh>
    <rPh sb="25" eb="27">
      <t>レイワ</t>
    </rPh>
    <rPh sb="28" eb="29">
      <t>ネン</t>
    </rPh>
    <rPh sb="30" eb="31">
      <t>ガツ</t>
    </rPh>
    <rPh sb="32" eb="33">
      <t>ニチ</t>
    </rPh>
    <rPh sb="33" eb="35">
      <t>ジテン</t>
    </rPh>
    <rPh sb="36" eb="39">
      <t>リヨウシャ</t>
    </rPh>
    <rPh sb="43" eb="45">
      <t>イッパン</t>
    </rPh>
    <rPh sb="45" eb="47">
      <t>シュウロウ</t>
    </rPh>
    <rPh sb="48" eb="50">
      <t>イコウ</t>
    </rPh>
    <rPh sb="52" eb="53">
      <t>アト</t>
    </rPh>
    <rPh sb="54" eb="56">
      <t>シュウロウ</t>
    </rPh>
    <rPh sb="56" eb="58">
      <t>イコウ</t>
    </rPh>
    <rPh sb="58" eb="60">
      <t>シエン</t>
    </rPh>
    <rPh sb="61" eb="63">
      <t>ヒツヨウ</t>
    </rPh>
    <rPh sb="63" eb="64">
      <t>セイ</t>
    </rPh>
    <rPh sb="65" eb="66">
      <t>ミト</t>
    </rPh>
    <rPh sb="71" eb="73">
      <t>ハンダン</t>
    </rPh>
    <rPh sb="76" eb="77">
      <t>アラタ</t>
    </rPh>
    <rPh sb="79" eb="81">
      <t>シュウロウ</t>
    </rPh>
    <rPh sb="81" eb="83">
      <t>イコウ</t>
    </rPh>
    <rPh sb="83" eb="85">
      <t>シエン</t>
    </rPh>
    <rPh sb="86" eb="88">
      <t>リヨウ</t>
    </rPh>
    <rPh sb="89" eb="91">
      <t>シキュウ</t>
    </rPh>
    <rPh sb="91" eb="93">
      <t>ケッテイ</t>
    </rPh>
    <rPh sb="94" eb="95">
      <t>ウ</t>
    </rPh>
    <rPh sb="97" eb="98">
      <t>モノ</t>
    </rPh>
    <rPh sb="99" eb="101">
      <t>ニンズウ</t>
    </rPh>
    <rPh sb="102" eb="103">
      <t>ショウ</t>
    </rPh>
    <rPh sb="105" eb="107">
      <t>シュベツ</t>
    </rPh>
    <rPh sb="110" eb="112">
      <t>ニュウリョク</t>
    </rPh>
    <phoneticPr fontId="2"/>
  </si>
  <si>
    <t>選択してください。</t>
  </si>
  <si>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</si>
  <si>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</si>
  <si>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</si>
  <si>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</si>
  <si>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</si>
  <si>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</si>
  <si>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</si>
  <si>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</si>
  <si>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R４報酬単価</t>
    <rPh sb="2" eb="4">
      <t>ホウシュウ</t>
    </rPh>
    <rPh sb="4" eb="6">
      <t>タンカ</t>
    </rPh>
    <phoneticPr fontId="18"/>
  </si>
  <si>
    <t>R５報酬単価</t>
    <rPh sb="2" eb="6">
      <t>ホウシュウタンカ</t>
    </rPh>
    <phoneticPr fontId="18"/>
  </si>
  <si>
    <t>高次脳機能</t>
    <rPh sb="0" eb="2">
      <t>コウジ</t>
    </rPh>
    <rPh sb="2" eb="3">
      <t>ノウ</t>
    </rPh>
    <rPh sb="3" eb="5">
      <t>キノウ</t>
    </rPh>
    <phoneticPr fontId="18"/>
  </si>
  <si>
    <r>
      <t>人のうち、</t>
    </r>
    <r>
      <rPr>
        <u/>
        <sz val="11"/>
        <color theme="1"/>
        <rFont val="Meiryo UI"/>
        <family val="3"/>
        <charset val="128"/>
      </rPr>
      <t>令和５年３月に</t>
    </r>
    <r>
      <rPr>
        <sz val="11"/>
        <color theme="1"/>
        <rFont val="Meiryo UI"/>
        <family val="3"/>
        <charset val="128"/>
      </rPr>
      <t>支援学校を卒業した者の人数を入力してください。</t>
    </r>
    <rPh sb="0" eb="1">
      <t>ヒト</t>
    </rPh>
    <phoneticPr fontId="2"/>
  </si>
  <si>
    <t>吹田市</t>
    <rPh sb="0" eb="3">
      <t>スイタシ</t>
    </rPh>
    <phoneticPr fontId="18"/>
  </si>
  <si>
    <t>岸和田市</t>
    <rPh sb="0" eb="4">
      <t>キシワダシ</t>
    </rPh>
    <phoneticPr fontId="18"/>
  </si>
  <si>
    <t>池田市</t>
    <rPh sb="0" eb="3">
      <t>イケダシ</t>
    </rPh>
    <phoneticPr fontId="18"/>
  </si>
  <si>
    <t>人のうち、R4.4.1～R4.9.30に一般就労し、R5.4.1時点で６か月以上職場定着している人数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</si>
  <si>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様式２</t>
    <rPh sb="0" eb="2">
      <t>ヨウシキ</t>
    </rPh>
    <phoneticPr fontId="18"/>
  </si>
  <si>
    <t>令和４年度に一般就労の実績がある場合のみご回答ください。</t>
    <rPh sb="0" eb="2">
      <t>レイワ</t>
    </rPh>
    <rPh sb="3" eb="5">
      <t>ネンド</t>
    </rPh>
    <rPh sb="6" eb="8">
      <t>イッパン</t>
    </rPh>
    <rPh sb="8" eb="10">
      <t>シュウロウ</t>
    </rPh>
    <rPh sb="11" eb="13">
      <t>ジッセキ</t>
    </rPh>
    <rPh sb="16" eb="18">
      <t>バアイ</t>
    </rPh>
    <rPh sb="21" eb="23">
      <t>カイトウ</t>
    </rPh>
    <phoneticPr fontId="2"/>
  </si>
  <si>
    <t>　本調査にて回答いただいた内容のうち、黄色セルの項目については、大阪府ホームページに公表します。
　回答にあたっては、誤りのないようご注意願います。</t>
    <phoneticPr fontId="2"/>
  </si>
  <si>
    <t>就労人数調査（令和４年度実績）
【生活介護、自立訓練 専用】</t>
    <rPh sb="0" eb="2">
      <t>シュウロウ</t>
    </rPh>
    <rPh sb="2" eb="4">
      <t>ニンズウ</t>
    </rPh>
    <rPh sb="4" eb="6">
      <t>チョウサ</t>
    </rPh>
    <rPh sb="7" eb="9">
      <t>レイワ</t>
    </rPh>
    <rPh sb="10" eb="12">
      <t>ネンド</t>
    </rPh>
    <rPh sb="12" eb="14">
      <t>ジッセキ</t>
    </rPh>
    <rPh sb="17" eb="19">
      <t>セイカツ</t>
    </rPh>
    <rPh sb="19" eb="21">
      <t>カイゴ</t>
    </rPh>
    <rPh sb="22" eb="24">
      <t>ジリツ</t>
    </rPh>
    <rPh sb="24" eb="26">
      <t>クンレン</t>
    </rPh>
    <rPh sb="27" eb="29">
      <t>センヨウ</t>
    </rPh>
    <phoneticPr fontId="18"/>
  </si>
  <si>
    <t>※はじめに確認してください※</t>
    <rPh sb="5" eb="7">
      <t>カクニン</t>
    </rPh>
    <phoneticPr fontId="2"/>
  </si>
  <si>
    <r>
      <t>０．貴事業所において、</t>
    </r>
    <r>
      <rPr>
        <u/>
        <sz val="11"/>
        <color theme="1"/>
        <rFont val="Meiryo UI"/>
        <family val="3"/>
        <charset val="128"/>
      </rPr>
      <t>令和４年度（令和４年４月１日～令和５年３月３１日）に一般就労した利用者はいましたか。</t>
    </r>
    <rPh sb="2" eb="3">
      <t>キ</t>
    </rPh>
    <rPh sb="3" eb="6">
      <t>ジギョウショ</t>
    </rPh>
    <rPh sb="11" eb="13">
      <t>レイワ</t>
    </rPh>
    <rPh sb="14" eb="16">
      <t>ネンド</t>
    </rPh>
    <rPh sb="17" eb="19">
      <t>レイワ</t>
    </rPh>
    <rPh sb="20" eb="21">
      <t>ネン</t>
    </rPh>
    <rPh sb="22" eb="23">
      <t>ガツ</t>
    </rPh>
    <rPh sb="24" eb="25">
      <t>ニチ</t>
    </rPh>
    <rPh sb="26" eb="28">
      <t>レイワ</t>
    </rPh>
    <rPh sb="29" eb="30">
      <t>ネン</t>
    </rPh>
    <rPh sb="31" eb="32">
      <t>ガツ</t>
    </rPh>
    <rPh sb="34" eb="35">
      <t>ニチ</t>
    </rPh>
    <rPh sb="37" eb="41">
      <t>イッパンシュウロウ</t>
    </rPh>
    <rPh sb="43" eb="46">
      <t>リヨウシャ</t>
    </rPh>
    <phoneticPr fontId="2"/>
  </si>
  <si>
    <t>いた</t>
    <phoneticPr fontId="2"/>
  </si>
  <si>
    <t>→</t>
    <phoneticPr fontId="2"/>
  </si>
  <si>
    <t>本調査に回答のうえ、調査票を市町村へ提出してください。</t>
    <rPh sb="0" eb="3">
      <t>ホンチョウサ</t>
    </rPh>
    <rPh sb="4" eb="6">
      <t>カイトウ</t>
    </rPh>
    <rPh sb="10" eb="13">
      <t>チョウサヒョウ</t>
    </rPh>
    <rPh sb="14" eb="17">
      <t>シチョウソン</t>
    </rPh>
    <rPh sb="18" eb="20">
      <t>テイシュツ</t>
    </rPh>
    <phoneticPr fontId="2"/>
  </si>
  <si>
    <t>いなかった</t>
    <phoneticPr fontId="2"/>
  </si>
  <si>
    <t>本調査への回答および調査票の提出は不要です。</t>
    <rPh sb="0" eb="3">
      <t>ホンチョウサ</t>
    </rPh>
    <rPh sb="5" eb="7">
      <t>カイトウ</t>
    </rPh>
    <rPh sb="10" eb="13">
      <t>チョウサヒョウ</t>
    </rPh>
    <rPh sb="14" eb="16">
      <t>テイシュツ</t>
    </rPh>
    <rPh sb="17" eb="19">
      <t>フヨウ</t>
    </rPh>
    <phoneticPr fontId="2"/>
  </si>
  <si>
    <t>２．定員数・利用者数について</t>
    <rPh sb="2" eb="4">
      <t>テイイン</t>
    </rPh>
    <rPh sb="4" eb="5">
      <t>スウ</t>
    </rPh>
    <rPh sb="6" eb="9">
      <t>リヨウシャ</t>
    </rPh>
    <rPh sb="9" eb="10">
      <t>スウ</t>
    </rPh>
    <phoneticPr fontId="2"/>
  </si>
  <si>
    <t>３．一般就労者数及び退所理由の状況等について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</si>
  <si>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r>
      <t>（３）（１）の一般就労した者（上記「１.就職（企業等に雇用された者）（就Ａは含まない）」「２.就職のうち在宅雇用（就Ａは含まない）」「３.復職（休職期間中にサービスを利用し、復職した者）」）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の、サービスの支給決定を受けた市町村別にその人数を入力してください（現在の居住地ではなく、一般就労した時点において支給決定されていた市町村を回答してください。）。</t>
    </r>
    <rPh sb="13" eb="14">
      <t>モノ</t>
    </rPh>
    <rPh sb="137" eb="139">
      <t>ゲンザイ</t>
    </rPh>
    <rPh sb="140" eb="143">
      <t>キョジュウチ</t>
    </rPh>
    <rPh sb="148" eb="152">
      <t>イッパンシュウロウ</t>
    </rPh>
    <rPh sb="154" eb="156">
      <t>ジテン</t>
    </rPh>
    <rPh sb="160" eb="164">
      <t>シキュウケッテイ</t>
    </rPh>
    <rPh sb="169" eb="172">
      <t>シチョウソン</t>
    </rPh>
    <rPh sb="173" eb="175">
      <t>カイトウ</t>
    </rPh>
    <phoneticPr fontId="2"/>
  </si>
  <si>
    <t>（４）令和４年度中の利用者のうち、個別支援計画の中に一般就労への移行を目的に「就職活動を行う」等の内容が記載されており、
　　 実際に公共職業安定所（ハローワーク）へ行くよう促した利用者の人数を入力してください。</t>
    <phoneticPr fontId="2"/>
  </si>
  <si>
    <t>（５）（４）の利用者のうち、公共職業安定所（ハローワーク）の支援を受けて就職した人数を入力してください。</t>
    <phoneticPr fontId="2"/>
  </si>
  <si>
    <r>
      <t>（６）（１）の一般就労した者（上記「１.就職（企業等に雇用された者）（就Ａは含まない）」「２.就職のうち在宅雇用（就Ａは含まない）」「３.復職（休職期間中にサービスを利用し、復職した者）」）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個別支援計画の中に一般就労後の定着支援を目的に「関係機関からの支援を受ける」等の内容が記載されており、障害者就業・生活支援センターへ誘導した人数を入力してください（実際の相談や利用登録の有無は問いません。）。</t>
    </r>
    <phoneticPr fontId="2"/>
  </si>
  <si>
    <r>
      <t>（７）（１）の一般就労した者（上記「１.就職（企業等に雇用された者）（就Ａは含まない）」「２.就職のうち在宅雇用（就Ａは含まない）」「３.復職（休職期間中にサービスを利用し、復職した者）」）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のうち、令和４年４月１日から令和４年９月３０日の間に一般就労し、かつ、令和５年４月１日時点で６か月以上職場定着している者の人数を、支給決定を受けた市町村別に入力してください。</t>
    </r>
    <rPh sb="168" eb="172">
      <t>シキュウケッテイ</t>
    </rPh>
    <rPh sb="173" eb="174">
      <t>ウ</t>
    </rPh>
    <rPh sb="176" eb="179">
      <t>シチョウソン</t>
    </rPh>
    <rPh sb="179" eb="180">
      <t>ベツ</t>
    </rPh>
    <phoneticPr fontId="2"/>
  </si>
  <si>
    <t>（８）（７）のうち、令和５年４月１日時点で就労定着支援事業を利用している者の人数を支給決定を受けた市町村別に入力してください。</t>
    <rPh sb="41" eb="45">
      <t>シキュウケッテイ</t>
    </rPh>
    <rPh sb="46" eb="47">
      <t>ウ</t>
    </rPh>
    <phoneticPr fontId="2"/>
  </si>
  <si>
    <t>（７）の回答</t>
    <rPh sb="4" eb="6">
      <t>カイトウ</t>
    </rPh>
    <phoneticPr fontId="2"/>
  </si>
  <si>
    <t>ハローワークへの誘導者数</t>
    <phoneticPr fontId="2"/>
  </si>
  <si>
    <t>１．事業所について</t>
    <rPh sb="2" eb="5">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</si>
</sst>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0_);[Red]\(#,##0\)"/>
    <numFmt numFmtId="185" formatCode="m&quot;月&quot;d&quot;日&quot;;@"/>
  </numFmts>
  <fonts count="66">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u/>
      <sz val="11"/>
      <color theme="10"/>
      <name val="Meiryo UI"/>
      <family val="3"/>
      <charset val="128"/>
    </font>
    <font>
      <sz val="11"/>
      <color indexed="81"/>
      <name val="MS P ゴシック"/>
      <family val="3"/>
      <charset val="128"/>
    </font>
    <font>
      <u/>
      <sz val="11"/>
      <name val="Meiryo UI"/>
      <family val="3"/>
      <charset val="128"/>
    </font>
    <font>
      <b/>
      <u/>
      <sz val="11"/>
      <name val="Meiryo UI"/>
      <family val="3"/>
      <charset val="128"/>
    </font>
    <font>
      <b/>
      <sz val="11"/>
      <name val="Meiryo UI"/>
      <family val="3"/>
      <charset val="128"/>
    </font>
    <font>
      <b/>
      <sz val="20"/>
      <color theme="1"/>
      <name val="Meiryo UI"/>
      <family val="3"/>
      <charset val="128"/>
    </font>
    <font>
      <b/>
      <sz val="18"/>
      <color theme="1"/>
      <name val="Meiryo UI"/>
      <family val="3"/>
      <charset val="128"/>
    </font>
    <font>
      <sz val="12"/>
      <name val="Meiryo UI"/>
      <family val="3"/>
      <charset val="128"/>
    </font>
    <font>
      <u/>
      <sz val="11"/>
      <color theme="1"/>
      <name val="Meiryo UI"/>
      <family val="3"/>
      <charset val="128"/>
    </font>
    <font>
      <b/>
      <sz val="12"/>
      <color rgb="FFC00000"/>
      <name val="Meiryo UI"/>
      <family val="3"/>
      <charset val="128"/>
    </font>
  </fonts>
  <fills count="57">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s>
  <borders count="126">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style="double">
        <color auto="1"/>
      </top>
      <bottom style="thin">
        <color auto="1"/>
      </bottom>
      <diagonal/>
    </border>
    <border>
      <left style="thin">
        <color indexed="64"/>
      </left>
      <right/>
      <top style="double">
        <color indexed="64"/>
      </top>
      <bottom style="thin">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3" fillId="0" borderId="0" applyNumberFormat="0" applyFill="0" applyBorder="0" applyAlignment="0" applyProtection="0">
      <alignment vertical="top"/>
      <protection locked="0"/>
    </xf>
  </cellStyleXfs>
  <cellXfs count="379">
    <xf numFmtId="0" fontId="0" fillId="0" borderId="0" xfId="0">
      <alignment vertical="center"/>
    </xf>
    <xf numFmtId="0" fontId="41" fillId="0" borderId="0" xfId="0" applyFont="1" applyAlignment="1">
      <alignment vertical="center"/>
    </xf>
    <xf numFmtId="0" fontId="41" fillId="0" borderId="0" xfId="0" applyFont="1" applyBorder="1" applyAlignment="1">
      <alignment vertical="center"/>
    </xf>
    <xf numFmtId="0" fontId="43" fillId="0" borderId="0" xfId="1" applyFont="1" applyAlignment="1">
      <alignment horizontal="center"/>
    </xf>
    <xf numFmtId="0" fontId="42" fillId="0" borderId="0" xfId="0" applyFont="1" applyAlignment="1">
      <alignment vertical="center" wrapText="1"/>
    </xf>
    <xf numFmtId="0" fontId="41" fillId="0" borderId="0" xfId="1" applyFont="1" applyAlignment="1"/>
    <xf numFmtId="0" fontId="41" fillId="0" borderId="0" xfId="1" applyFont="1" applyBorder="1" applyAlignment="1"/>
    <xf numFmtId="0" fontId="41" fillId="0" borderId="0" xfId="0" applyFont="1" applyBorder="1" applyAlignment="1">
      <alignment horizontal="center" vertical="center"/>
    </xf>
    <xf numFmtId="0" fontId="47" fillId="0" borderId="0" xfId="1" applyFont="1" applyFill="1" applyBorder="1" applyAlignment="1">
      <alignment vertical="center"/>
    </xf>
    <xf numFmtId="0" fontId="47" fillId="0" borderId="0" xfId="1" applyFont="1" applyFill="1" applyBorder="1" applyAlignment="1" applyProtection="1">
      <alignment vertical="center"/>
      <protection locked="0"/>
    </xf>
    <xf numFmtId="0" fontId="47" fillId="0" borderId="0" xfId="1" applyFont="1" applyAlignment="1">
      <alignment vertical="center"/>
    </xf>
    <xf numFmtId="0" fontId="45" fillId="0" borderId="0" xfId="1" applyFont="1" applyAlignment="1">
      <alignment vertical="center"/>
    </xf>
    <xf numFmtId="0" fontId="44" fillId="0" borderId="0" xfId="1" applyFont="1" applyAlignment="1">
      <alignment horizontal="left" vertical="center"/>
    </xf>
    <xf numFmtId="0" fontId="47" fillId="0" borderId="0" xfId="1" applyFont="1" applyBorder="1" applyAlignment="1">
      <alignment horizontal="center" vertical="center" shrinkToFit="1"/>
    </xf>
    <xf numFmtId="180" fontId="47" fillId="0" borderId="0" xfId="1" applyNumberFormat="1" applyFont="1" applyBorder="1" applyAlignment="1">
      <alignment horizontal="right" vertical="center" shrinkToFit="1"/>
    </xf>
    <xf numFmtId="0" fontId="47" fillId="0" borderId="0" xfId="1" applyFont="1" applyAlignment="1">
      <alignment horizontal="left" vertical="center" shrinkToFit="1"/>
    </xf>
    <xf numFmtId="0" fontId="47" fillId="0" borderId="0" xfId="1" applyFont="1" applyBorder="1" applyAlignment="1">
      <alignment horizontal="left" vertical="center" shrinkToFit="1"/>
    </xf>
    <xf numFmtId="0" fontId="47" fillId="0" borderId="0" xfId="1" applyFont="1" applyBorder="1" applyAlignment="1">
      <alignment horizontal="right" vertical="center"/>
    </xf>
    <xf numFmtId="0" fontId="47" fillId="0" borderId="0" xfId="1" applyFont="1" applyBorder="1" applyAlignment="1">
      <alignment vertical="center"/>
    </xf>
    <xf numFmtId="0" fontId="47" fillId="0" borderId="0" xfId="1" applyFont="1" applyBorder="1" applyAlignment="1">
      <alignment horizontal="center" vertical="center"/>
    </xf>
    <xf numFmtId="0" fontId="41" fillId="0" borderId="0" xfId="0" applyFont="1" applyFill="1" applyBorder="1" applyAlignment="1">
      <alignment vertical="center"/>
    </xf>
    <xf numFmtId="0" fontId="47" fillId="0" borderId="0"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7" fillId="0" borderId="34" xfId="1" applyFont="1" applyBorder="1" applyAlignment="1">
      <alignment vertical="center"/>
    </xf>
    <xf numFmtId="0" fontId="47" fillId="0" borderId="35" xfId="1" applyFont="1" applyBorder="1" applyAlignment="1">
      <alignment vertical="center"/>
    </xf>
    <xf numFmtId="0" fontId="47" fillId="0" borderId="15" xfId="1" applyFont="1" applyBorder="1" applyAlignment="1">
      <alignment horizontal="center" vertical="center" shrinkToFit="1"/>
    </xf>
    <xf numFmtId="0" fontId="47" fillId="0" borderId="35" xfId="1" applyFont="1" applyBorder="1" applyAlignment="1">
      <alignment horizontal="center" vertical="center" shrinkToFit="1"/>
    </xf>
    <xf numFmtId="0" fontId="47" fillId="0" borderId="34" xfId="1" applyFont="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Border="1" applyAlignment="1">
      <alignment horizontal="center" vertical="center" shrinkToFit="1"/>
    </xf>
    <xf numFmtId="0" fontId="47" fillId="0" borderId="0" xfId="1"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7" fillId="0" borderId="46" xfId="1" applyFont="1" applyBorder="1" applyAlignment="1">
      <alignment vertical="center"/>
    </xf>
    <xf numFmtId="0" fontId="47" fillId="0" borderId="47" xfId="1" applyFont="1" applyBorder="1" applyAlignment="1">
      <alignment vertical="center"/>
    </xf>
    <xf numFmtId="0" fontId="0" fillId="52" borderId="0" xfId="0" applyFill="1">
      <alignment vertical="center"/>
    </xf>
    <xf numFmtId="0" fontId="49" fillId="53" borderId="56" xfId="0" applyFont="1" applyFill="1" applyBorder="1" applyAlignment="1">
      <alignment horizontal="center" vertical="center"/>
    </xf>
    <xf numFmtId="0" fontId="49" fillId="2" borderId="59" xfId="0" applyFont="1" applyFill="1" applyBorder="1" applyAlignment="1" applyProtection="1">
      <alignment horizontal="center" vertical="center"/>
      <protection locked="0"/>
    </xf>
    <xf numFmtId="0" fontId="49" fillId="53" borderId="60" xfId="0" applyFont="1" applyFill="1" applyBorder="1" applyAlignment="1">
      <alignment horizontal="center" vertical="center"/>
    </xf>
    <xf numFmtId="0" fontId="49" fillId="2" borderId="61" xfId="0" applyFont="1" applyFill="1" applyBorder="1" applyAlignment="1" applyProtection="1">
      <alignment horizontal="center" vertical="center"/>
      <protection locked="0"/>
    </xf>
    <xf numFmtId="0" fontId="49" fillId="53" borderId="62" xfId="0" applyFont="1" applyFill="1" applyBorder="1" applyAlignment="1">
      <alignment horizontal="center" vertical="center"/>
    </xf>
    <xf numFmtId="0" fontId="42" fillId="0" borderId="36" xfId="0" applyFont="1" applyBorder="1" applyAlignment="1">
      <alignment vertical="center" wrapText="1"/>
    </xf>
    <xf numFmtId="0" fontId="47" fillId="0" borderId="74" xfId="1" applyFont="1" applyBorder="1" applyAlignment="1">
      <alignment vertical="center"/>
    </xf>
    <xf numFmtId="0" fontId="48" fillId="0" borderId="0" xfId="1" applyFont="1" applyAlignment="1">
      <alignment horizontal="left" vertical="center"/>
    </xf>
    <xf numFmtId="0" fontId="54" fillId="0" borderId="0" xfId="0"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4" fillId="0" borderId="0" xfId="0" applyFont="1" applyFill="1" applyBorder="1" applyAlignment="1">
      <alignment vertical="center"/>
    </xf>
    <xf numFmtId="0" fontId="54" fillId="0" borderId="36" xfId="0" applyFont="1" applyBorder="1" applyAlignment="1">
      <alignment vertical="center" wrapText="1" shrinkToFit="1"/>
    </xf>
    <xf numFmtId="0" fontId="58" fillId="0" borderId="0" xfId="1" applyFont="1" applyAlignment="1">
      <alignment vertical="center"/>
    </xf>
    <xf numFmtId="0" fontId="49" fillId="54" borderId="55"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protection locked="0"/>
    </xf>
    <xf numFmtId="0" fontId="49" fillId="53" borderId="85" xfId="0" applyFont="1" applyFill="1" applyBorder="1" applyAlignment="1">
      <alignment horizontal="center" vertical="center"/>
    </xf>
    <xf numFmtId="0" fontId="49" fillId="54" borderId="81" xfId="0" applyFont="1" applyFill="1" applyBorder="1" applyAlignment="1" applyProtection="1">
      <alignment horizontal="center" vertical="center"/>
      <protection locked="0"/>
    </xf>
    <xf numFmtId="0" fontId="49" fillId="53" borderId="83" xfId="0" applyFont="1" applyFill="1" applyBorder="1" applyAlignment="1">
      <alignment horizontal="center" vertical="center"/>
    </xf>
    <xf numFmtId="0" fontId="49" fillId="54" borderId="86" xfId="0" applyFont="1" applyFill="1" applyBorder="1" applyAlignment="1">
      <alignment horizontal="center" vertical="center"/>
    </xf>
    <xf numFmtId="0" fontId="49" fillId="53" borderId="87" xfId="0" applyFont="1" applyFill="1" applyBorder="1" applyAlignment="1">
      <alignment horizontal="center" vertical="center"/>
    </xf>
    <xf numFmtId="0" fontId="49" fillId="54" borderId="76" xfId="0" applyFont="1" applyFill="1" applyBorder="1" applyAlignment="1">
      <alignment horizontal="center" vertical="center"/>
    </xf>
    <xf numFmtId="0" fontId="49" fillId="53" borderId="46" xfId="0" applyFont="1" applyFill="1" applyBorder="1" applyAlignment="1">
      <alignment horizontal="center" vertical="center"/>
    </xf>
    <xf numFmtId="0" fontId="49" fillId="2" borderId="89" xfId="0" applyFont="1" applyFill="1" applyBorder="1" applyAlignment="1" applyProtection="1">
      <alignment horizontal="center" vertical="center"/>
      <protection locked="0"/>
    </xf>
    <xf numFmtId="0" fontId="49" fillId="2" borderId="90" xfId="0" applyFont="1" applyFill="1" applyBorder="1" applyAlignment="1" applyProtection="1">
      <alignment horizontal="center" vertical="center"/>
      <protection locked="0"/>
    </xf>
    <xf numFmtId="0" fontId="49" fillId="2" borderId="91" xfId="0" applyFont="1" applyFill="1" applyBorder="1" applyAlignment="1" applyProtection="1">
      <alignment horizontal="center" vertical="center"/>
      <protection locked="0"/>
    </xf>
    <xf numFmtId="0" fontId="49" fillId="53" borderId="92" xfId="0" applyFont="1" applyFill="1" applyBorder="1" applyAlignment="1">
      <alignment horizontal="center" vertical="center"/>
    </xf>
    <xf numFmtId="0" fontId="49" fillId="2" borderId="93" xfId="0" applyFont="1" applyFill="1" applyBorder="1" applyAlignment="1" applyProtection="1">
      <alignment horizontal="center" vertical="center"/>
      <protection locked="0"/>
    </xf>
    <xf numFmtId="0" fontId="49" fillId="53" borderId="94" xfId="0" applyFont="1" applyFill="1" applyBorder="1" applyAlignment="1">
      <alignment horizontal="center" vertical="center"/>
    </xf>
    <xf numFmtId="0" fontId="49" fillId="2" borderId="95" xfId="0" applyFont="1" applyFill="1" applyBorder="1" applyAlignment="1" applyProtection="1">
      <alignment horizontal="center" vertical="center"/>
      <protection locked="0"/>
    </xf>
    <xf numFmtId="0" fontId="49" fillId="53" borderId="96" xfId="0" applyFont="1" applyFill="1" applyBorder="1" applyAlignment="1">
      <alignment horizontal="center" vertical="center"/>
    </xf>
    <xf numFmtId="0" fontId="49" fillId="2" borderId="97" xfId="0" applyFont="1" applyFill="1" applyBorder="1" applyAlignment="1" applyProtection="1">
      <alignment horizontal="center" vertical="center"/>
      <protection locked="0"/>
    </xf>
    <xf numFmtId="0" fontId="49" fillId="53" borderId="98" xfId="0" applyFont="1" applyFill="1" applyBorder="1" applyAlignment="1">
      <alignment horizontal="center" vertical="center"/>
    </xf>
    <xf numFmtId="0" fontId="49" fillId="53" borderId="99" xfId="0" applyFont="1" applyFill="1" applyBorder="1" applyAlignment="1">
      <alignment horizontal="center" vertical="center"/>
    </xf>
    <xf numFmtId="0" fontId="49" fillId="53" borderId="100" xfId="0" applyFont="1" applyFill="1" applyBorder="1" applyAlignment="1">
      <alignment horizontal="center" vertical="center"/>
    </xf>
    <xf numFmtId="0" fontId="49" fillId="54" borderId="101" xfId="0" applyFont="1" applyFill="1" applyBorder="1" applyAlignment="1" applyProtection="1">
      <alignment horizontal="center" vertical="center"/>
      <protection locked="0"/>
    </xf>
    <xf numFmtId="0" fontId="49" fillId="53" borderId="102" xfId="0" applyFont="1" applyFill="1" applyBorder="1" applyAlignment="1">
      <alignment horizontal="center" vertical="center"/>
    </xf>
    <xf numFmtId="0" fontId="49" fillId="54" borderId="103" xfId="0" applyFont="1" applyFill="1" applyBorder="1" applyAlignment="1" applyProtection="1">
      <alignment horizontal="center" vertical="center"/>
      <protection locked="0"/>
    </xf>
    <xf numFmtId="0" fontId="49" fillId="53" borderId="104" xfId="0" applyFont="1" applyFill="1" applyBorder="1" applyAlignment="1">
      <alignment horizontal="center" vertical="center"/>
    </xf>
    <xf numFmtId="0" fontId="49" fillId="54" borderId="105" xfId="0" applyFont="1" applyFill="1" applyBorder="1" applyAlignment="1" applyProtection="1">
      <alignment horizontal="center" vertical="center"/>
      <protection locked="0"/>
    </xf>
    <xf numFmtId="0" fontId="49" fillId="53" borderId="106" xfId="0" applyFont="1" applyFill="1" applyBorder="1" applyAlignment="1">
      <alignment horizontal="center" vertical="center"/>
    </xf>
    <xf numFmtId="0" fontId="49" fillId="54" borderId="107" xfId="0" applyFont="1" applyFill="1" applyBorder="1" applyAlignment="1" applyProtection="1">
      <alignment horizontal="center" vertical="center"/>
      <protection locked="0"/>
    </xf>
    <xf numFmtId="0" fontId="49" fillId="53" borderId="108" xfId="0" applyFont="1" applyFill="1" applyBorder="1" applyAlignment="1">
      <alignment horizontal="center" vertical="center"/>
    </xf>
    <xf numFmtId="49" fontId="0" fillId="0" borderId="0" xfId="0" applyNumberFormat="1">
      <alignment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14" xfId="1" applyFont="1" applyBorder="1" applyAlignment="1">
      <alignment vertical="center"/>
    </xf>
    <xf numFmtId="0" fontId="47" fillId="0" borderId="0" xfId="1" applyFont="1" applyAlignment="1">
      <alignment horizontal="left" vertical="center"/>
    </xf>
    <xf numFmtId="0" fontId="45" fillId="0" borderId="0" xfId="1" applyFont="1" applyBorder="1" applyAlignment="1">
      <alignment horizontal="left" vertical="center" wrapText="1"/>
    </xf>
    <xf numFmtId="0" fontId="41" fillId="0" borderId="111" xfId="0" applyFont="1" applyBorder="1" applyAlignment="1">
      <alignment vertical="center"/>
    </xf>
    <xf numFmtId="0" fontId="41" fillId="0" borderId="112" xfId="0" applyFont="1" applyBorder="1" applyAlignment="1">
      <alignment vertical="center"/>
    </xf>
    <xf numFmtId="0" fontId="50" fillId="0" borderId="113" xfId="0" applyFont="1" applyBorder="1" applyAlignment="1">
      <alignment vertical="center"/>
    </xf>
    <xf numFmtId="0" fontId="41" fillId="0" borderId="114" xfId="0" applyFont="1" applyBorder="1" applyAlignment="1">
      <alignment vertical="center"/>
    </xf>
    <xf numFmtId="0" fontId="50" fillId="0" borderId="115" xfId="0" applyFont="1" applyBorder="1" applyAlignment="1">
      <alignment vertical="center"/>
    </xf>
    <xf numFmtId="0" fontId="41" fillId="0" borderId="116" xfId="0" applyFont="1" applyBorder="1" applyAlignment="1">
      <alignment vertical="center"/>
    </xf>
    <xf numFmtId="0" fontId="41" fillId="0" borderId="117" xfId="0" applyFont="1" applyBorder="1" applyAlignment="1">
      <alignment vertical="center"/>
    </xf>
    <xf numFmtId="0" fontId="41" fillId="0" borderId="110" xfId="0" applyFont="1" applyBorder="1" applyAlignment="1">
      <alignment vertical="center"/>
    </xf>
    <xf numFmtId="0" fontId="41" fillId="0" borderId="0" xfId="0" applyFont="1">
      <alignment vertical="center"/>
    </xf>
    <xf numFmtId="0" fontId="50" fillId="0" borderId="0" xfId="0" applyFont="1" applyBorder="1" applyAlignment="1">
      <alignment horizontal="left" vertical="center"/>
    </xf>
    <xf numFmtId="0" fontId="47" fillId="0" borderId="0" xfId="1" applyFont="1" applyAlignment="1">
      <alignment horizontal="left" vertical="center"/>
    </xf>
    <xf numFmtId="0" fontId="55" fillId="0" borderId="0" xfId="1" applyFont="1" applyAlignment="1">
      <alignment horizontal="center" vertical="center"/>
    </xf>
    <xf numFmtId="0" fontId="47" fillId="0" borderId="0" xfId="1" applyFont="1" applyAlignment="1">
      <alignment vertical="center" wrapText="1"/>
    </xf>
    <xf numFmtId="0" fontId="49"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47" fillId="0" borderId="0" xfId="1" applyFont="1" applyFill="1" applyBorder="1" applyAlignment="1">
      <alignment horizontal="center" vertical="center"/>
    </xf>
    <xf numFmtId="0" fontId="45" fillId="0" borderId="0" xfId="0" applyFont="1" applyBorder="1" applyAlignment="1">
      <alignment vertical="center" wrapText="1" shrinkToFit="1"/>
    </xf>
    <xf numFmtId="0" fontId="55" fillId="0" borderId="0" xfId="1" applyFont="1" applyFill="1" applyAlignment="1">
      <alignment horizontal="center" vertical="center"/>
    </xf>
    <xf numFmtId="0" fontId="55" fillId="0" borderId="0" xfId="1" applyFont="1" applyFill="1" applyBorder="1" applyAlignment="1">
      <alignment horizontal="center" vertical="center"/>
    </xf>
    <xf numFmtId="0" fontId="45" fillId="0" borderId="0" xfId="0" applyFont="1" applyFill="1" applyBorder="1" applyAlignment="1">
      <alignment vertical="center" wrapText="1" shrinkToFit="1"/>
    </xf>
    <xf numFmtId="0" fontId="45" fillId="0" borderId="0" xfId="0" applyFont="1" applyFill="1" applyBorder="1" applyAlignment="1">
      <alignment horizontal="center" vertical="center" wrapText="1" shrinkToFit="1"/>
    </xf>
    <xf numFmtId="0" fontId="55" fillId="0" borderId="0" xfId="1" applyFont="1" applyAlignment="1">
      <alignment vertical="center"/>
    </xf>
    <xf numFmtId="0" fontId="55" fillId="0" borderId="0" xfId="1" applyFont="1" applyBorder="1" applyAlignment="1">
      <alignment vertical="center"/>
    </xf>
    <xf numFmtId="0" fontId="41" fillId="54" borderId="0" xfId="0" applyFont="1" applyFill="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41" fillId="0" borderId="0" xfId="0" applyFont="1" applyFill="1" applyAlignment="1">
      <alignment horizontal="center" vertical="top" shrinkToFit="1"/>
    </xf>
    <xf numFmtId="0" fontId="63" fillId="0" borderId="0" xfId="0" applyFont="1" applyFill="1" applyAlignment="1">
      <alignment horizontal="left" vertical="center" shrinkToFit="1"/>
    </xf>
    <xf numFmtId="0" fontId="63" fillId="0" borderId="0" xfId="0" applyFont="1" applyFill="1" applyBorder="1" applyAlignment="1">
      <alignment horizontal="left" vertical="center" shrinkToFit="1"/>
    </xf>
    <xf numFmtId="0" fontId="41" fillId="0" borderId="0" xfId="0" applyFont="1" applyFill="1" applyAlignment="1">
      <alignment horizontal="left" vertical="top"/>
    </xf>
    <xf numFmtId="0" fontId="63" fillId="0" borderId="0" xfId="0" applyFont="1" applyBorder="1" applyAlignment="1">
      <alignment vertical="center" shrinkToFit="1"/>
    </xf>
    <xf numFmtId="0" fontId="41" fillId="0" borderId="118" xfId="0" applyFont="1" applyBorder="1" applyAlignment="1">
      <alignment vertical="center"/>
    </xf>
    <xf numFmtId="0" fontId="46" fillId="0" borderId="0" xfId="0" applyFont="1" applyFill="1" applyBorder="1" applyAlignment="1">
      <alignment horizontal="center" vertical="center" textRotation="255" shrinkToFit="1"/>
    </xf>
    <xf numFmtId="0" fontId="46" fillId="0" borderId="0" xfId="0" applyFont="1" applyFill="1" applyBorder="1" applyAlignment="1">
      <alignment horizontal="center" vertical="center" textRotation="255" wrapText="1" shrinkToFit="1"/>
    </xf>
    <xf numFmtId="0" fontId="51" fillId="0" borderId="0" xfId="0" applyFont="1" applyFill="1" applyBorder="1" applyAlignment="1">
      <alignment horizontal="center" vertical="center" textRotation="255" wrapText="1" shrinkToFit="1"/>
    </xf>
    <xf numFmtId="182" fontId="41" fillId="0" borderId="0" xfId="0" applyNumberFormat="1" applyFont="1" applyFill="1" applyBorder="1" applyAlignment="1">
      <alignment horizontal="center" vertical="center" shrinkToFit="1"/>
    </xf>
    <xf numFmtId="185" fontId="41" fillId="0" borderId="0" xfId="0" applyNumberFormat="1"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9" fillId="0" borderId="0" xfId="1" applyFont="1" applyFill="1" applyBorder="1" applyAlignment="1">
      <alignment horizontal="center" vertical="center" textRotation="255" shrinkToFit="1"/>
    </xf>
    <xf numFmtId="183" fontId="46" fillId="0" borderId="0" xfId="1" applyNumberFormat="1" applyFont="1" applyFill="1" applyBorder="1" applyAlignment="1">
      <alignment horizontal="center" vertical="center" textRotation="255" shrinkToFit="1"/>
    </xf>
    <xf numFmtId="0" fontId="55" fillId="0" borderId="0" xfId="0" applyFont="1" applyBorder="1" applyAlignment="1">
      <alignment vertical="center" wrapText="1"/>
    </xf>
    <xf numFmtId="0" fontId="41" fillId="0" borderId="0" xfId="0" applyFont="1" applyFill="1" applyBorder="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1" fillId="0" borderId="0" xfId="0" applyFont="1" applyBorder="1" applyAlignment="1">
      <alignment horizontal="left" vertical="center" wrapText="1"/>
    </xf>
    <xf numFmtId="0" fontId="41" fillId="0" borderId="110" xfId="0" applyFont="1" applyBorder="1" applyAlignment="1">
      <alignment horizontal="left" vertical="center" wrapText="1"/>
    </xf>
    <xf numFmtId="0" fontId="41" fillId="0" borderId="111" xfId="0" applyFont="1" applyBorder="1" applyAlignment="1">
      <alignment horizontal="left" vertical="center" wrapText="1"/>
    </xf>
    <xf numFmtId="0" fontId="41" fillId="0" borderId="112" xfId="0" applyFont="1" applyBorder="1" applyAlignment="1">
      <alignment horizontal="left" vertical="center" wrapText="1"/>
    </xf>
    <xf numFmtId="0" fontId="45" fillId="0" borderId="113" xfId="0" applyFont="1" applyBorder="1" applyAlignment="1">
      <alignment horizontal="left" vertical="center"/>
    </xf>
    <xf numFmtId="0" fontId="46" fillId="0" borderId="0" xfId="0" applyFont="1" applyBorder="1" applyAlignment="1">
      <alignment horizontal="left" vertical="center" wrapText="1"/>
    </xf>
    <xf numFmtId="0" fontId="46" fillId="0" borderId="114" xfId="0" applyFont="1" applyBorder="1" applyAlignment="1">
      <alignment horizontal="left" vertical="center" wrapText="1"/>
    </xf>
    <xf numFmtId="0" fontId="46" fillId="0" borderId="0" xfId="0" applyFont="1" applyFill="1" applyBorder="1" applyAlignment="1">
      <alignment horizontal="left" vertical="center" wrapText="1"/>
    </xf>
    <xf numFmtId="0" fontId="41" fillId="0" borderId="113" xfId="0" applyFont="1" applyBorder="1" applyAlignment="1">
      <alignment vertical="center"/>
    </xf>
    <xf numFmtId="0" fontId="46" fillId="0" borderId="0" xfId="0" applyFont="1" applyBorder="1" applyAlignment="1">
      <alignment vertical="center"/>
    </xf>
    <xf numFmtId="0" fontId="46" fillId="0" borderId="114" xfId="0" applyFont="1" applyBorder="1" applyAlignment="1">
      <alignment vertical="center"/>
    </xf>
    <xf numFmtId="0" fontId="46" fillId="0" borderId="113" xfId="0" applyFont="1" applyBorder="1" applyAlignment="1">
      <alignment horizontal="left" vertical="center" wrapText="1"/>
    </xf>
    <xf numFmtId="0" fontId="41" fillId="0" borderId="0" xfId="0" applyFont="1" applyBorder="1" applyAlignment="1">
      <alignment horizontal="left" vertical="center"/>
    </xf>
    <xf numFmtId="0" fontId="41" fillId="0" borderId="115" xfId="0" applyFont="1" applyBorder="1" applyAlignment="1">
      <alignment horizontal="center" vertical="center"/>
    </xf>
    <xf numFmtId="0" fontId="47" fillId="0" borderId="116" xfId="1" applyFont="1" applyBorder="1" applyAlignment="1">
      <alignment horizontal="left" vertical="center"/>
    </xf>
    <xf numFmtId="0" fontId="41" fillId="56" borderId="0" xfId="0" applyFont="1" applyFill="1" applyAlignment="1">
      <alignment vertical="center"/>
    </xf>
    <xf numFmtId="0" fontId="50" fillId="56" borderId="0" xfId="0" applyFont="1" applyFill="1" applyBorder="1" applyAlignment="1">
      <alignment horizontal="left" vertical="center"/>
    </xf>
    <xf numFmtId="0" fontId="47" fillId="56" borderId="0" xfId="1" applyFont="1" applyFill="1" applyAlignment="1">
      <alignment horizontal="left" vertical="center"/>
    </xf>
    <xf numFmtId="0" fontId="47" fillId="56" borderId="0" xfId="1" applyFont="1" applyFill="1" applyBorder="1" applyAlignment="1">
      <alignment horizontal="left" vertical="center"/>
    </xf>
    <xf numFmtId="0" fontId="41" fillId="56" borderId="0" xfId="0" applyFont="1" applyFill="1" applyBorder="1" applyAlignment="1">
      <alignment vertical="center"/>
    </xf>
    <xf numFmtId="0" fontId="47" fillId="56" borderId="0" xfId="1" applyFont="1" applyFill="1" applyAlignment="1">
      <alignment vertical="center"/>
    </xf>
    <xf numFmtId="0" fontId="41" fillId="56" borderId="0" xfId="1" applyFont="1" applyFill="1" applyAlignment="1"/>
    <xf numFmtId="0" fontId="45" fillId="56" borderId="0" xfId="1" applyFont="1" applyFill="1" applyAlignment="1">
      <alignment vertical="center"/>
    </xf>
    <xf numFmtId="0" fontId="51" fillId="56" borderId="0" xfId="0" applyFont="1" applyFill="1" applyBorder="1" applyAlignment="1">
      <alignment horizontal="center" vertical="center" textRotation="255" wrapText="1" shrinkToFit="1"/>
    </xf>
    <xf numFmtId="0" fontId="41" fillId="56" borderId="0" xfId="0" applyFont="1" applyFill="1" applyBorder="1" applyAlignment="1">
      <alignment horizontal="center" vertical="center" shrinkToFit="1"/>
    </xf>
    <xf numFmtId="0" fontId="41" fillId="56" borderId="0" xfId="0" applyFont="1" applyFill="1" applyBorder="1" applyAlignment="1">
      <alignment vertical="center" textRotation="255" shrinkToFit="1"/>
    </xf>
    <xf numFmtId="0" fontId="41" fillId="56" borderId="0" xfId="0" applyFont="1" applyFill="1" applyBorder="1" applyAlignment="1">
      <alignment vertical="center" shrinkToFit="1"/>
    </xf>
    <xf numFmtId="0" fontId="55" fillId="56" borderId="0" xfId="0" applyFont="1" applyFill="1" applyBorder="1" applyAlignment="1">
      <alignment vertical="center" wrapText="1"/>
    </xf>
    <xf numFmtId="0" fontId="55" fillId="56" borderId="0" xfId="0" applyFont="1" applyFill="1" applyBorder="1" applyAlignment="1">
      <alignment horizontal="center" vertical="center" wrapText="1"/>
    </xf>
    <xf numFmtId="0" fontId="55" fillId="56" borderId="0" xfId="0" applyFont="1" applyFill="1" applyBorder="1" applyAlignment="1">
      <alignment horizontal="center" vertical="center"/>
    </xf>
    <xf numFmtId="0" fontId="47" fillId="56" borderId="0" xfId="0" applyFont="1" applyFill="1" applyBorder="1" applyAlignment="1">
      <alignment horizontal="left" vertical="center"/>
    </xf>
    <xf numFmtId="0" fontId="47" fillId="56" borderId="46" xfId="1" applyFont="1" applyFill="1" applyBorder="1" applyAlignment="1">
      <alignment vertical="center"/>
    </xf>
    <xf numFmtId="0" fontId="47" fillId="56" borderId="34" xfId="1" applyFont="1" applyFill="1" applyBorder="1" applyAlignment="1">
      <alignment vertical="center"/>
    </xf>
    <xf numFmtId="0" fontId="47" fillId="56" borderId="47" xfId="1" applyFont="1" applyFill="1" applyBorder="1" applyAlignment="1">
      <alignment vertical="center"/>
    </xf>
    <xf numFmtId="0" fontId="47" fillId="56" borderId="35" xfId="1" applyFont="1" applyFill="1" applyBorder="1" applyAlignment="1">
      <alignment vertical="center"/>
    </xf>
    <xf numFmtId="0" fontId="46" fillId="56" borderId="0" xfId="0" applyFont="1" applyFill="1" applyBorder="1" applyAlignment="1">
      <alignment horizontal="center" vertical="center" textRotation="255" shrinkToFit="1"/>
    </xf>
    <xf numFmtId="0" fontId="55" fillId="0" borderId="0" xfId="1" applyFont="1" applyFill="1" applyAlignment="1">
      <alignment vertical="center"/>
    </xf>
    <xf numFmtId="0" fontId="55" fillId="0" borderId="0" xfId="0" applyFont="1" applyBorder="1" applyAlignment="1">
      <alignment horizontal="left" vertical="center"/>
    </xf>
    <xf numFmtId="0" fontId="41" fillId="0" borderId="44"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16" xfId="0" applyFont="1" applyBorder="1" applyAlignment="1">
      <alignment horizontal="center" vertical="center" shrinkToFit="1"/>
    </xf>
    <xf numFmtId="0" fontId="41" fillId="2" borderId="52" xfId="0" applyFont="1" applyFill="1" applyBorder="1" applyAlignment="1">
      <alignment horizontal="center" vertical="center"/>
    </xf>
    <xf numFmtId="0" fontId="41" fillId="2" borderId="66" xfId="0" applyFont="1" applyFill="1" applyBorder="1" applyAlignment="1">
      <alignment horizontal="center" vertical="center"/>
    </xf>
    <xf numFmtId="0" fontId="47" fillId="0" borderId="24" xfId="1" applyFont="1" applyFill="1" applyBorder="1" applyAlignment="1">
      <alignment horizontal="center" vertical="center"/>
    </xf>
    <xf numFmtId="0" fontId="47" fillId="0" borderId="32" xfId="1" applyFont="1" applyFill="1" applyBorder="1" applyAlignment="1">
      <alignment horizontal="center" vertical="center"/>
    </xf>
    <xf numFmtId="0" fontId="47" fillId="2" borderId="121" xfId="1" applyFont="1" applyFill="1" applyBorder="1" applyAlignment="1" applyProtection="1">
      <alignment horizontal="center" vertical="center"/>
      <protection locked="0"/>
    </xf>
    <xf numFmtId="0" fontId="47" fillId="2" borderId="122" xfId="1" applyFont="1" applyFill="1" applyBorder="1" applyAlignment="1" applyProtection="1">
      <alignment horizontal="center" vertical="center"/>
      <protection locked="0"/>
    </xf>
    <xf numFmtId="0" fontId="47" fillId="2" borderId="123" xfId="1" applyFont="1" applyFill="1" applyBorder="1" applyAlignment="1" applyProtection="1">
      <alignment horizontal="center" vertical="center"/>
      <protection locked="0"/>
    </xf>
    <xf numFmtId="0" fontId="49" fillId="52" borderId="3" xfId="1" applyFont="1" applyFill="1" applyBorder="1" applyAlignment="1">
      <alignment horizontal="center" vertical="center" shrinkToFit="1"/>
    </xf>
    <xf numFmtId="0" fontId="49" fillId="52" borderId="58" xfId="1" applyFont="1" applyFill="1" applyBorder="1" applyAlignment="1">
      <alignment horizontal="center" vertical="center" shrinkToFit="1"/>
    </xf>
    <xf numFmtId="0" fontId="47" fillId="0" borderId="52" xfId="1" applyFont="1" applyBorder="1" applyAlignment="1">
      <alignment horizontal="center" vertical="center" wrapText="1"/>
    </xf>
    <xf numFmtId="0" fontId="47" fillId="0" borderId="66" xfId="1" applyFont="1" applyBorder="1" applyAlignment="1">
      <alignment horizontal="center" vertical="center" wrapText="1"/>
    </xf>
    <xf numFmtId="0" fontId="47" fillId="0" borderId="49" xfId="1" applyFont="1" applyBorder="1" applyAlignment="1">
      <alignment horizontal="center" vertical="center" wrapText="1"/>
    </xf>
    <xf numFmtId="0" fontId="49" fillId="53" borderId="81" xfId="0" applyFont="1" applyFill="1" applyBorder="1" applyAlignment="1">
      <alignment horizontal="left" vertical="center" shrinkToFit="1"/>
    </xf>
    <xf numFmtId="0" fontId="49" fillId="53" borderId="82" xfId="0" applyFont="1" applyFill="1" applyBorder="1" applyAlignment="1">
      <alignment horizontal="left" vertical="center" shrinkToFit="1"/>
    </xf>
    <xf numFmtId="0" fontId="49" fillId="53" borderId="83" xfId="0" applyFont="1" applyFill="1" applyBorder="1" applyAlignment="1">
      <alignment horizontal="left" vertical="center" shrinkToFit="1"/>
    </xf>
    <xf numFmtId="0" fontId="49" fillId="53" borderId="76" xfId="0" applyFont="1" applyFill="1" applyBorder="1" applyAlignment="1">
      <alignment horizontal="center" vertical="center"/>
    </xf>
    <xf numFmtId="0" fontId="49" fillId="53" borderId="37" xfId="0" applyFont="1" applyFill="1" applyBorder="1" applyAlignment="1">
      <alignment horizontal="center" vertical="center"/>
    </xf>
    <xf numFmtId="0" fontId="49" fillId="53" borderId="46" xfId="0" applyFont="1" applyFill="1" applyBorder="1" applyAlignment="1">
      <alignment horizontal="center" vertical="center"/>
    </xf>
    <xf numFmtId="0" fontId="47" fillId="0" borderId="16" xfId="1" applyFont="1" applyBorder="1" applyAlignment="1">
      <alignment horizontal="center" vertical="center" wrapText="1"/>
    </xf>
    <xf numFmtId="0" fontId="47" fillId="0" borderId="17" xfId="1" applyFont="1" applyBorder="1" applyAlignment="1">
      <alignment horizontal="center" vertical="center" wrapText="1"/>
    </xf>
    <xf numFmtId="0" fontId="49" fillId="53" borderId="55" xfId="0" applyFont="1" applyFill="1" applyBorder="1" applyAlignment="1">
      <alignment horizontal="left" vertical="center" shrinkToFit="1"/>
    </xf>
    <xf numFmtId="0" fontId="49" fillId="53" borderId="57" xfId="0" applyFont="1" applyFill="1" applyBorder="1" applyAlignment="1">
      <alignment horizontal="left" vertical="center" shrinkToFit="1"/>
    </xf>
    <xf numFmtId="0" fontId="49" fillId="53" borderId="56" xfId="0" applyFont="1" applyFill="1" applyBorder="1" applyAlignment="1">
      <alignment horizontal="left" vertical="center" shrinkToFit="1"/>
    </xf>
    <xf numFmtId="0" fontId="46" fillId="52" borderId="54" xfId="0" applyFont="1" applyFill="1" applyBorder="1" applyAlignment="1">
      <alignment horizontal="left" vertical="center" shrinkToFit="1"/>
    </xf>
    <xf numFmtId="0" fontId="46" fillId="52" borderId="63" xfId="0" applyFont="1" applyFill="1" applyBorder="1" applyAlignment="1">
      <alignment horizontal="left" vertical="center" shrinkToFit="1"/>
    </xf>
    <xf numFmtId="0" fontId="41" fillId="52" borderId="21" xfId="0" applyFont="1" applyFill="1" applyBorder="1" applyAlignment="1">
      <alignment horizontal="center" vertical="center" wrapText="1"/>
    </xf>
    <xf numFmtId="0" fontId="41" fillId="52" borderId="22" xfId="0" applyFont="1" applyFill="1" applyBorder="1" applyAlignment="1">
      <alignment horizontal="center" vertical="center"/>
    </xf>
    <xf numFmtId="0" fontId="41" fillId="52" borderId="28" xfId="0" applyFont="1" applyFill="1" applyBorder="1" applyAlignment="1">
      <alignment horizontal="center" vertical="center"/>
    </xf>
    <xf numFmtId="0" fontId="47" fillId="54" borderId="48" xfId="1" applyFont="1" applyFill="1" applyBorder="1" applyAlignment="1">
      <alignment horizontal="center" vertical="center" wrapText="1"/>
    </xf>
    <xf numFmtId="0" fontId="47" fillId="54" borderId="14" xfId="1" applyFont="1" applyFill="1" applyBorder="1" applyAlignment="1">
      <alignment horizontal="center" vertical="center"/>
    </xf>
    <xf numFmtId="0" fontId="49" fillId="53" borderId="71" xfId="0" applyFont="1" applyFill="1" applyBorder="1" applyAlignment="1">
      <alignment horizontal="center" vertical="center"/>
    </xf>
    <xf numFmtId="0" fontId="49" fillId="53" borderId="72" xfId="0" applyFont="1" applyFill="1" applyBorder="1" applyAlignment="1">
      <alignment horizontal="center" vertical="center"/>
    </xf>
    <xf numFmtId="0" fontId="49" fillId="53" borderId="73" xfId="0" applyFont="1" applyFill="1" applyBorder="1" applyAlignment="1">
      <alignment horizontal="center" vertical="center"/>
    </xf>
    <xf numFmtId="0" fontId="49" fillId="53" borderId="3"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58" xfId="0" applyFont="1" applyFill="1" applyBorder="1" applyAlignment="1">
      <alignment horizontal="center" vertical="center"/>
    </xf>
    <xf numFmtId="0" fontId="47" fillId="0" borderId="50" xfId="1" applyFont="1" applyBorder="1" applyAlignment="1">
      <alignment horizontal="center" vertical="center"/>
    </xf>
    <xf numFmtId="0" fontId="47" fillId="0" borderId="14" xfId="1" applyFont="1" applyBorder="1" applyAlignment="1">
      <alignment horizontal="center" vertical="center"/>
    </xf>
    <xf numFmtId="0" fontId="46" fillId="52" borderId="53" xfId="0" applyFont="1" applyFill="1" applyBorder="1" applyAlignment="1">
      <alignment horizontal="center" vertical="center" textRotation="255" shrinkToFit="1"/>
    </xf>
    <xf numFmtId="58" fontId="41" fillId="53" borderId="66" xfId="1" applyNumberFormat="1" applyFont="1" applyFill="1" applyBorder="1" applyAlignment="1" applyProtection="1">
      <alignment horizontal="center" vertical="center"/>
      <protection locked="0"/>
    </xf>
    <xf numFmtId="49" fontId="41" fillId="2" borderId="66" xfId="1" applyNumberFormat="1" applyFont="1" applyFill="1" applyBorder="1" applyAlignment="1" applyProtection="1">
      <alignment horizontal="center" vertical="center"/>
      <protection locked="0"/>
    </xf>
    <xf numFmtId="49" fontId="41" fillId="2" borderId="67" xfId="1" applyNumberFormat="1" applyFont="1" applyFill="1" applyBorder="1" applyAlignment="1" applyProtection="1">
      <alignment horizontal="center" vertical="center"/>
      <protection locked="0"/>
    </xf>
    <xf numFmtId="0" fontId="46" fillId="52" borderId="109" xfId="0" applyFont="1" applyFill="1" applyBorder="1" applyAlignment="1">
      <alignment horizontal="center" vertical="center" textRotation="255" shrinkToFit="1"/>
    </xf>
    <xf numFmtId="0" fontId="46" fillId="52" borderId="0" xfId="0" applyFont="1" applyFill="1" applyBorder="1" applyAlignment="1">
      <alignment horizontal="center" vertical="center" textRotation="255" shrinkToFit="1"/>
    </xf>
    <xf numFmtId="0" fontId="45" fillId="0" borderId="0" xfId="1" applyFont="1" applyBorder="1" applyAlignment="1">
      <alignment horizontal="left" vertical="center" wrapText="1"/>
    </xf>
    <xf numFmtId="0" fontId="47" fillId="0" borderId="64" xfId="1" applyFont="1" applyBorder="1" applyAlignment="1">
      <alignment horizontal="center" vertical="center"/>
    </xf>
    <xf numFmtId="0" fontId="47" fillId="52" borderId="64" xfId="1" applyFont="1" applyFill="1" applyBorder="1" applyAlignment="1">
      <alignment horizontal="center" vertical="center"/>
    </xf>
    <xf numFmtId="0" fontId="47" fillId="0" borderId="68" xfId="1" applyFont="1" applyBorder="1" applyAlignment="1">
      <alignment horizontal="center" vertical="center"/>
    </xf>
    <xf numFmtId="0" fontId="47" fillId="0" borderId="41" xfId="1" applyFont="1" applyBorder="1" applyAlignment="1">
      <alignment horizontal="center" vertical="center" shrinkToFit="1"/>
    </xf>
    <xf numFmtId="0" fontId="47" fillId="0" borderId="38" xfId="1" applyFont="1" applyBorder="1" applyAlignment="1">
      <alignment horizontal="center" vertical="center" shrinkToFit="1"/>
    </xf>
    <xf numFmtId="0" fontId="47" fillId="56" borderId="28" xfId="1" applyFont="1" applyFill="1" applyBorder="1" applyAlignment="1">
      <alignment horizontal="left" vertical="center" shrinkToFit="1"/>
    </xf>
    <xf numFmtId="0" fontId="47" fillId="56" borderId="14" xfId="1" applyFont="1" applyFill="1" applyBorder="1" applyAlignment="1">
      <alignment horizontal="left" vertical="center" shrinkToFit="1"/>
    </xf>
    <xf numFmtId="0" fontId="47" fillId="56" borderId="74" xfId="1" applyFont="1" applyFill="1" applyBorder="1" applyAlignment="1">
      <alignment horizontal="left" vertical="center" shrinkToFit="1"/>
    </xf>
    <xf numFmtId="0" fontId="41" fillId="56" borderId="50" xfId="0" applyFont="1" applyFill="1" applyBorder="1" applyAlignment="1">
      <alignment horizontal="center" vertical="center"/>
    </xf>
    <xf numFmtId="0" fontId="41" fillId="56" borderId="29" xfId="0" applyFont="1" applyFill="1" applyBorder="1" applyAlignment="1">
      <alignment horizontal="center" vertical="center"/>
    </xf>
    <xf numFmtId="0" fontId="44" fillId="56" borderId="118" xfId="1" applyFont="1" applyFill="1" applyBorder="1" applyAlignment="1">
      <alignment horizontal="left" vertical="center" shrinkToFit="1"/>
    </xf>
    <xf numFmtId="0" fontId="44" fillId="56" borderId="14" xfId="1" applyFont="1" applyFill="1" applyBorder="1" applyAlignment="1">
      <alignment horizontal="left" vertical="center" shrinkToFit="1"/>
    </xf>
    <xf numFmtId="0" fontId="41" fillId="0" borderId="0" xfId="0" applyFont="1" applyAlignment="1">
      <alignment horizontal="distributed" vertical="center" shrinkToFit="1"/>
    </xf>
    <xf numFmtId="0" fontId="41" fillId="56" borderId="31" xfId="0" applyFont="1" applyFill="1" applyBorder="1" applyAlignment="1">
      <alignment horizontal="center" vertical="center" wrapText="1"/>
    </xf>
    <xf numFmtId="0" fontId="41" fillId="56" borderId="26" xfId="0" applyFont="1" applyFill="1" applyBorder="1" applyAlignment="1">
      <alignment horizontal="center" vertical="center"/>
    </xf>
    <xf numFmtId="0" fontId="41" fillId="56" borderId="33" xfId="0" applyFont="1" applyFill="1" applyBorder="1" applyAlignment="1">
      <alignment horizontal="center" vertical="center"/>
    </xf>
    <xf numFmtId="49" fontId="41" fillId="2" borderId="65" xfId="1" applyNumberFormat="1" applyFont="1" applyFill="1" applyBorder="1" applyAlignment="1" applyProtection="1">
      <alignment horizontal="center" vertical="center"/>
      <protection locked="0"/>
    </xf>
    <xf numFmtId="0" fontId="53" fillId="2" borderId="65" xfId="155" applyFill="1" applyBorder="1" applyAlignment="1" applyProtection="1">
      <alignment horizontal="center" vertical="center"/>
      <protection locked="0"/>
    </xf>
    <xf numFmtId="0" fontId="53" fillId="2" borderId="66" xfId="155" applyFill="1" applyBorder="1" applyAlignment="1" applyProtection="1">
      <alignment horizontal="center" vertical="center"/>
      <protection locked="0"/>
    </xf>
    <xf numFmtId="0" fontId="53" fillId="2" borderId="67" xfId="155" applyFill="1" applyBorder="1" applyAlignment="1" applyProtection="1">
      <alignment horizontal="center" vertical="center"/>
      <protection locked="0"/>
    </xf>
    <xf numFmtId="0" fontId="56" fillId="2" borderId="65" xfId="155" applyFont="1" applyFill="1" applyBorder="1" applyAlignment="1" applyProtection="1">
      <alignment horizontal="center" vertical="center"/>
      <protection locked="0"/>
    </xf>
    <xf numFmtId="0" fontId="56" fillId="2" borderId="66" xfId="155" applyFont="1" applyFill="1" applyBorder="1" applyAlignment="1" applyProtection="1">
      <alignment horizontal="center" vertical="center"/>
      <protection locked="0"/>
    </xf>
    <xf numFmtId="0" fontId="56" fillId="2" borderId="67" xfId="155" applyFont="1" applyFill="1" applyBorder="1" applyAlignment="1" applyProtection="1">
      <alignment horizontal="center" vertical="center"/>
      <protection locked="0"/>
    </xf>
    <xf numFmtId="0" fontId="47" fillId="2" borderId="18" xfId="1" applyFont="1" applyFill="1" applyBorder="1" applyAlignment="1" applyProtection="1">
      <alignment horizontal="center" vertical="center"/>
      <protection locked="0"/>
    </xf>
    <xf numFmtId="0" fontId="47" fillId="2" borderId="39" xfId="1" applyFont="1" applyFill="1" applyBorder="1" applyAlignment="1" applyProtection="1">
      <alignment horizontal="center" vertical="center"/>
      <protection locked="0"/>
    </xf>
    <xf numFmtId="0" fontId="47" fillId="2" borderId="35" xfId="1" applyFont="1" applyFill="1" applyBorder="1" applyAlignment="1" applyProtection="1">
      <alignment horizontal="center" vertical="center"/>
      <protection locked="0"/>
    </xf>
    <xf numFmtId="0" fontId="41" fillId="52" borderId="31" xfId="0" applyFont="1" applyFill="1" applyBorder="1" applyAlignment="1">
      <alignment horizontal="center" vertical="center" wrapText="1"/>
    </xf>
    <xf numFmtId="0" fontId="41" fillId="52" borderId="26" xfId="0" applyFont="1" applyFill="1" applyBorder="1" applyAlignment="1">
      <alignment horizontal="center" vertical="center"/>
    </xf>
    <xf numFmtId="0" fontId="41" fillId="52" borderId="33" xfId="0" applyFont="1" applyFill="1" applyBorder="1" applyAlignment="1">
      <alignment horizontal="center" vertical="center"/>
    </xf>
    <xf numFmtId="0" fontId="41" fillId="52" borderId="25" xfId="0" applyFont="1" applyFill="1" applyBorder="1" applyAlignment="1">
      <alignment horizontal="center" vertical="center" wrapText="1"/>
    </xf>
    <xf numFmtId="0" fontId="47" fillId="2" borderId="45" xfId="1" applyFont="1" applyFill="1" applyBorder="1" applyAlignment="1">
      <alignment horizontal="center" vertical="center"/>
    </xf>
    <xf numFmtId="0" fontId="47" fillId="2" borderId="33" xfId="1" applyFont="1" applyFill="1" applyBorder="1" applyAlignment="1">
      <alignment horizontal="center" vertical="center"/>
    </xf>
    <xf numFmtId="0" fontId="61" fillId="0" borderId="0" xfId="0" applyFont="1" applyBorder="1" applyAlignment="1">
      <alignment horizontal="center" vertical="center" wrapText="1" shrinkToFit="1"/>
    </xf>
    <xf numFmtId="0" fontId="47" fillId="2" borderId="124" xfId="1" applyFont="1" applyFill="1" applyBorder="1" applyAlignment="1" applyProtection="1">
      <alignment horizontal="center" vertical="center"/>
      <protection locked="0"/>
    </xf>
    <xf numFmtId="0" fontId="47" fillId="52" borderId="20" xfId="1" applyFont="1" applyFill="1" applyBorder="1" applyAlignment="1">
      <alignment horizontal="center" vertical="center"/>
    </xf>
    <xf numFmtId="0" fontId="47" fillId="52" borderId="64" xfId="1" applyFont="1" applyFill="1" applyBorder="1" applyAlignment="1">
      <alignment horizontal="center" vertical="center" wrapText="1"/>
    </xf>
    <xf numFmtId="0" fontId="47" fillId="2" borderId="65" xfId="1" applyFont="1" applyFill="1" applyBorder="1" applyAlignment="1" applyProtection="1">
      <alignment horizontal="center" vertical="center"/>
      <protection locked="0"/>
    </xf>
    <xf numFmtId="0" fontId="47" fillId="2" borderId="66" xfId="1" applyFont="1" applyFill="1" applyBorder="1" applyAlignment="1" applyProtection="1">
      <alignment horizontal="center" vertical="center"/>
      <protection locked="0"/>
    </xf>
    <xf numFmtId="0" fontId="47" fillId="2" borderId="67" xfId="1" applyFont="1" applyFill="1" applyBorder="1" applyAlignment="1" applyProtection="1">
      <alignment horizontal="center" vertical="center"/>
      <protection locked="0"/>
    </xf>
    <xf numFmtId="0" fontId="62" fillId="0" borderId="118" xfId="0" applyFont="1" applyBorder="1" applyAlignment="1">
      <alignment horizontal="center" vertical="center" shrinkToFit="1"/>
    </xf>
    <xf numFmtId="0" fontId="60" fillId="0" borderId="124" xfId="0" applyFont="1" applyFill="1" applyBorder="1" applyAlignment="1">
      <alignment horizontal="left" vertical="center" wrapText="1"/>
    </xf>
    <xf numFmtId="0" fontId="60" fillId="0" borderId="122" xfId="0" applyFont="1" applyFill="1" applyBorder="1" applyAlignment="1">
      <alignment horizontal="left" vertical="center" wrapText="1"/>
    </xf>
    <xf numFmtId="0" fontId="60" fillId="0" borderId="123" xfId="0" applyFont="1" applyFill="1" applyBorder="1" applyAlignment="1">
      <alignment horizontal="left" vertical="center" wrapText="1"/>
    </xf>
    <xf numFmtId="0" fontId="41" fillId="0" borderId="1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5" xfId="0" applyFont="1" applyBorder="1" applyAlignment="1">
      <alignment horizontal="left" vertical="center" wrapText="1"/>
    </xf>
    <xf numFmtId="182" fontId="41" fillId="2" borderId="65" xfId="1" applyNumberFormat="1" applyFont="1" applyFill="1" applyBorder="1" applyAlignment="1" applyProtection="1">
      <alignment horizontal="center" vertical="center"/>
      <protection locked="0"/>
    </xf>
    <xf numFmtId="182" fontId="41" fillId="2" borderId="66" xfId="1" applyNumberFormat="1" applyFont="1" applyFill="1" applyBorder="1" applyAlignment="1" applyProtection="1">
      <alignment horizontal="center" vertical="center"/>
      <protection locked="0"/>
    </xf>
    <xf numFmtId="182" fontId="41" fillId="2" borderId="67" xfId="1" applyNumberFormat="1" applyFont="1" applyFill="1" applyBorder="1" applyAlignment="1" applyProtection="1">
      <alignment horizontal="center" vertical="center"/>
      <protection locked="0"/>
    </xf>
    <xf numFmtId="0" fontId="47" fillId="52" borderId="64" xfId="1" applyFont="1" applyFill="1" applyBorder="1" applyAlignment="1">
      <alignment horizontal="center" vertical="center" shrinkToFit="1"/>
    </xf>
    <xf numFmtId="0" fontId="41" fillId="52" borderId="64" xfId="1" applyFont="1" applyFill="1" applyBorder="1" applyAlignment="1">
      <alignment horizontal="center" vertical="center" shrinkToFit="1"/>
    </xf>
    <xf numFmtId="0" fontId="47" fillId="2" borderId="50" xfId="1" applyFont="1" applyFill="1" applyBorder="1" applyAlignment="1">
      <alignment horizontal="center" vertical="center"/>
    </xf>
    <xf numFmtId="0" fontId="47" fillId="2" borderId="14" xfId="1" applyFont="1" applyFill="1" applyBorder="1" applyAlignment="1">
      <alignment horizontal="center" vertical="center"/>
    </xf>
    <xf numFmtId="58" fontId="41" fillId="0" borderId="65" xfId="1" applyNumberFormat="1" applyFont="1" applyFill="1" applyBorder="1" applyAlignment="1" applyProtection="1">
      <alignment horizontal="center" vertical="center"/>
      <protection locked="0"/>
    </xf>
    <xf numFmtId="58" fontId="41" fillId="0" borderId="66" xfId="1" applyNumberFormat="1" applyFont="1" applyFill="1" applyBorder="1" applyAlignment="1" applyProtection="1">
      <alignment horizontal="center" vertical="center"/>
      <protection locked="0"/>
    </xf>
    <xf numFmtId="184" fontId="41" fillId="2" borderId="66" xfId="1" applyNumberFormat="1" applyFont="1" applyFill="1" applyBorder="1" applyAlignment="1" applyProtection="1">
      <alignment horizontal="center" vertical="center"/>
      <protection locked="0"/>
    </xf>
    <xf numFmtId="0" fontId="47" fillId="2" borderId="79" xfId="1" applyFont="1" applyFill="1" applyBorder="1" applyAlignment="1" applyProtection="1">
      <alignment horizontal="center" vertical="center"/>
      <protection locked="0"/>
    </xf>
    <xf numFmtId="0" fontId="47" fillId="2" borderId="24" xfId="1" applyFont="1" applyFill="1" applyBorder="1" applyAlignment="1" applyProtection="1">
      <alignment horizontal="center" vertical="center"/>
      <protection locked="0"/>
    </xf>
    <xf numFmtId="0" fontId="47" fillId="2" borderId="77" xfId="1" applyFont="1" applyFill="1" applyBorder="1" applyAlignment="1" applyProtection="1">
      <alignment horizontal="center" vertical="center"/>
      <protection locked="0"/>
    </xf>
    <xf numFmtId="0" fontId="47" fillId="2" borderId="26" xfId="1" applyFont="1" applyFill="1" applyBorder="1" applyAlignment="1" applyProtection="1">
      <alignment horizontal="center" vertical="center"/>
      <protection locked="0"/>
    </xf>
    <xf numFmtId="0" fontId="47" fillId="2" borderId="27" xfId="1" applyFont="1" applyFill="1" applyBorder="1" applyAlignment="1" applyProtection="1">
      <alignment horizontal="center" vertical="center"/>
      <protection locked="0"/>
    </xf>
    <xf numFmtId="0" fontId="47" fillId="0" borderId="23" xfId="1" applyFont="1" applyFill="1" applyBorder="1" applyAlignment="1">
      <alignment horizontal="center" vertical="center"/>
    </xf>
    <xf numFmtId="0" fontId="47" fillId="0" borderId="25" xfId="1" applyFont="1" applyFill="1" applyBorder="1" applyAlignment="1">
      <alignment horizontal="center" vertical="center"/>
    </xf>
    <xf numFmtId="0" fontId="47" fillId="0" borderId="26" xfId="1" applyFont="1" applyFill="1" applyBorder="1" applyAlignment="1">
      <alignment horizontal="center" vertical="center"/>
    </xf>
    <xf numFmtId="0" fontId="47" fillId="0" borderId="33" xfId="1" applyFont="1" applyFill="1" applyBorder="1" applyAlignment="1">
      <alignment horizontal="center" vertical="center"/>
    </xf>
    <xf numFmtId="0" fontId="41" fillId="52" borderId="30" xfId="0" applyFont="1" applyFill="1" applyBorder="1" applyAlignment="1">
      <alignment horizontal="center" vertical="center"/>
    </xf>
    <xf numFmtId="0" fontId="41" fillId="52" borderId="24" xfId="0" applyFont="1" applyFill="1" applyBorder="1" applyAlignment="1">
      <alignment horizontal="center" vertical="center"/>
    </xf>
    <xf numFmtId="0" fontId="41" fillId="52" borderId="32" xfId="0" applyFont="1" applyFill="1" applyBorder="1" applyAlignment="1">
      <alignment horizontal="center" vertical="center"/>
    </xf>
    <xf numFmtId="0" fontId="47" fillId="2" borderId="42" xfId="1" applyFont="1" applyFill="1" applyBorder="1" applyAlignment="1">
      <alignment horizontal="center" vertical="center"/>
    </xf>
    <xf numFmtId="0" fontId="47" fillId="2" borderId="32" xfId="1" applyFont="1" applyFill="1" applyBorder="1" applyAlignment="1">
      <alignment horizontal="center" vertical="center"/>
    </xf>
    <xf numFmtId="0" fontId="41" fillId="2" borderId="38" xfId="0" applyFont="1" applyFill="1" applyBorder="1" applyAlignment="1">
      <alignment horizontal="center" vertical="center"/>
    </xf>
    <xf numFmtId="0" fontId="41" fillId="2" borderId="76" xfId="0" applyFont="1" applyFill="1" applyBorder="1" applyAlignment="1">
      <alignment horizontal="center" vertical="center"/>
    </xf>
    <xf numFmtId="0" fontId="47" fillId="0" borderId="43" xfId="1" applyFont="1" applyBorder="1" applyAlignment="1">
      <alignment horizontal="center" vertical="center" shrinkToFit="1"/>
    </xf>
    <xf numFmtId="0" fontId="47" fillId="0" borderId="16" xfId="1" applyFont="1" applyBorder="1" applyAlignment="1">
      <alignment horizontal="center" vertical="center" shrinkToFit="1"/>
    </xf>
    <xf numFmtId="0" fontId="41" fillId="0" borderId="23"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0" xfId="0" applyFont="1" applyFill="1" applyBorder="1" applyAlignment="1">
      <alignment horizontal="center" vertical="center"/>
    </xf>
    <xf numFmtId="0" fontId="55" fillId="56" borderId="36" xfId="0" applyFont="1" applyFill="1" applyBorder="1" applyAlignment="1">
      <alignment horizontal="left" vertical="center" wrapText="1"/>
    </xf>
    <xf numFmtId="0" fontId="47" fillId="56" borderId="50" xfId="0" applyFont="1" applyFill="1" applyBorder="1" applyAlignment="1">
      <alignment horizontal="center" vertical="center"/>
    </xf>
    <xf numFmtId="0" fontId="47" fillId="56" borderId="14" xfId="0" applyFont="1" applyFill="1" applyBorder="1" applyAlignment="1">
      <alignment horizontal="center" vertical="center"/>
    </xf>
    <xf numFmtId="0" fontId="47" fillId="56" borderId="14" xfId="0" applyFont="1" applyFill="1" applyBorder="1" applyAlignment="1">
      <alignment horizontal="left" vertical="center" shrinkToFit="1"/>
    </xf>
    <xf numFmtId="0" fontId="47" fillId="56" borderId="74" xfId="0" applyFont="1" applyFill="1" applyBorder="1" applyAlignment="1">
      <alignment horizontal="left" vertical="center" shrinkToFit="1"/>
    </xf>
    <xf numFmtId="0" fontId="47" fillId="56" borderId="14" xfId="1" applyFont="1" applyFill="1" applyBorder="1" applyAlignment="1">
      <alignment horizontal="center" vertical="center"/>
    </xf>
    <xf numFmtId="0" fontId="47" fillId="56" borderId="42" xfId="1" applyFont="1" applyFill="1" applyBorder="1" applyAlignment="1">
      <alignment horizontal="center" vertical="center"/>
    </xf>
    <xf numFmtId="0" fontId="47" fillId="56" borderId="32" xfId="1" applyFont="1" applyFill="1" applyBorder="1" applyAlignment="1">
      <alignment horizontal="center" vertical="center"/>
    </xf>
    <xf numFmtId="0" fontId="41" fillId="56" borderId="25" xfId="0" applyFont="1" applyFill="1" applyBorder="1" applyAlignment="1">
      <alignment horizontal="center" vertical="center" wrapText="1"/>
    </xf>
    <xf numFmtId="0" fontId="47" fillId="56" borderId="45" xfId="1" applyFont="1" applyFill="1" applyBorder="1" applyAlignment="1">
      <alignment horizontal="center" vertical="center"/>
    </xf>
    <xf numFmtId="0" fontId="47" fillId="56" borderId="33" xfId="1" applyFont="1" applyFill="1" applyBorder="1" applyAlignment="1">
      <alignment horizontal="center" vertical="center"/>
    </xf>
    <xf numFmtId="0" fontId="41" fillId="2" borderId="16" xfId="0" applyFont="1" applyFill="1" applyBorder="1" applyAlignment="1">
      <alignment horizontal="center" vertical="center"/>
    </xf>
    <xf numFmtId="0" fontId="49" fillId="52" borderId="88" xfId="1" applyFont="1" applyFill="1" applyBorder="1" applyAlignment="1">
      <alignment horizontal="center" vertical="center" shrinkToFit="1"/>
    </xf>
    <xf numFmtId="0" fontId="49" fillId="52" borderId="53" xfId="1" applyFont="1" applyFill="1" applyBorder="1" applyAlignment="1">
      <alignment horizontal="center" vertical="center" shrinkToFit="1"/>
    </xf>
    <xf numFmtId="0" fontId="47" fillId="0" borderId="50" xfId="1" applyFont="1" applyBorder="1" applyAlignment="1">
      <alignment horizontal="center" vertical="center" shrinkToFit="1"/>
    </xf>
    <xf numFmtId="0" fontId="47" fillId="0" borderId="14" xfId="1" applyFont="1" applyBorder="1" applyAlignment="1">
      <alignment horizontal="center" vertical="center" shrinkToFit="1"/>
    </xf>
    <xf numFmtId="0" fontId="47" fillId="0" borderId="0" xfId="1" applyFont="1" applyAlignment="1">
      <alignment horizontal="left" vertical="center" wrapText="1"/>
    </xf>
    <xf numFmtId="0" fontId="55" fillId="0" borderId="36" xfId="0" applyFont="1" applyBorder="1" applyAlignment="1">
      <alignment horizontal="left" vertical="center" wrapText="1"/>
    </xf>
    <xf numFmtId="0" fontId="41" fillId="56" borderId="23" xfId="0" applyFont="1" applyFill="1" applyBorder="1" applyAlignment="1">
      <alignment horizontal="center" vertical="center"/>
    </xf>
    <xf numFmtId="0" fontId="41" fillId="56" borderId="24" xfId="0" applyFont="1" applyFill="1" applyBorder="1" applyAlignment="1">
      <alignment horizontal="center" vertical="center"/>
    </xf>
    <xf numFmtId="0" fontId="41" fillId="56" borderId="32" xfId="0" applyFont="1" applyFill="1" applyBorder="1" applyAlignment="1">
      <alignment horizontal="center" vertical="center"/>
    </xf>
    <xf numFmtId="0" fontId="41" fillId="56" borderId="30" xfId="0" applyFont="1" applyFill="1" applyBorder="1" applyAlignment="1">
      <alignment horizontal="center" vertical="center"/>
    </xf>
    <xf numFmtId="0" fontId="41" fillId="0" borderId="31" xfId="0" applyFont="1" applyFill="1" applyBorder="1" applyAlignment="1">
      <alignment horizontal="center" vertical="center" wrapText="1"/>
    </xf>
    <xf numFmtId="0" fontId="41" fillId="0" borderId="26" xfId="0" applyFont="1" applyFill="1" applyBorder="1" applyAlignment="1">
      <alignment horizontal="center" vertical="center"/>
    </xf>
    <xf numFmtId="0" fontId="41" fillId="0" borderId="33" xfId="0" applyFont="1" applyFill="1" applyBorder="1" applyAlignment="1">
      <alignment horizontal="center" vertical="center"/>
    </xf>
    <xf numFmtId="0" fontId="46" fillId="52" borderId="55" xfId="0" applyFont="1" applyFill="1" applyBorder="1" applyAlignment="1">
      <alignment horizontal="left" vertical="center" shrinkToFit="1"/>
    </xf>
    <xf numFmtId="0" fontId="46" fillId="52" borderId="57" xfId="0" applyFont="1" applyFill="1" applyBorder="1" applyAlignment="1">
      <alignment horizontal="left" vertical="center" shrinkToFit="1"/>
    </xf>
    <xf numFmtId="0" fontId="46" fillId="0" borderId="25" xfId="0" applyFont="1" applyFill="1" applyBorder="1" applyAlignment="1">
      <alignment horizontal="center" vertical="center" wrapText="1"/>
    </xf>
    <xf numFmtId="0" fontId="46" fillId="0" borderId="26" xfId="0" applyFont="1" applyFill="1" applyBorder="1" applyAlignment="1">
      <alignment horizontal="center" vertical="center"/>
    </xf>
    <xf numFmtId="0" fontId="46" fillId="0" borderId="33" xfId="0" applyFont="1" applyFill="1" applyBorder="1" applyAlignment="1">
      <alignment horizontal="center" vertical="center"/>
    </xf>
    <xf numFmtId="0" fontId="41" fillId="0" borderId="43" xfId="0" applyFont="1" applyBorder="1" applyAlignment="1">
      <alignment horizontal="center" vertical="center" wrapText="1" shrinkToFit="1"/>
    </xf>
    <xf numFmtId="0" fontId="41" fillId="0" borderId="16" xfId="0" applyFont="1" applyBorder="1" applyAlignment="1">
      <alignment horizontal="center" vertical="center" wrapText="1" shrinkToFit="1"/>
    </xf>
    <xf numFmtId="0" fontId="47" fillId="56" borderId="0" xfId="0" applyFont="1" applyFill="1" applyBorder="1" applyAlignment="1">
      <alignment horizontal="left" vertical="center" wrapText="1"/>
    </xf>
    <xf numFmtId="0" fontId="47" fillId="2" borderId="120" xfId="1" applyFont="1" applyFill="1" applyBorder="1" applyAlignment="1" applyProtection="1">
      <alignment horizontal="center" vertical="center"/>
      <protection locked="0"/>
    </xf>
    <xf numFmtId="0" fontId="41" fillId="52" borderId="21" xfId="0" applyFont="1" applyFill="1" applyBorder="1" applyAlignment="1">
      <alignment horizontal="center" vertical="center"/>
    </xf>
    <xf numFmtId="0" fontId="47" fillId="2" borderId="28" xfId="1" applyFont="1" applyFill="1" applyBorder="1" applyAlignment="1">
      <alignment horizontal="center" vertical="center"/>
    </xf>
    <xf numFmtId="0" fontId="41" fillId="52" borderId="23" xfId="0" applyFont="1" applyFill="1" applyBorder="1" applyAlignment="1">
      <alignment horizontal="center"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60" fillId="0" borderId="0" xfId="1" applyFont="1" applyFill="1" applyAlignment="1">
      <alignment horizontal="left" vertical="center" wrapText="1"/>
    </xf>
    <xf numFmtId="0" fontId="45" fillId="0" borderId="88" xfId="0" applyFont="1" applyBorder="1" applyAlignment="1">
      <alignment horizontal="left" vertical="center" wrapText="1"/>
    </xf>
    <xf numFmtId="0" fontId="45" fillId="0" borderId="0" xfId="0" applyFont="1" applyBorder="1" applyAlignment="1">
      <alignment horizontal="left" vertical="center" wrapText="1"/>
    </xf>
    <xf numFmtId="0" fontId="47" fillId="0" borderId="69" xfId="1" applyFont="1" applyFill="1" applyBorder="1" applyAlignment="1">
      <alignment horizontal="center" vertical="center"/>
    </xf>
    <xf numFmtId="0" fontId="47" fillId="0" borderId="70" xfId="1" applyFont="1" applyFill="1" applyBorder="1" applyAlignment="1">
      <alignment horizontal="center" vertical="center"/>
    </xf>
    <xf numFmtId="0" fontId="47" fillId="0" borderId="78" xfId="1" applyFont="1" applyFill="1" applyBorder="1" applyAlignment="1">
      <alignment horizontal="center" vertical="center"/>
    </xf>
    <xf numFmtId="0" fontId="47" fillId="2" borderId="80" xfId="1" applyFont="1" applyFill="1" applyBorder="1" applyAlignment="1" applyProtection="1">
      <alignment horizontal="center" vertical="center"/>
      <protection locked="0"/>
    </xf>
    <xf numFmtId="0" fontId="47" fillId="2" borderId="70" xfId="1" applyFont="1" applyFill="1" applyBorder="1" applyAlignment="1" applyProtection="1">
      <alignment horizontal="center" vertical="center"/>
      <protection locked="0"/>
    </xf>
    <xf numFmtId="0" fontId="50" fillId="0" borderId="44" xfId="0" applyFont="1" applyBorder="1" applyAlignment="1">
      <alignment horizontal="center" vertical="center" shrinkToFit="1"/>
    </xf>
    <xf numFmtId="0" fontId="50" fillId="0" borderId="40" xfId="0" applyFont="1" applyBorder="1" applyAlignment="1">
      <alignment horizontal="center" vertical="center" shrinkToFit="1"/>
    </xf>
    <xf numFmtId="0" fontId="41" fillId="54" borderId="40" xfId="0" applyFont="1" applyFill="1" applyBorder="1" applyAlignment="1">
      <alignment horizontal="center" vertical="center"/>
    </xf>
    <xf numFmtId="0" fontId="41" fillId="54" borderId="75" xfId="0" applyFont="1" applyFill="1" applyBorder="1" applyAlignment="1">
      <alignment horizontal="center" vertical="center"/>
    </xf>
    <xf numFmtId="0" fontId="47" fillId="2" borderId="48" xfId="1" applyFont="1" applyFill="1" applyBorder="1" applyAlignment="1">
      <alignment horizontal="center" vertical="center"/>
    </xf>
    <xf numFmtId="0" fontId="47" fillId="0" borderId="0" xfId="0" applyFont="1" applyFill="1" applyBorder="1" applyAlignment="1">
      <alignment horizontal="left" vertical="center" wrapText="1" shrinkToFit="1"/>
    </xf>
    <xf numFmtId="0" fontId="45" fillId="0" borderId="0" xfId="0" applyFont="1" applyFill="1" applyBorder="1" applyAlignment="1">
      <alignment horizontal="left" vertical="center" wrapText="1" shrinkToFit="1"/>
    </xf>
    <xf numFmtId="0" fontId="41" fillId="0" borderId="14" xfId="0" applyFont="1" applyFill="1" applyBorder="1" applyAlignment="1">
      <alignment horizontal="center" vertical="center" shrinkToFit="1"/>
    </xf>
    <xf numFmtId="0" fontId="41" fillId="0" borderId="51" xfId="0" applyFont="1" applyFill="1" applyBorder="1" applyAlignment="1">
      <alignment horizontal="center" vertical="center" shrinkToFit="1"/>
    </xf>
    <xf numFmtId="0" fontId="41" fillId="0" borderId="0" xfId="0" applyFont="1" applyFill="1" applyBorder="1" applyAlignment="1">
      <alignment horizontal="left" vertical="center" wrapText="1" shrinkToFit="1"/>
    </xf>
    <xf numFmtId="0" fontId="41" fillId="2" borderId="75" xfId="0" applyFont="1" applyFill="1" applyBorder="1" applyAlignment="1">
      <alignment horizontal="center" vertical="center"/>
    </xf>
    <xf numFmtId="0" fontId="41" fillId="2" borderId="39" xfId="0" applyFont="1" applyFill="1" applyBorder="1" applyAlignment="1">
      <alignment horizontal="center" vertical="center"/>
    </xf>
    <xf numFmtId="0" fontId="41" fillId="0" borderId="50" xfId="0" applyFont="1" applyFill="1" applyBorder="1" applyAlignment="1">
      <alignment horizontal="center" vertical="center" shrinkToFit="1"/>
    </xf>
    <xf numFmtId="0" fontId="47" fillId="2" borderId="119" xfId="1" applyFont="1" applyFill="1" applyBorder="1" applyAlignment="1">
      <alignment horizontal="center" vertical="center"/>
    </xf>
    <xf numFmtId="0" fontId="41" fillId="2" borderId="125" xfId="0" applyFont="1" applyFill="1" applyBorder="1" applyAlignment="1">
      <alignment horizontal="center" vertical="center"/>
    </xf>
    <xf numFmtId="0" fontId="41" fillId="2" borderId="122" xfId="0" applyFont="1" applyFill="1" applyBorder="1" applyAlignment="1">
      <alignment horizontal="center" vertical="center"/>
    </xf>
    <xf numFmtId="0" fontId="41" fillId="0" borderId="14" xfId="0" applyFont="1" applyBorder="1" applyAlignment="1">
      <alignment horizontal="center" vertical="center" shrinkToFit="1"/>
    </xf>
    <xf numFmtId="0" fontId="41" fillId="0" borderId="74" xfId="0" applyFont="1" applyBorder="1" applyAlignment="1">
      <alignment horizontal="center" vertical="center" shrinkToFit="1"/>
    </xf>
    <xf numFmtId="0" fontId="55" fillId="0" borderId="19" xfId="0" applyFont="1" applyBorder="1" applyAlignment="1">
      <alignment horizontal="left" vertical="center" wrapText="1"/>
    </xf>
    <xf numFmtId="0" fontId="55" fillId="0" borderId="0" xfId="0" applyFont="1" applyBorder="1" applyAlignment="1">
      <alignment horizontal="left" vertical="center" wrapText="1"/>
    </xf>
    <xf numFmtId="0" fontId="41" fillId="0" borderId="0" xfId="0" applyFont="1" applyFill="1" applyBorder="1" applyAlignment="1">
      <alignment horizontal="left" vertical="center" shrinkToFit="1"/>
    </xf>
    <xf numFmtId="0" fontId="41" fillId="0" borderId="14" xfId="0" applyFont="1" applyBorder="1" applyAlignment="1">
      <alignment horizontal="left" vertical="center" shrinkToFit="1"/>
    </xf>
    <xf numFmtId="0" fontId="41" fillId="0" borderId="74" xfId="0" applyFont="1" applyBorder="1" applyAlignment="1">
      <alignment horizontal="left" vertical="center" shrinkToFit="1"/>
    </xf>
    <xf numFmtId="0" fontId="50" fillId="52" borderId="44" xfId="0" applyFont="1" applyFill="1" applyBorder="1" applyAlignment="1">
      <alignment horizontal="center" vertical="center" shrinkToFit="1"/>
    </xf>
    <xf numFmtId="0" fontId="50" fillId="52" borderId="40" xfId="0" applyFont="1" applyFill="1" applyBorder="1" applyAlignment="1">
      <alignment horizontal="center" vertical="center" shrinkToFit="1"/>
    </xf>
    <xf numFmtId="0" fontId="41" fillId="54" borderId="39" xfId="0" applyFont="1" applyFill="1" applyBorder="1" applyAlignment="1">
      <alignment horizontal="center" vertical="center"/>
    </xf>
    <xf numFmtId="0" fontId="47" fillId="0" borderId="118" xfId="1" applyFont="1" applyBorder="1" applyAlignment="1">
      <alignment horizontal="left" vertical="center" wrapText="1"/>
    </xf>
    <xf numFmtId="0" fontId="65" fillId="55" borderId="0" xfId="1" applyFont="1" applyFill="1" applyAlignment="1">
      <alignment horizontal="center" vertical="center"/>
    </xf>
    <xf numFmtId="0" fontId="50" fillId="0" borderId="0" xfId="0" applyFont="1" applyBorder="1" applyAlignment="1">
      <alignment horizontal="center" vertical="center"/>
    </xf>
  </cellXfs>
  <cellStyles count="156">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68</xdr:row>
      <xdr:rowOff>0</xdr:rowOff>
    </xdr:from>
    <xdr:to>
      <xdr:col>0</xdr:col>
      <xdr:colOff>330200</xdr:colOff>
      <xdr:row>71</xdr:row>
      <xdr:rowOff>15875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6138071"/>
          <a:ext cx="76200" cy="70984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343</xdr:colOff>
      <xdr:row>68</xdr:row>
      <xdr:rowOff>3023</xdr:rowOff>
    </xdr:from>
    <xdr:to>
      <xdr:col>22</xdr:col>
      <xdr:colOff>278258</xdr:colOff>
      <xdr:row>70</xdr:row>
      <xdr:rowOff>222939</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7770174" y="15243023"/>
          <a:ext cx="277915" cy="669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47</xdr:row>
      <xdr:rowOff>85617</xdr:rowOff>
    </xdr:from>
    <xdr:to>
      <xdr:col>0</xdr:col>
      <xdr:colOff>331773</xdr:colOff>
      <xdr:row>51</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47</xdr:row>
      <xdr:rowOff>96320</xdr:rowOff>
    </xdr:from>
    <xdr:to>
      <xdr:col>2</xdr:col>
      <xdr:colOff>128427</xdr:colOff>
      <xdr:row>47</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73"/>
  <sheetViews>
    <sheetView tabSelected="1" view="pageBreakPreview" zoomScale="85" zoomScaleNormal="70" zoomScaleSheetLayoutView="85" workbookViewId="0">
      <selection activeCell="J18" sqref="J18:Y18"/>
    </sheetView>
  </sheetViews>
  <sheetFormatPr defaultColWidth="9" defaultRowHeight="15.75"/>
  <cols>
    <col min="1" max="26" width="4.625" style="1" customWidth="1"/>
    <col min="27" max="28" width="3.75" style="1" customWidth="1"/>
    <col min="29" max="29" width="10" style="20" bestFit="1" customWidth="1"/>
    <col min="30" max="30" width="9" style="20"/>
    <col min="31" max="16384" width="9" style="1"/>
  </cols>
  <sheetData>
    <row r="1" spans="1:35" ht="16.5">
      <c r="B1" s="3" t="s">
        <v>319</v>
      </c>
      <c r="C1" s="5"/>
      <c r="D1" s="5"/>
      <c r="E1" s="5"/>
      <c r="F1" s="5"/>
      <c r="G1" s="6"/>
      <c r="H1" s="2"/>
      <c r="I1" s="2"/>
      <c r="J1" s="2"/>
      <c r="K1" s="2"/>
      <c r="R1" s="2"/>
      <c r="S1" s="2"/>
      <c r="T1" s="2"/>
      <c r="U1" s="2"/>
      <c r="V1" s="51"/>
      <c r="W1" s="51"/>
      <c r="X1" s="51"/>
      <c r="Y1" s="51"/>
      <c r="Z1" s="20"/>
      <c r="AA1" s="20"/>
      <c r="AB1" s="20"/>
      <c r="AC1" s="1"/>
      <c r="AD1" s="1"/>
    </row>
    <row r="2" spans="1:35" ht="16.5">
      <c r="B2" s="377" t="s">
        <v>320</v>
      </c>
      <c r="C2" s="377"/>
      <c r="D2" s="377"/>
      <c r="E2" s="377"/>
      <c r="F2" s="377"/>
      <c r="G2" s="377"/>
      <c r="H2" s="377"/>
      <c r="I2" s="377"/>
      <c r="J2" s="377"/>
      <c r="K2" s="377"/>
      <c r="L2" s="377"/>
      <c r="M2" s="377"/>
      <c r="N2" s="377"/>
      <c r="O2" s="377"/>
      <c r="P2" s="377"/>
      <c r="Q2" s="377"/>
      <c r="R2" s="377"/>
      <c r="S2" s="377"/>
      <c r="T2" s="377"/>
      <c r="U2" s="377"/>
      <c r="V2" s="377"/>
      <c r="W2" s="377"/>
      <c r="X2" s="377"/>
      <c r="Y2" s="377"/>
      <c r="Z2" s="20"/>
      <c r="AA2" s="20"/>
      <c r="AB2" s="20"/>
      <c r="AC2" s="1"/>
      <c r="AD2" s="1"/>
    </row>
    <row r="3" spans="1:35" ht="61.5" customHeight="1">
      <c r="B3" s="257" t="s">
        <v>322</v>
      </c>
      <c r="C3" s="257"/>
      <c r="D3" s="257"/>
      <c r="E3" s="257"/>
      <c r="F3" s="257"/>
      <c r="G3" s="257"/>
      <c r="H3" s="257"/>
      <c r="I3" s="257"/>
      <c r="J3" s="257"/>
      <c r="K3" s="257"/>
      <c r="L3" s="257"/>
      <c r="M3" s="257"/>
      <c r="N3" s="257"/>
      <c r="O3" s="257"/>
      <c r="P3" s="257"/>
      <c r="Q3" s="257"/>
      <c r="R3" s="257"/>
      <c r="S3" s="257"/>
      <c r="T3" s="257"/>
      <c r="U3" s="257"/>
      <c r="V3" s="257"/>
      <c r="W3" s="257"/>
      <c r="X3" s="257"/>
      <c r="Y3" s="257"/>
    </row>
    <row r="4" spans="1:35" ht="6" customHeight="1" thickBot="1">
      <c r="B4" s="264"/>
      <c r="C4" s="264"/>
      <c r="D4" s="264"/>
      <c r="E4" s="264"/>
      <c r="F4" s="264"/>
      <c r="G4" s="264"/>
      <c r="H4" s="264"/>
      <c r="I4" s="264"/>
      <c r="J4" s="264"/>
      <c r="K4" s="264"/>
      <c r="L4" s="264"/>
      <c r="M4" s="264"/>
      <c r="N4" s="264"/>
      <c r="O4" s="264"/>
      <c r="P4" s="264"/>
      <c r="Q4" s="264"/>
      <c r="R4" s="264"/>
      <c r="S4" s="264"/>
      <c r="T4" s="264"/>
      <c r="U4" s="264"/>
      <c r="V4" s="264"/>
      <c r="W4" s="264"/>
      <c r="X4" s="264"/>
      <c r="Y4" s="264"/>
    </row>
    <row r="5" spans="1:35" ht="49.5" customHeight="1" thickTop="1">
      <c r="B5" s="265" t="s">
        <v>321</v>
      </c>
      <c r="C5" s="266"/>
      <c r="D5" s="266"/>
      <c r="E5" s="266"/>
      <c r="F5" s="266"/>
      <c r="G5" s="266"/>
      <c r="H5" s="266"/>
      <c r="I5" s="266"/>
      <c r="J5" s="266"/>
      <c r="K5" s="266"/>
      <c r="L5" s="266"/>
      <c r="M5" s="266"/>
      <c r="N5" s="266"/>
      <c r="O5" s="266"/>
      <c r="P5" s="266"/>
      <c r="Q5" s="266"/>
      <c r="R5" s="266"/>
      <c r="S5" s="266"/>
      <c r="T5" s="266"/>
      <c r="U5" s="266"/>
      <c r="V5" s="266"/>
      <c r="W5" s="266"/>
      <c r="X5" s="266"/>
      <c r="Y5" s="267"/>
    </row>
    <row r="6" spans="1:35" ht="99" customHeight="1" thickBot="1">
      <c r="B6" s="268" t="s">
        <v>292</v>
      </c>
      <c r="C6" s="269"/>
      <c r="D6" s="269"/>
      <c r="E6" s="269"/>
      <c r="F6" s="269"/>
      <c r="G6" s="269"/>
      <c r="H6" s="269"/>
      <c r="I6" s="269"/>
      <c r="J6" s="269"/>
      <c r="K6" s="269"/>
      <c r="L6" s="269"/>
      <c r="M6" s="269"/>
      <c r="N6" s="269"/>
      <c r="O6" s="269"/>
      <c r="P6" s="269"/>
      <c r="Q6" s="269"/>
      <c r="R6" s="269"/>
      <c r="S6" s="269"/>
      <c r="T6" s="269"/>
      <c r="U6" s="269"/>
      <c r="V6" s="269"/>
      <c r="W6" s="269"/>
      <c r="X6" s="269"/>
      <c r="Y6" s="270"/>
    </row>
    <row r="7" spans="1:35" ht="9" customHeight="1" thickTop="1" thickBot="1">
      <c r="A7" s="29"/>
      <c r="B7" s="138"/>
      <c r="C7" s="138"/>
      <c r="D7" s="138"/>
      <c r="E7" s="138"/>
      <c r="F7" s="138"/>
      <c r="G7" s="138"/>
      <c r="H7" s="138"/>
      <c r="I7" s="138"/>
      <c r="J7" s="138"/>
      <c r="K7" s="138"/>
      <c r="L7" s="138"/>
      <c r="M7" s="138"/>
      <c r="N7" s="138"/>
      <c r="O7" s="138"/>
      <c r="P7" s="138"/>
      <c r="Q7" s="138"/>
      <c r="R7" s="138"/>
      <c r="S7" s="138"/>
      <c r="T7" s="138"/>
      <c r="U7" s="138"/>
      <c r="V7" s="138"/>
      <c r="W7" s="138"/>
      <c r="X7" s="138"/>
      <c r="Y7" s="138"/>
      <c r="Z7" s="29"/>
    </row>
    <row r="8" spans="1:35" ht="5.25" customHeight="1" thickTop="1">
      <c r="A8" s="29"/>
      <c r="B8" s="139"/>
      <c r="C8" s="140"/>
      <c r="D8" s="140"/>
      <c r="E8" s="140"/>
      <c r="F8" s="140"/>
      <c r="G8" s="140"/>
      <c r="H8" s="140"/>
      <c r="I8" s="140"/>
      <c r="J8" s="140"/>
      <c r="K8" s="140"/>
      <c r="L8" s="140"/>
      <c r="M8" s="140"/>
      <c r="N8" s="140"/>
      <c r="O8" s="140"/>
      <c r="P8" s="140"/>
      <c r="Q8" s="140"/>
      <c r="R8" s="140"/>
      <c r="S8" s="140"/>
      <c r="T8" s="140"/>
      <c r="U8" s="140"/>
      <c r="V8" s="140"/>
      <c r="W8" s="140"/>
      <c r="X8" s="140"/>
      <c r="Y8" s="141"/>
      <c r="Z8" s="135"/>
      <c r="AA8" s="138"/>
      <c r="AB8" s="138"/>
      <c r="AC8" s="1"/>
      <c r="AD8" s="1"/>
      <c r="AF8" s="20"/>
      <c r="AG8" s="20"/>
    </row>
    <row r="9" spans="1:35" ht="18" customHeight="1">
      <c r="A9" s="29"/>
      <c r="B9" s="142" t="s">
        <v>323</v>
      </c>
      <c r="C9" s="143"/>
      <c r="D9" s="143"/>
      <c r="E9" s="143"/>
      <c r="F9" s="143"/>
      <c r="G9" s="143"/>
      <c r="H9" s="143"/>
      <c r="I9" s="143"/>
      <c r="J9" s="143"/>
      <c r="K9" s="143"/>
      <c r="L9" s="143"/>
      <c r="M9" s="143"/>
      <c r="N9" s="143"/>
      <c r="O9" s="143"/>
      <c r="P9" s="143"/>
      <c r="Q9" s="143"/>
      <c r="R9" s="143"/>
      <c r="S9" s="143"/>
      <c r="T9" s="143"/>
      <c r="U9" s="143"/>
      <c r="V9" s="143"/>
      <c r="W9" s="143"/>
      <c r="X9" s="143"/>
      <c r="Y9" s="144"/>
      <c r="Z9" s="145"/>
      <c r="AA9" s="143"/>
      <c r="AB9" s="143"/>
      <c r="AC9" s="143"/>
      <c r="AD9" s="143"/>
      <c r="AH9" s="20"/>
      <c r="AI9" s="20"/>
    </row>
    <row r="10" spans="1:35" ht="18" customHeight="1">
      <c r="A10" s="29"/>
      <c r="B10" s="146" t="s">
        <v>324</v>
      </c>
      <c r="C10" s="147"/>
      <c r="D10" s="147"/>
      <c r="E10" s="147"/>
      <c r="F10" s="147"/>
      <c r="G10" s="147"/>
      <c r="H10" s="147"/>
      <c r="I10" s="147"/>
      <c r="J10" s="2"/>
      <c r="K10" s="147"/>
      <c r="L10" s="147"/>
      <c r="M10" s="147"/>
      <c r="N10" s="147"/>
      <c r="O10" s="147"/>
      <c r="P10" s="147"/>
      <c r="Q10" s="147"/>
      <c r="R10" s="147"/>
      <c r="S10" s="147"/>
      <c r="T10" s="147"/>
      <c r="U10" s="147"/>
      <c r="V10" s="147"/>
      <c r="W10" s="147"/>
      <c r="X10" s="147"/>
      <c r="Y10" s="148"/>
      <c r="Z10" s="145"/>
      <c r="AA10" s="143"/>
      <c r="AB10" s="143"/>
      <c r="AC10" s="143"/>
      <c r="AD10" s="143"/>
      <c r="AH10" s="20"/>
      <c r="AI10" s="20"/>
    </row>
    <row r="11" spans="1:35" ht="18" customHeight="1">
      <c r="A11" s="29"/>
      <c r="B11" s="149"/>
      <c r="C11" s="378" t="s">
        <v>325</v>
      </c>
      <c r="D11" s="378"/>
      <c r="E11" s="378"/>
      <c r="F11" s="7" t="s">
        <v>326</v>
      </c>
      <c r="G11" s="150" t="s">
        <v>327</v>
      </c>
      <c r="H11" s="143"/>
      <c r="I11" s="143"/>
      <c r="J11" s="2"/>
      <c r="K11" s="143"/>
      <c r="L11" s="143"/>
      <c r="M11" s="143"/>
      <c r="N11" s="143"/>
      <c r="O11" s="143"/>
      <c r="P11" s="143"/>
      <c r="Q11" s="143"/>
      <c r="R11" s="143"/>
      <c r="S11" s="143"/>
      <c r="T11" s="143"/>
      <c r="U11" s="143"/>
      <c r="V11" s="143"/>
      <c r="W11" s="143"/>
      <c r="X11" s="143"/>
      <c r="Y11" s="144"/>
      <c r="Z11" s="145"/>
      <c r="AA11" s="143"/>
      <c r="AB11" s="143"/>
      <c r="AC11" s="143"/>
      <c r="AD11" s="143"/>
      <c r="AH11" s="20"/>
      <c r="AI11" s="20"/>
    </row>
    <row r="12" spans="1:35" ht="18" customHeight="1">
      <c r="A12" s="29"/>
      <c r="B12" s="149"/>
      <c r="C12" s="378" t="s">
        <v>328</v>
      </c>
      <c r="D12" s="378"/>
      <c r="E12" s="378"/>
      <c r="F12" s="7" t="s">
        <v>326</v>
      </c>
      <c r="G12" s="150" t="s">
        <v>329</v>
      </c>
      <c r="H12" s="7"/>
      <c r="I12" s="7"/>
      <c r="J12" s="2"/>
      <c r="K12" s="7"/>
      <c r="L12" s="137"/>
      <c r="M12" s="2"/>
      <c r="N12" s="137"/>
      <c r="O12" s="2"/>
      <c r="P12" s="143"/>
      <c r="Q12" s="143"/>
      <c r="R12" s="143"/>
      <c r="S12" s="143"/>
      <c r="T12" s="143"/>
      <c r="U12" s="143"/>
      <c r="V12" s="143"/>
      <c r="W12" s="143"/>
      <c r="X12" s="143"/>
      <c r="Y12" s="144"/>
      <c r="Z12" s="145"/>
      <c r="AA12" s="143"/>
      <c r="AB12" s="143"/>
      <c r="AC12" s="143"/>
      <c r="AD12" s="143"/>
      <c r="AH12" s="20"/>
      <c r="AI12" s="20"/>
    </row>
    <row r="13" spans="1:35" ht="5.25" customHeight="1" thickBot="1">
      <c r="A13" s="29"/>
      <c r="B13" s="151"/>
      <c r="C13" s="94"/>
      <c r="D13" s="94"/>
      <c r="E13" s="94"/>
      <c r="F13" s="94"/>
      <c r="G13" s="94"/>
      <c r="H13" s="94"/>
      <c r="I13" s="94"/>
      <c r="J13" s="94"/>
      <c r="K13" s="94"/>
      <c r="L13" s="94"/>
      <c r="M13" s="94"/>
      <c r="N13" s="94"/>
      <c r="O13" s="94"/>
      <c r="P13" s="94"/>
      <c r="Q13" s="152"/>
      <c r="R13" s="94"/>
      <c r="S13" s="94"/>
      <c r="T13" s="94"/>
      <c r="U13" s="94"/>
      <c r="V13" s="94"/>
      <c r="W13" s="94"/>
      <c r="X13" s="94"/>
      <c r="Y13" s="95"/>
      <c r="Z13" s="29"/>
      <c r="AC13" s="1"/>
      <c r="AD13" s="1"/>
      <c r="AH13" s="20"/>
      <c r="AI13" s="20"/>
    </row>
    <row r="14" spans="1:35" ht="18" customHeight="1" thickTop="1">
      <c r="A14" s="29"/>
      <c r="B14" s="98" t="s">
        <v>340</v>
      </c>
      <c r="C14" s="7"/>
      <c r="D14" s="7"/>
      <c r="E14" s="7"/>
      <c r="F14" s="7"/>
      <c r="G14" s="7"/>
      <c r="H14" s="7"/>
      <c r="I14" s="7"/>
      <c r="J14" s="7"/>
      <c r="K14" s="7"/>
      <c r="L14" s="136"/>
      <c r="N14" s="137"/>
      <c r="Q14" s="137"/>
      <c r="Z14" s="29"/>
    </row>
    <row r="15" spans="1:35" ht="16.5" thickBot="1">
      <c r="B15" s="47" t="s">
        <v>298</v>
      </c>
      <c r="C15" s="5"/>
      <c r="D15" s="46"/>
      <c r="E15" s="46"/>
      <c r="F15" s="46"/>
      <c r="G15" s="46"/>
      <c r="H15" s="46"/>
      <c r="I15" s="46"/>
      <c r="J15" s="46"/>
      <c r="K15" s="46"/>
      <c r="L15" s="46"/>
      <c r="N15" s="47"/>
      <c r="Q15" s="47"/>
    </row>
    <row r="16" spans="1:35" ht="16.5" thickTop="1">
      <c r="B16" s="259" t="s">
        <v>0</v>
      </c>
      <c r="C16" s="259"/>
      <c r="D16" s="259"/>
      <c r="E16" s="259"/>
      <c r="F16" s="259"/>
      <c r="G16" s="259"/>
      <c r="H16" s="259"/>
      <c r="I16" s="259"/>
      <c r="J16" s="258"/>
      <c r="K16" s="185"/>
      <c r="L16" s="185"/>
      <c r="M16" s="185"/>
      <c r="N16" s="185"/>
      <c r="O16" s="185"/>
      <c r="P16" s="185"/>
      <c r="Q16" s="185"/>
      <c r="R16" s="185"/>
      <c r="S16" s="185"/>
      <c r="T16" s="185"/>
      <c r="U16" s="185"/>
      <c r="V16" s="185"/>
      <c r="W16" s="185"/>
      <c r="X16" s="185"/>
      <c r="Y16" s="186"/>
    </row>
    <row r="17" spans="2:30">
      <c r="B17" s="226" t="s">
        <v>67</v>
      </c>
      <c r="C17" s="226"/>
      <c r="D17" s="226"/>
      <c r="E17" s="226"/>
      <c r="F17" s="226"/>
      <c r="G17" s="226"/>
      <c r="H17" s="226"/>
      <c r="I17" s="226"/>
      <c r="J17" s="261"/>
      <c r="K17" s="262"/>
      <c r="L17" s="262"/>
      <c r="M17" s="262"/>
      <c r="N17" s="262"/>
      <c r="O17" s="262"/>
      <c r="P17" s="262"/>
      <c r="Q17" s="262"/>
      <c r="R17" s="262"/>
      <c r="S17" s="262"/>
      <c r="T17" s="262"/>
      <c r="U17" s="262"/>
      <c r="V17" s="262"/>
      <c r="W17" s="262"/>
      <c r="X17" s="262"/>
      <c r="Y17" s="263"/>
    </row>
    <row r="18" spans="2:30">
      <c r="B18" s="226" t="s">
        <v>1</v>
      </c>
      <c r="C18" s="226"/>
      <c r="D18" s="226"/>
      <c r="E18" s="226"/>
      <c r="F18" s="226"/>
      <c r="G18" s="226"/>
      <c r="H18" s="226"/>
      <c r="I18" s="226"/>
      <c r="J18" s="261"/>
      <c r="K18" s="262"/>
      <c r="L18" s="262"/>
      <c r="M18" s="262"/>
      <c r="N18" s="262"/>
      <c r="O18" s="262"/>
      <c r="P18" s="262"/>
      <c r="Q18" s="262"/>
      <c r="R18" s="262"/>
      <c r="S18" s="262"/>
      <c r="T18" s="262"/>
      <c r="U18" s="262"/>
      <c r="V18" s="262"/>
      <c r="W18" s="262"/>
      <c r="X18" s="262"/>
      <c r="Y18" s="263"/>
    </row>
    <row r="19" spans="2:30">
      <c r="B19" s="226" t="s">
        <v>2</v>
      </c>
      <c r="C19" s="226"/>
      <c r="D19" s="226"/>
      <c r="E19" s="226"/>
      <c r="F19" s="226"/>
      <c r="G19" s="226"/>
      <c r="H19" s="226"/>
      <c r="I19" s="226"/>
      <c r="J19" s="261"/>
      <c r="K19" s="262"/>
      <c r="L19" s="262"/>
      <c r="M19" s="262"/>
      <c r="N19" s="262"/>
      <c r="O19" s="262"/>
      <c r="P19" s="262"/>
      <c r="Q19" s="262"/>
      <c r="R19" s="262"/>
      <c r="S19" s="262"/>
      <c r="T19" s="262"/>
      <c r="U19" s="262"/>
      <c r="V19" s="262"/>
      <c r="W19" s="262"/>
      <c r="X19" s="262"/>
      <c r="Y19" s="263"/>
    </row>
    <row r="20" spans="2:30">
      <c r="B20" s="225" t="s">
        <v>299</v>
      </c>
      <c r="C20" s="225"/>
      <c r="D20" s="225"/>
      <c r="E20" s="225"/>
      <c r="F20" s="225"/>
      <c r="G20" s="225"/>
      <c r="H20" s="225"/>
      <c r="I20" s="225"/>
      <c r="J20" s="261"/>
      <c r="K20" s="262"/>
      <c r="L20" s="262"/>
      <c r="M20" s="262"/>
      <c r="N20" s="262"/>
      <c r="O20" s="262"/>
      <c r="P20" s="262"/>
      <c r="Q20" s="262"/>
      <c r="R20" s="262"/>
      <c r="S20" s="262"/>
      <c r="T20" s="262"/>
      <c r="U20" s="262"/>
      <c r="V20" s="262"/>
      <c r="W20" s="262"/>
      <c r="X20" s="262"/>
      <c r="Y20" s="263"/>
    </row>
    <row r="21" spans="2:30" ht="34.5" customHeight="1">
      <c r="B21" s="260" t="s">
        <v>201</v>
      </c>
      <c r="C21" s="226"/>
      <c r="D21" s="226"/>
      <c r="E21" s="226"/>
      <c r="F21" s="226"/>
      <c r="G21" s="226"/>
      <c r="H21" s="226"/>
      <c r="I21" s="226"/>
      <c r="J21" s="261"/>
      <c r="K21" s="262"/>
      <c r="L21" s="262"/>
      <c r="M21" s="262"/>
      <c r="N21" s="262"/>
      <c r="O21" s="262"/>
      <c r="P21" s="262"/>
      <c r="Q21" s="262"/>
      <c r="R21" s="262"/>
      <c r="S21" s="262"/>
      <c r="T21" s="262"/>
      <c r="U21" s="262"/>
      <c r="V21" s="262"/>
      <c r="W21" s="262"/>
      <c r="X21" s="262"/>
      <c r="Y21" s="263"/>
    </row>
    <row r="22" spans="2:30">
      <c r="B22" s="274" t="s">
        <v>198</v>
      </c>
      <c r="C22" s="274"/>
      <c r="D22" s="274"/>
      <c r="E22" s="274"/>
      <c r="F22" s="274"/>
      <c r="G22" s="274"/>
      <c r="H22" s="274"/>
      <c r="I22" s="274"/>
      <c r="J22" s="271" t="s">
        <v>302</v>
      </c>
      <c r="K22" s="272"/>
      <c r="L22" s="272"/>
      <c r="M22" s="272"/>
      <c r="N22" s="272"/>
      <c r="O22" s="272"/>
      <c r="P22" s="272"/>
      <c r="Q22" s="272"/>
      <c r="R22" s="272"/>
      <c r="S22" s="272"/>
      <c r="T22" s="272"/>
      <c r="U22" s="272"/>
      <c r="V22" s="272"/>
      <c r="W22" s="272"/>
      <c r="X22" s="272"/>
      <c r="Y22" s="273"/>
      <c r="AB22" s="1" t="str">
        <f>IF(J22="就労移行支援事業所","移行",IF(J22="就労継続支援A型事業所","A型",IF(J22="就労継続支援B型事業所","B型","")))</f>
        <v/>
      </c>
    </row>
    <row r="23" spans="2:30">
      <c r="B23" s="275" t="s">
        <v>3</v>
      </c>
      <c r="C23" s="275"/>
      <c r="D23" s="275"/>
      <c r="E23" s="275"/>
      <c r="F23" s="275"/>
      <c r="G23" s="275"/>
      <c r="H23" s="275"/>
      <c r="I23" s="275"/>
      <c r="J23" s="278" t="s">
        <v>124</v>
      </c>
      <c r="K23" s="279"/>
      <c r="L23" s="280" t="s">
        <v>270</v>
      </c>
      <c r="M23" s="280"/>
      <c r="N23" s="280"/>
      <c r="O23" s="280"/>
      <c r="P23" s="280"/>
      <c r="Q23" s="219" t="s">
        <v>169</v>
      </c>
      <c r="R23" s="219"/>
      <c r="S23" s="220" t="s">
        <v>270</v>
      </c>
      <c r="T23" s="220"/>
      <c r="U23" s="220"/>
      <c r="V23" s="220"/>
      <c r="W23" s="220"/>
      <c r="X23" s="220"/>
      <c r="Y23" s="221"/>
      <c r="AC23" s="20" t="e">
        <f>VLOOKUP(L23,プルダウンリスト!C3:D20,2,0)</f>
        <v>#N/A</v>
      </c>
    </row>
    <row r="24" spans="2:30">
      <c r="B24" s="225" t="s">
        <v>128</v>
      </c>
      <c r="C24" s="225"/>
      <c r="D24" s="225"/>
      <c r="E24" s="225"/>
      <c r="F24" s="225"/>
      <c r="G24" s="225"/>
      <c r="H24" s="225"/>
      <c r="I24" s="225"/>
      <c r="J24" s="241"/>
      <c r="K24" s="220"/>
      <c r="L24" s="220"/>
      <c r="M24" s="220"/>
      <c r="N24" s="220"/>
      <c r="O24" s="220"/>
      <c r="P24" s="220"/>
      <c r="Q24" s="220"/>
      <c r="R24" s="220"/>
      <c r="S24" s="220"/>
      <c r="T24" s="220"/>
      <c r="U24" s="220"/>
      <c r="V24" s="220"/>
      <c r="W24" s="220"/>
      <c r="X24" s="220"/>
      <c r="Y24" s="221"/>
    </row>
    <row r="25" spans="2:30">
      <c r="B25" s="225" t="s">
        <v>129</v>
      </c>
      <c r="C25" s="225"/>
      <c r="D25" s="225"/>
      <c r="E25" s="225"/>
      <c r="F25" s="225"/>
      <c r="G25" s="225"/>
      <c r="H25" s="225"/>
      <c r="I25" s="225"/>
      <c r="J25" s="241"/>
      <c r="K25" s="220"/>
      <c r="L25" s="220"/>
      <c r="M25" s="220"/>
      <c r="N25" s="220"/>
      <c r="O25" s="220"/>
      <c r="P25" s="220"/>
      <c r="Q25" s="220"/>
      <c r="R25" s="220"/>
      <c r="S25" s="220"/>
      <c r="T25" s="220"/>
      <c r="U25" s="220"/>
      <c r="V25" s="220"/>
      <c r="W25" s="220"/>
      <c r="X25" s="220"/>
      <c r="Y25" s="221"/>
    </row>
    <row r="26" spans="2:30">
      <c r="B26" s="225" t="s">
        <v>6</v>
      </c>
      <c r="C26" s="225"/>
      <c r="D26" s="225"/>
      <c r="E26" s="225"/>
      <c r="F26" s="225"/>
      <c r="G26" s="225"/>
      <c r="H26" s="225"/>
      <c r="I26" s="225"/>
      <c r="J26" s="242"/>
      <c r="K26" s="243"/>
      <c r="L26" s="243"/>
      <c r="M26" s="243"/>
      <c r="N26" s="243"/>
      <c r="O26" s="243"/>
      <c r="P26" s="243"/>
      <c r="Q26" s="243"/>
      <c r="R26" s="243"/>
      <c r="S26" s="243"/>
      <c r="T26" s="243"/>
      <c r="U26" s="243"/>
      <c r="V26" s="243"/>
      <c r="W26" s="243"/>
      <c r="X26" s="243"/>
      <c r="Y26" s="244"/>
    </row>
    <row r="27" spans="2:30">
      <c r="B27" s="226" t="s">
        <v>82</v>
      </c>
      <c r="C27" s="226"/>
      <c r="D27" s="226"/>
      <c r="E27" s="226"/>
      <c r="F27" s="226"/>
      <c r="G27" s="226"/>
      <c r="H27" s="226"/>
      <c r="I27" s="226"/>
      <c r="J27" s="245"/>
      <c r="K27" s="246"/>
      <c r="L27" s="246"/>
      <c r="M27" s="246"/>
      <c r="N27" s="246"/>
      <c r="O27" s="246"/>
      <c r="P27" s="246"/>
      <c r="Q27" s="246"/>
      <c r="R27" s="246"/>
      <c r="S27" s="246"/>
      <c r="T27" s="246"/>
      <c r="U27" s="246"/>
      <c r="V27" s="246"/>
      <c r="W27" s="246"/>
      <c r="X27" s="246"/>
      <c r="Y27" s="247"/>
    </row>
    <row r="28" spans="2:30" ht="16.5" thickBot="1">
      <c r="B28" s="227" t="s">
        <v>271</v>
      </c>
      <c r="C28" s="227"/>
      <c r="D28" s="227"/>
      <c r="E28" s="227"/>
      <c r="F28" s="227"/>
      <c r="G28" s="227"/>
      <c r="H28" s="227"/>
      <c r="I28" s="227"/>
      <c r="J28" s="248"/>
      <c r="K28" s="249"/>
      <c r="L28" s="249"/>
      <c r="M28" s="249"/>
      <c r="N28" s="249"/>
      <c r="O28" s="249"/>
      <c r="P28" s="249"/>
      <c r="Q28" s="249"/>
      <c r="R28" s="249"/>
      <c r="S28" s="249"/>
      <c r="T28" s="249"/>
      <c r="U28" s="249"/>
      <c r="V28" s="249"/>
      <c r="W28" s="249"/>
      <c r="X28" s="249"/>
      <c r="Y28" s="250"/>
    </row>
    <row r="29" spans="2:30" ht="16.5" thickTop="1">
      <c r="B29" s="46"/>
      <c r="F29" s="8"/>
      <c r="G29" s="8"/>
      <c r="H29" s="9"/>
      <c r="I29" s="9"/>
      <c r="J29" s="9"/>
      <c r="K29" s="9"/>
      <c r="L29" s="47"/>
    </row>
    <row r="30" spans="2:30" ht="15.75" customHeight="1">
      <c r="B30" s="319" t="s">
        <v>290</v>
      </c>
      <c r="C30" s="319"/>
      <c r="D30" s="319"/>
      <c r="E30" s="319"/>
      <c r="F30" s="319"/>
      <c r="G30" s="319"/>
      <c r="H30" s="319"/>
      <c r="I30" s="319"/>
      <c r="J30" s="319"/>
      <c r="K30" s="319"/>
      <c r="L30" s="319"/>
      <c r="M30" s="319"/>
      <c r="N30" s="319"/>
      <c r="O30" s="319"/>
      <c r="P30" s="319"/>
      <c r="Q30" s="319"/>
      <c r="R30" s="319"/>
      <c r="S30" s="319"/>
      <c r="T30" s="319"/>
      <c r="U30" s="319"/>
      <c r="V30" s="319"/>
      <c r="W30" s="319"/>
      <c r="X30" s="319"/>
      <c r="Y30" s="319"/>
    </row>
    <row r="31" spans="2:30" ht="16.5" thickBot="1">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row>
    <row r="32" spans="2:30" ht="16.5" thickTop="1">
      <c r="B32" s="286" t="s">
        <v>7</v>
      </c>
      <c r="C32" s="182"/>
      <c r="D32" s="182"/>
      <c r="E32" s="182"/>
      <c r="F32" s="183"/>
      <c r="G32" s="281"/>
      <c r="H32" s="282"/>
      <c r="I32" s="282"/>
      <c r="J32" s="182" t="s">
        <v>8</v>
      </c>
      <c r="K32" s="182"/>
      <c r="L32" s="182"/>
      <c r="M32" s="182"/>
      <c r="N32" s="183"/>
      <c r="O32" s="281"/>
      <c r="P32" s="282"/>
      <c r="Q32" s="282"/>
      <c r="R32" s="182" t="s">
        <v>9</v>
      </c>
      <c r="S32" s="182"/>
      <c r="T32" s="182"/>
      <c r="U32" s="182"/>
      <c r="V32" s="183"/>
      <c r="W32" s="184"/>
      <c r="X32" s="185"/>
      <c r="Y32" s="186"/>
      <c r="Z32" s="20"/>
      <c r="AA32" s="20"/>
      <c r="AB32" s="20"/>
      <c r="AC32" s="1"/>
      <c r="AD32" s="1"/>
    </row>
    <row r="33" spans="2:30" ht="16.5" thickBot="1">
      <c r="B33" s="345" t="s">
        <v>10</v>
      </c>
      <c r="C33" s="346"/>
      <c r="D33" s="346"/>
      <c r="E33" s="346"/>
      <c r="F33" s="347"/>
      <c r="G33" s="348"/>
      <c r="H33" s="349"/>
      <c r="I33" s="349"/>
      <c r="J33" s="288" t="s">
        <v>12</v>
      </c>
      <c r="K33" s="288"/>
      <c r="L33" s="288"/>
      <c r="M33" s="288"/>
      <c r="N33" s="289"/>
      <c r="O33" s="283"/>
      <c r="P33" s="284"/>
      <c r="Q33" s="284"/>
      <c r="R33" s="288" t="s">
        <v>11</v>
      </c>
      <c r="S33" s="288"/>
      <c r="T33" s="288"/>
      <c r="U33" s="288"/>
      <c r="V33" s="289"/>
      <c r="W33" s="336"/>
      <c r="X33" s="249"/>
      <c r="Y33" s="250"/>
      <c r="Z33" s="20"/>
      <c r="AA33" s="20"/>
      <c r="AB33" s="20"/>
      <c r="AC33" s="1"/>
      <c r="AD33" s="1"/>
    </row>
    <row r="34" spans="2:30" ht="17.25" thickTop="1" thickBot="1">
      <c r="B34" s="287" t="s">
        <v>105</v>
      </c>
      <c r="C34" s="288"/>
      <c r="D34" s="288"/>
      <c r="E34" s="288"/>
      <c r="F34" s="289"/>
      <c r="G34" s="283"/>
      <c r="H34" s="284"/>
      <c r="I34" s="285"/>
      <c r="J34" s="20"/>
      <c r="K34" s="20"/>
      <c r="L34" s="20"/>
      <c r="M34" s="20"/>
      <c r="AC34" s="1"/>
      <c r="AD34" s="1"/>
    </row>
    <row r="35" spans="2:30" ht="16.5" thickTop="1">
      <c r="B35" s="22"/>
      <c r="C35" s="22"/>
      <c r="D35" s="22"/>
      <c r="E35" s="22"/>
      <c r="F35" s="22"/>
      <c r="G35" s="21"/>
      <c r="H35" s="21"/>
      <c r="I35" s="21"/>
      <c r="J35" s="22"/>
      <c r="K35" s="22"/>
      <c r="L35" s="22"/>
      <c r="M35" s="22"/>
      <c r="N35" s="22"/>
      <c r="O35" s="21"/>
      <c r="P35" s="21"/>
      <c r="Q35" s="21"/>
      <c r="R35" s="22"/>
      <c r="S35" s="22"/>
      <c r="T35" s="22"/>
      <c r="U35" s="22"/>
      <c r="V35" s="22"/>
      <c r="W35" s="21"/>
      <c r="X35" s="21"/>
      <c r="Y35" s="20"/>
      <c r="Z35" s="20"/>
      <c r="AA35" s="20"/>
      <c r="AB35" s="20"/>
      <c r="AC35" s="1"/>
      <c r="AD35" s="1"/>
    </row>
    <row r="36" spans="2:30" hidden="1">
      <c r="B36" s="46"/>
      <c r="C36" s="46"/>
      <c r="D36" s="46"/>
      <c r="E36" s="46"/>
      <c r="F36" s="46"/>
      <c r="G36" s="47"/>
      <c r="H36" s="47"/>
      <c r="I36" s="47"/>
      <c r="J36" s="46"/>
      <c r="K36" s="46"/>
      <c r="L36" s="46"/>
      <c r="M36" s="47"/>
      <c r="N36" s="46"/>
      <c r="O36" s="47"/>
      <c r="P36" s="47"/>
      <c r="Q36" s="46"/>
      <c r="R36" s="47"/>
    </row>
    <row r="37" spans="2:30" s="153" customFormat="1" ht="16.5" hidden="1" thickBot="1">
      <c r="B37" s="154" t="s">
        <v>121</v>
      </c>
      <c r="C37" s="155"/>
      <c r="D37" s="155"/>
      <c r="E37" s="155"/>
      <c r="F37" s="155"/>
      <c r="G37" s="156"/>
      <c r="H37" s="156"/>
      <c r="I37" s="156"/>
      <c r="J37" s="155"/>
      <c r="K37" s="155"/>
      <c r="L37" s="155"/>
      <c r="M37" s="235" t="str">
        <f>IF(J22="","１．（１）の「事業形態」を回答してから選択してください。","")</f>
        <v/>
      </c>
      <c r="N37" s="235"/>
      <c r="O37" s="235"/>
      <c r="P37" s="235"/>
      <c r="Q37" s="235"/>
      <c r="R37" s="235"/>
      <c r="S37" s="235"/>
      <c r="T37" s="235"/>
      <c r="U37" s="235"/>
      <c r="V37" s="235"/>
      <c r="W37" s="235"/>
      <c r="X37" s="235"/>
      <c r="Y37" s="235"/>
      <c r="AC37" s="157"/>
      <c r="AD37" s="157"/>
    </row>
    <row r="38" spans="2:30" s="153" customFormat="1" ht="17.25" hidden="1" thickTop="1" thickBot="1">
      <c r="B38" s="158" t="s">
        <v>207</v>
      </c>
      <c r="C38" s="158"/>
      <c r="D38" s="158"/>
      <c r="E38" s="158"/>
      <c r="F38" s="158"/>
      <c r="G38" s="158"/>
      <c r="H38" s="158"/>
      <c r="I38" s="158"/>
      <c r="J38" s="158"/>
      <c r="K38" s="158"/>
      <c r="L38" s="158"/>
      <c r="M38" s="233" t="s">
        <v>117</v>
      </c>
      <c r="N38" s="234"/>
      <c r="O38" s="230"/>
      <c r="P38" s="231"/>
      <c r="Q38" s="231"/>
      <c r="R38" s="231"/>
      <c r="S38" s="231"/>
      <c r="T38" s="231"/>
      <c r="U38" s="231"/>
      <c r="V38" s="231"/>
      <c r="W38" s="231"/>
      <c r="X38" s="231"/>
      <c r="Y38" s="232"/>
      <c r="AC38" s="157"/>
      <c r="AD38" s="157"/>
    </row>
    <row r="39" spans="2:30" s="153" customFormat="1" ht="17.25" hidden="1" thickTop="1" thickBot="1">
      <c r="B39" s="155"/>
      <c r="C39" s="159"/>
      <c r="D39" s="155"/>
      <c r="E39" s="155"/>
      <c r="F39" s="155"/>
      <c r="G39" s="155"/>
      <c r="H39" s="155"/>
      <c r="I39" s="155"/>
      <c r="J39" s="155"/>
      <c r="K39" s="155"/>
      <c r="L39" s="155"/>
      <c r="M39" s="236" t="str">
        <f>IF(J22="","１．（１）の「事業形態」を回答してから選択してください。","")</f>
        <v/>
      </c>
      <c r="N39" s="236"/>
      <c r="O39" s="236"/>
      <c r="P39" s="236"/>
      <c r="Q39" s="236"/>
      <c r="R39" s="236"/>
      <c r="S39" s="236"/>
      <c r="T39" s="236"/>
      <c r="U39" s="236"/>
      <c r="V39" s="236"/>
      <c r="W39" s="236"/>
      <c r="X39" s="236"/>
      <c r="Y39" s="236"/>
      <c r="AC39" s="157"/>
      <c r="AD39" s="157"/>
    </row>
    <row r="40" spans="2:30" s="153" customFormat="1" ht="17.25" hidden="1" thickTop="1" thickBot="1">
      <c r="B40" s="158" t="s">
        <v>208</v>
      </c>
      <c r="C40" s="158"/>
      <c r="D40" s="158"/>
      <c r="E40" s="158"/>
      <c r="F40" s="158"/>
      <c r="G40" s="158"/>
      <c r="H40" s="158"/>
      <c r="I40" s="158"/>
      <c r="J40" s="158"/>
      <c r="K40" s="158"/>
      <c r="L40" s="158"/>
      <c r="M40" s="233" t="s">
        <v>117</v>
      </c>
      <c r="N40" s="234"/>
      <c r="O40" s="230"/>
      <c r="P40" s="231"/>
      <c r="Q40" s="231"/>
      <c r="R40" s="231"/>
      <c r="S40" s="231"/>
      <c r="T40" s="231"/>
      <c r="U40" s="231"/>
      <c r="V40" s="231"/>
      <c r="W40" s="231"/>
      <c r="X40" s="231"/>
      <c r="Y40" s="232"/>
      <c r="AC40" s="157"/>
      <c r="AD40" s="157"/>
    </row>
    <row r="41" spans="2:30" s="153" customFormat="1" ht="16.5" hidden="1" thickTop="1">
      <c r="B41" s="160"/>
      <c r="C41" s="158"/>
      <c r="D41" s="158"/>
      <c r="E41" s="158"/>
      <c r="F41" s="158"/>
      <c r="G41" s="158"/>
      <c r="H41" s="158"/>
      <c r="I41" s="158"/>
      <c r="J41" s="158"/>
      <c r="K41" s="158"/>
      <c r="L41" s="155"/>
      <c r="M41" s="156"/>
      <c r="N41" s="155"/>
      <c r="O41" s="156"/>
      <c r="P41" s="156"/>
      <c r="Q41" s="155"/>
      <c r="R41" s="156"/>
      <c r="AC41" s="157"/>
      <c r="AD41" s="157"/>
    </row>
    <row r="42" spans="2:30">
      <c r="B42" s="11"/>
      <c r="C42" s="10"/>
      <c r="D42" s="10"/>
      <c r="E42" s="10"/>
      <c r="F42" s="10"/>
      <c r="G42" s="10"/>
      <c r="H42" s="10"/>
      <c r="I42" s="10"/>
      <c r="J42" s="10"/>
      <c r="K42" s="10"/>
      <c r="L42" s="46"/>
      <c r="M42" s="47"/>
      <c r="N42" s="46"/>
      <c r="O42" s="47"/>
      <c r="P42" s="47"/>
      <c r="Q42" s="46"/>
      <c r="R42" s="47"/>
    </row>
    <row r="43" spans="2:30" ht="16.5" thickBot="1">
      <c r="B43" s="98" t="s">
        <v>330</v>
      </c>
      <c r="C43" s="46"/>
      <c r="D43" s="46"/>
      <c r="E43" s="46"/>
      <c r="F43" s="46"/>
      <c r="G43" s="47"/>
      <c r="H43" s="47"/>
      <c r="I43" s="47"/>
      <c r="J43" s="46"/>
      <c r="K43" s="46"/>
      <c r="L43" s="46"/>
      <c r="M43" s="47"/>
      <c r="N43" s="46"/>
      <c r="O43" s="47"/>
      <c r="P43" s="47"/>
      <c r="Q43" s="46"/>
      <c r="R43" s="47"/>
    </row>
    <row r="44" spans="2:30" ht="17.25" thickTop="1" thickBot="1">
      <c r="B44" s="340" t="s">
        <v>209</v>
      </c>
      <c r="C44" s="340"/>
      <c r="D44" s="340"/>
      <c r="E44" s="340"/>
      <c r="F44" s="340"/>
      <c r="G44" s="340"/>
      <c r="H44" s="340"/>
      <c r="I44" s="340"/>
      <c r="J44" s="340"/>
      <c r="K44" s="340"/>
      <c r="L44" s="340"/>
      <c r="M44" s="340"/>
      <c r="N44" s="340"/>
      <c r="O44" s="341"/>
      <c r="P44" s="2"/>
      <c r="R44" s="337" t="s">
        <v>68</v>
      </c>
      <c r="S44" s="206"/>
      <c r="T44" s="206"/>
      <c r="U44" s="206"/>
      <c r="V44" s="206"/>
      <c r="W44" s="338"/>
      <c r="X44" s="277"/>
      <c r="Y44" s="43" t="s">
        <v>13</v>
      </c>
    </row>
    <row r="45" spans="2:30" ht="16.5" thickTop="1">
      <c r="B45" s="46"/>
      <c r="C45" s="5"/>
      <c r="D45" s="46"/>
      <c r="E45" s="46"/>
      <c r="F45" s="46"/>
      <c r="G45" s="46"/>
      <c r="H45" s="46"/>
      <c r="I45" s="46"/>
      <c r="J45" s="46"/>
      <c r="K45" s="46"/>
      <c r="L45" s="46"/>
      <c r="N45" s="47"/>
      <c r="Q45" s="47"/>
    </row>
    <row r="46" spans="2:30">
      <c r="B46" s="10" t="s">
        <v>210</v>
      </c>
      <c r="C46" s="10"/>
      <c r="D46" s="10"/>
      <c r="E46" s="10"/>
      <c r="F46" s="10"/>
      <c r="G46" s="10"/>
      <c r="H46" s="10"/>
      <c r="I46" s="10"/>
      <c r="J46" s="10"/>
      <c r="K46" s="10"/>
      <c r="L46" s="46"/>
      <c r="M46" s="47"/>
      <c r="N46" s="46"/>
      <c r="O46" s="47"/>
      <c r="P46" s="47"/>
      <c r="Q46" s="46"/>
      <c r="R46" s="47"/>
    </row>
    <row r="47" spans="2:30" ht="16.5" thickBot="1">
      <c r="B47" s="53" t="s">
        <v>293</v>
      </c>
      <c r="C47" s="10"/>
      <c r="D47" s="10"/>
      <c r="E47" s="10"/>
      <c r="F47" s="10"/>
      <c r="G47" s="10"/>
      <c r="H47" s="10"/>
      <c r="I47" s="10"/>
      <c r="J47" s="10"/>
      <c r="K47" s="10"/>
      <c r="L47" s="46"/>
      <c r="M47" s="47"/>
      <c r="N47" s="46"/>
      <c r="O47" s="47"/>
      <c r="P47" s="47"/>
      <c r="Q47" s="46"/>
      <c r="R47" s="47"/>
    </row>
    <row r="48" spans="2:30" ht="16.5" thickTop="1">
      <c r="B48" s="339" t="s">
        <v>73</v>
      </c>
      <c r="C48" s="291"/>
      <c r="D48" s="291"/>
      <c r="E48" s="291"/>
      <c r="F48" s="292"/>
      <c r="G48" s="293"/>
      <c r="H48" s="294"/>
      <c r="I48" s="34" t="s">
        <v>13</v>
      </c>
      <c r="J48" s="290" t="s">
        <v>71</v>
      </c>
      <c r="K48" s="291"/>
      <c r="L48" s="291"/>
      <c r="M48" s="291"/>
      <c r="N48" s="292"/>
      <c r="O48" s="293"/>
      <c r="P48" s="294"/>
      <c r="Q48" s="34" t="s">
        <v>13</v>
      </c>
      <c r="R48" s="290" t="s">
        <v>70</v>
      </c>
      <c r="S48" s="291"/>
      <c r="T48" s="291"/>
      <c r="U48" s="291"/>
      <c r="V48" s="292"/>
      <c r="W48" s="293"/>
      <c r="X48" s="294"/>
      <c r="Y48" s="23" t="s">
        <v>13</v>
      </c>
    </row>
    <row r="49" spans="2:30" ht="16.5" thickBot="1">
      <c r="B49" s="254" t="s">
        <v>17</v>
      </c>
      <c r="C49" s="252"/>
      <c r="D49" s="252"/>
      <c r="E49" s="252"/>
      <c r="F49" s="253"/>
      <c r="G49" s="255"/>
      <c r="H49" s="256"/>
      <c r="I49" s="35" t="s">
        <v>13</v>
      </c>
      <c r="J49" s="251" t="s">
        <v>72</v>
      </c>
      <c r="K49" s="252"/>
      <c r="L49" s="252"/>
      <c r="M49" s="252"/>
      <c r="N49" s="253"/>
      <c r="O49" s="255"/>
      <c r="P49" s="256"/>
      <c r="Q49" s="35" t="s">
        <v>13</v>
      </c>
      <c r="R49" s="251" t="s">
        <v>69</v>
      </c>
      <c r="S49" s="252"/>
      <c r="T49" s="252"/>
      <c r="U49" s="252"/>
      <c r="V49" s="253"/>
      <c r="W49" s="255"/>
      <c r="X49" s="256"/>
      <c r="Y49" s="24" t="s">
        <v>13</v>
      </c>
    </row>
    <row r="50" spans="2:30" ht="17.25" thickTop="1" thickBot="1">
      <c r="B50" s="205" t="s">
        <v>211</v>
      </c>
      <c r="C50" s="206"/>
      <c r="D50" s="206"/>
      <c r="E50" s="206"/>
      <c r="F50" s="207"/>
      <c r="G50" s="208">
        <f>SUM($G$48,$O$48,$W$48,$G$49,$O$49,$W$49)</f>
        <v>0</v>
      </c>
      <c r="H50" s="209"/>
      <c r="I50" s="43" t="s">
        <v>13</v>
      </c>
      <c r="J50" s="10" t="s">
        <v>139</v>
      </c>
      <c r="K50" s="10"/>
      <c r="L50" s="46"/>
      <c r="N50" s="47"/>
      <c r="Q50" s="47"/>
    </row>
    <row r="51" spans="2:30" ht="16.5" thickTop="1">
      <c r="B51" s="46"/>
      <c r="C51" s="12"/>
      <c r="D51" s="46"/>
      <c r="E51" s="46"/>
      <c r="F51" s="46"/>
      <c r="G51" s="46"/>
      <c r="H51" s="46"/>
      <c r="I51" s="46"/>
      <c r="J51" s="46"/>
      <c r="K51" s="46"/>
      <c r="L51" s="46"/>
      <c r="N51" s="47"/>
      <c r="Q51" s="47"/>
    </row>
    <row r="52" spans="2:30">
      <c r="B52" s="10" t="s">
        <v>206</v>
      </c>
      <c r="C52" s="10"/>
      <c r="D52" s="10"/>
      <c r="E52" s="10"/>
      <c r="F52" s="10"/>
      <c r="G52" s="10"/>
      <c r="H52" s="10"/>
      <c r="I52" s="10"/>
      <c r="J52" s="10"/>
      <c r="K52" s="10"/>
      <c r="L52" s="46"/>
      <c r="M52" s="47"/>
      <c r="N52" s="12"/>
      <c r="O52" s="224" t="str">
        <f>IF($G$48=SUM($G$55,$O$55,$W$55,$W$56,$O$56,$G$56),"","【!!要確認!!】身体障がいの内訳の合計人数と上記「身体障がい」の人数が一致していません。入力に誤りがないか確認してください。")</f>
        <v/>
      </c>
      <c r="P52" s="224"/>
      <c r="Q52" s="224"/>
      <c r="R52" s="224"/>
      <c r="S52" s="224"/>
      <c r="T52" s="224"/>
      <c r="U52" s="224"/>
      <c r="V52" s="224"/>
      <c r="W52" s="224"/>
      <c r="X52" s="224"/>
      <c r="Y52" s="224"/>
    </row>
    <row r="53" spans="2:30" ht="16.5" thickBot="1">
      <c r="B53" s="53" t="s">
        <v>14</v>
      </c>
      <c r="C53" s="10"/>
      <c r="D53" s="10"/>
      <c r="E53" s="10"/>
      <c r="F53" s="10"/>
      <c r="G53" s="10"/>
      <c r="H53" s="10"/>
      <c r="I53" s="10"/>
      <c r="J53" s="10"/>
      <c r="K53" s="10"/>
      <c r="L53" s="46"/>
      <c r="M53" s="47"/>
      <c r="N53" s="46"/>
      <c r="O53" s="224"/>
      <c r="P53" s="224"/>
      <c r="Q53" s="224"/>
      <c r="R53" s="224"/>
      <c r="S53" s="224"/>
      <c r="T53" s="224"/>
      <c r="U53" s="224"/>
      <c r="V53" s="224"/>
      <c r="W53" s="224"/>
      <c r="X53" s="224"/>
      <c r="Y53" s="224"/>
    </row>
    <row r="54" spans="2:30" s="97" customFormat="1" ht="17.25" thickTop="1" thickBot="1">
      <c r="B54" s="317" t="s">
        <v>73</v>
      </c>
      <c r="C54" s="318"/>
      <c r="D54" s="318"/>
      <c r="E54" s="318"/>
      <c r="F54" s="318"/>
      <c r="G54" s="318"/>
      <c r="H54" s="209">
        <f>G48</f>
        <v>0</v>
      </c>
      <c r="I54" s="209"/>
      <c r="J54" s="43" t="s">
        <v>205</v>
      </c>
      <c r="K54" s="43"/>
      <c r="L54" s="87"/>
      <c r="M54" s="87"/>
      <c r="N54" s="87"/>
      <c r="O54" s="88"/>
      <c r="P54" s="88"/>
      <c r="Q54" s="88"/>
      <c r="R54" s="88"/>
      <c r="S54" s="88"/>
      <c r="T54" s="88"/>
      <c r="U54" s="88"/>
      <c r="V54" s="88"/>
      <c r="W54" s="88"/>
      <c r="X54" s="88"/>
      <c r="Y54" s="88"/>
      <c r="Z54" s="1"/>
    </row>
    <row r="55" spans="2:30" ht="16.5" thickTop="1">
      <c r="B55" s="299" t="s">
        <v>74</v>
      </c>
      <c r="C55" s="300"/>
      <c r="D55" s="300"/>
      <c r="E55" s="300"/>
      <c r="F55" s="301"/>
      <c r="G55" s="293"/>
      <c r="H55" s="294"/>
      <c r="I55" s="34" t="s">
        <v>13</v>
      </c>
      <c r="J55" s="302" t="s">
        <v>77</v>
      </c>
      <c r="K55" s="300"/>
      <c r="L55" s="300"/>
      <c r="M55" s="300"/>
      <c r="N55" s="301"/>
      <c r="O55" s="293"/>
      <c r="P55" s="294"/>
      <c r="Q55" s="34" t="s">
        <v>13</v>
      </c>
      <c r="R55" s="302" t="s">
        <v>85</v>
      </c>
      <c r="S55" s="300"/>
      <c r="T55" s="300"/>
      <c r="U55" s="300"/>
      <c r="V55" s="301"/>
      <c r="W55" s="293"/>
      <c r="X55" s="294"/>
      <c r="Y55" s="23" t="s">
        <v>13</v>
      </c>
    </row>
    <row r="56" spans="2:30" ht="16.5" thickBot="1">
      <c r="B56" s="330" t="s">
        <v>75</v>
      </c>
      <c r="C56" s="331"/>
      <c r="D56" s="331"/>
      <c r="E56" s="331"/>
      <c r="F56" s="332"/>
      <c r="G56" s="255"/>
      <c r="H56" s="256"/>
      <c r="I56" s="35" t="s">
        <v>13</v>
      </c>
      <c r="J56" s="325" t="s">
        <v>78</v>
      </c>
      <c r="K56" s="326"/>
      <c r="L56" s="326"/>
      <c r="M56" s="326"/>
      <c r="N56" s="327"/>
      <c r="O56" s="255"/>
      <c r="P56" s="256"/>
      <c r="Q56" s="35" t="s">
        <v>13</v>
      </c>
      <c r="R56" s="325" t="s">
        <v>76</v>
      </c>
      <c r="S56" s="326"/>
      <c r="T56" s="326"/>
      <c r="U56" s="326"/>
      <c r="V56" s="327"/>
      <c r="W56" s="255"/>
      <c r="X56" s="256"/>
      <c r="Y56" s="24" t="s">
        <v>13</v>
      </c>
    </row>
    <row r="57" spans="2:30" ht="17.25" thickTop="1">
      <c r="I57" s="42"/>
      <c r="J57" s="42"/>
      <c r="K57" s="42"/>
      <c r="N57" s="52"/>
      <c r="O57" s="52"/>
      <c r="P57" s="52"/>
      <c r="Q57" s="52"/>
      <c r="R57" s="52"/>
      <c r="S57" s="52"/>
      <c r="T57" s="52"/>
      <c r="U57" s="52"/>
      <c r="V57" s="52"/>
      <c r="W57" s="52"/>
      <c r="X57" s="52"/>
      <c r="Y57" s="52"/>
    </row>
    <row r="58" spans="2:30" ht="17.25" thickBot="1">
      <c r="B58" s="237" t="s">
        <v>291</v>
      </c>
      <c r="C58" s="237"/>
      <c r="D58" s="237"/>
      <c r="E58" s="237"/>
      <c r="F58" s="237"/>
      <c r="G58" s="237"/>
      <c r="H58" s="237"/>
      <c r="I58" s="237"/>
      <c r="J58" s="113">
        <f>G50</f>
        <v>0</v>
      </c>
      <c r="K58" s="115" t="s">
        <v>294</v>
      </c>
      <c r="L58" s="114"/>
      <c r="M58" s="114"/>
      <c r="N58" s="114"/>
      <c r="O58" s="114"/>
      <c r="P58" s="114"/>
      <c r="Q58" s="114"/>
      <c r="R58" s="114"/>
      <c r="S58" s="114"/>
      <c r="T58" s="114"/>
      <c r="U58" s="114"/>
      <c r="V58" s="120"/>
      <c r="W58" s="121"/>
    </row>
    <row r="59" spans="2:30" s="29" customFormat="1" ht="18" thickTop="1" thickBot="1">
      <c r="B59" s="116"/>
      <c r="C59" s="119" t="s">
        <v>295</v>
      </c>
      <c r="D59" s="116"/>
      <c r="E59" s="116"/>
      <c r="F59" s="116"/>
      <c r="G59" s="116"/>
      <c r="H59" s="116"/>
      <c r="I59" s="33"/>
      <c r="J59" s="117"/>
      <c r="K59" s="117"/>
      <c r="L59" s="117"/>
      <c r="M59" s="117"/>
      <c r="N59" s="117"/>
      <c r="O59" s="117"/>
      <c r="P59" s="117"/>
      <c r="Q59" s="117"/>
      <c r="R59" s="117"/>
      <c r="S59" s="117"/>
      <c r="T59" s="117"/>
      <c r="U59" s="117"/>
      <c r="V59" s="118"/>
      <c r="W59" s="276"/>
      <c r="X59" s="277"/>
      <c r="Y59" s="43" t="s">
        <v>13</v>
      </c>
      <c r="AC59" s="20"/>
      <c r="AD59" s="20"/>
    </row>
    <row r="60" spans="2:30" ht="17.25" thickTop="1" thickBot="1">
      <c r="C60" s="175" t="str">
        <f>IF(W59&gt;G50,"【!!要確認!!】「支援学校を卒業してから直接入所した者の人数」が利用者数の合計を超えています。入力に誤りがないか確認してください。","")</f>
        <v/>
      </c>
      <c r="D60" s="175"/>
      <c r="E60" s="175"/>
      <c r="F60" s="175"/>
      <c r="G60" s="175"/>
      <c r="H60" s="175"/>
      <c r="I60" s="175"/>
      <c r="J60" s="175"/>
      <c r="K60" s="175"/>
      <c r="L60" s="175"/>
      <c r="M60" s="175"/>
      <c r="N60" s="175"/>
      <c r="O60" s="175"/>
      <c r="P60" s="175"/>
      <c r="Q60" s="175"/>
      <c r="R60" s="175"/>
      <c r="S60" s="175"/>
      <c r="T60" s="175"/>
      <c r="U60" s="175"/>
      <c r="V60" s="175"/>
      <c r="W60" s="175"/>
      <c r="X60" s="175"/>
      <c r="Y60" s="175"/>
    </row>
    <row r="61" spans="2:30" ht="18" thickTop="1" thickBot="1">
      <c r="B61" s="1" t="s">
        <v>296</v>
      </c>
      <c r="F61" s="113">
        <f>W59</f>
        <v>0</v>
      </c>
      <c r="G61" s="1" t="s">
        <v>314</v>
      </c>
      <c r="I61" s="4"/>
      <c r="J61" s="4"/>
      <c r="K61" s="4"/>
      <c r="N61" s="45"/>
      <c r="O61" s="45"/>
      <c r="P61" s="45"/>
      <c r="Q61" s="45"/>
      <c r="R61" s="45"/>
      <c r="S61" s="45"/>
      <c r="T61" s="45"/>
      <c r="U61" s="45"/>
      <c r="V61" s="45"/>
      <c r="W61" s="276"/>
      <c r="X61" s="277"/>
      <c r="Y61" s="43" t="s">
        <v>13</v>
      </c>
    </row>
    <row r="62" spans="2:30" ht="16.5" thickTop="1">
      <c r="C62" s="175" t="str">
        <f>IF(W61&gt;W59,"【!!要確認!!】（３）の回答人数を超えています。入力に誤りがないか確認してください。","")</f>
        <v/>
      </c>
      <c r="D62" s="175"/>
      <c r="E62" s="175"/>
      <c r="F62" s="175"/>
      <c r="G62" s="175"/>
      <c r="H62" s="175"/>
      <c r="I62" s="175"/>
      <c r="J62" s="175"/>
      <c r="K62" s="175"/>
      <c r="L62" s="175"/>
      <c r="M62" s="175"/>
      <c r="N62" s="175"/>
      <c r="O62" s="175"/>
      <c r="P62" s="175"/>
      <c r="Q62" s="175"/>
      <c r="R62" s="175"/>
      <c r="S62" s="175"/>
      <c r="T62" s="175"/>
      <c r="U62" s="175"/>
      <c r="V62" s="175"/>
      <c r="W62" s="175"/>
      <c r="X62" s="175"/>
      <c r="Y62" s="175"/>
    </row>
    <row r="63" spans="2:30" ht="15.75" customHeight="1">
      <c r="B63" s="342" t="s">
        <v>331</v>
      </c>
      <c r="C63" s="342"/>
      <c r="D63" s="342"/>
      <c r="E63" s="342"/>
      <c r="F63" s="342"/>
      <c r="G63" s="342"/>
      <c r="H63" s="342"/>
      <c r="I63" s="342"/>
      <c r="J63" s="342"/>
      <c r="K63" s="342"/>
      <c r="L63" s="342"/>
      <c r="M63" s="342"/>
      <c r="N63" s="342"/>
      <c r="O63" s="342"/>
      <c r="P63" s="342"/>
      <c r="Q63" s="342"/>
      <c r="R63" s="342"/>
      <c r="S63" s="342"/>
      <c r="T63" s="342"/>
      <c r="U63" s="342"/>
      <c r="V63" s="342"/>
      <c r="W63" s="342"/>
      <c r="X63" s="342"/>
      <c r="Y63" s="342"/>
    </row>
    <row r="64" spans="2:30" ht="15.75" customHeight="1">
      <c r="B64" s="319" t="s">
        <v>221</v>
      </c>
      <c r="C64" s="319"/>
      <c r="D64" s="319"/>
      <c r="E64" s="319"/>
      <c r="F64" s="319"/>
      <c r="G64" s="319"/>
      <c r="H64" s="319"/>
      <c r="I64" s="319"/>
      <c r="J64" s="319"/>
      <c r="K64" s="319"/>
      <c r="L64" s="319"/>
      <c r="M64" s="319"/>
      <c r="N64" s="319"/>
      <c r="O64" s="319"/>
      <c r="P64" s="319"/>
      <c r="Q64" s="319"/>
      <c r="R64" s="319"/>
      <c r="S64" s="319"/>
      <c r="T64" s="319"/>
      <c r="U64" s="319"/>
      <c r="V64" s="319"/>
      <c r="W64" s="319"/>
      <c r="X64" s="319"/>
      <c r="Y64" s="319"/>
    </row>
    <row r="65" spans="1:31">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row>
    <row r="66" spans="1:31">
      <c r="B66" s="48"/>
      <c r="C66" s="48"/>
      <c r="D66" s="48"/>
      <c r="E66" s="48"/>
      <c r="F66" s="48"/>
      <c r="G66" s="48"/>
      <c r="H66" s="48"/>
      <c r="J66" s="48"/>
      <c r="K66" s="48"/>
      <c r="L66" s="48"/>
      <c r="M66" s="48"/>
      <c r="N66" s="48"/>
      <c r="O66" s="48"/>
      <c r="P66" s="48"/>
      <c r="Q66" s="48"/>
      <c r="R66" s="48"/>
      <c r="S66" s="48"/>
      <c r="T66" s="48"/>
      <c r="U66" s="44" t="s">
        <v>155</v>
      </c>
      <c r="V66" s="48"/>
      <c r="W66" s="48"/>
      <c r="X66" s="48"/>
      <c r="Y66" s="48"/>
    </row>
    <row r="67" spans="1:31">
      <c r="B67" s="210" t="s">
        <v>106</v>
      </c>
      <c r="C67" s="211"/>
      <c r="D67" s="211"/>
      <c r="E67" s="211"/>
      <c r="F67" s="211"/>
      <c r="G67" s="211"/>
      <c r="H67" s="212"/>
      <c r="I67" s="189" t="s">
        <v>130</v>
      </c>
      <c r="J67" s="190"/>
      <c r="K67" s="190"/>
      <c r="L67" s="190"/>
      <c r="M67" s="190"/>
      <c r="N67" s="190"/>
      <c r="O67" s="190"/>
      <c r="P67" s="190"/>
      <c r="Q67" s="190"/>
      <c r="R67" s="190"/>
      <c r="S67" s="190"/>
      <c r="T67" s="191"/>
      <c r="U67" s="198" t="s">
        <v>154</v>
      </c>
      <c r="V67" s="198"/>
      <c r="W67" s="48"/>
      <c r="X67" s="48"/>
      <c r="Y67" s="48"/>
      <c r="Z67" s="48"/>
      <c r="AA67" s="20"/>
      <c r="AB67" s="20"/>
      <c r="AE67" s="20"/>
    </row>
    <row r="68" spans="1:31" ht="16.5" thickBot="1">
      <c r="B68" s="213"/>
      <c r="C68" s="214"/>
      <c r="D68" s="214"/>
      <c r="E68" s="214"/>
      <c r="F68" s="214"/>
      <c r="G68" s="214"/>
      <c r="H68" s="215"/>
      <c r="I68" s="315" t="s">
        <v>73</v>
      </c>
      <c r="J68" s="316"/>
      <c r="K68" s="187" t="s">
        <v>15</v>
      </c>
      <c r="L68" s="188"/>
      <c r="M68" s="187" t="s">
        <v>16</v>
      </c>
      <c r="N68" s="188"/>
      <c r="O68" s="187" t="s">
        <v>17</v>
      </c>
      <c r="P68" s="188"/>
      <c r="Q68" s="187" t="s">
        <v>107</v>
      </c>
      <c r="R68" s="188"/>
      <c r="S68" s="187" t="s">
        <v>108</v>
      </c>
      <c r="T68" s="188"/>
      <c r="U68" s="199"/>
      <c r="V68" s="199"/>
      <c r="AC68" s="1"/>
      <c r="AD68" s="1"/>
    </row>
    <row r="69" spans="1:31" ht="16.5" thickTop="1">
      <c r="A69" s="218" t="s">
        <v>109</v>
      </c>
      <c r="B69" s="203" t="s">
        <v>215</v>
      </c>
      <c r="C69" s="204"/>
      <c r="D69" s="204"/>
      <c r="E69" s="204"/>
      <c r="F69" s="204"/>
      <c r="G69" s="204"/>
      <c r="H69" s="204"/>
      <c r="I69" s="67"/>
      <c r="J69" s="68" t="s">
        <v>110</v>
      </c>
      <c r="K69" s="63"/>
      <c r="L69" s="39" t="s">
        <v>110</v>
      </c>
      <c r="M69" s="38"/>
      <c r="N69" s="39" t="s">
        <v>110</v>
      </c>
      <c r="O69" s="38"/>
      <c r="P69" s="39" t="s">
        <v>110</v>
      </c>
      <c r="Q69" s="38"/>
      <c r="R69" s="39" t="s">
        <v>110</v>
      </c>
      <c r="S69" s="38"/>
      <c r="T69" s="73" t="s">
        <v>110</v>
      </c>
      <c r="U69" s="77">
        <f t="shared" ref="U69:U83" si="0">SUM(I69:S69)</f>
        <v>0</v>
      </c>
      <c r="V69" s="78" t="s">
        <v>110</v>
      </c>
      <c r="W69" s="222" t="s">
        <v>109</v>
      </c>
      <c r="X69" s="223"/>
      <c r="AC69" s="1"/>
      <c r="AD69" s="1"/>
    </row>
    <row r="70" spans="1:31">
      <c r="A70" s="218"/>
      <c r="B70" s="328" t="s">
        <v>216</v>
      </c>
      <c r="C70" s="329"/>
      <c r="D70" s="329"/>
      <c r="E70" s="329"/>
      <c r="F70" s="329"/>
      <c r="G70" s="329"/>
      <c r="H70" s="329"/>
      <c r="I70" s="69"/>
      <c r="J70" s="70" t="s">
        <v>110</v>
      </c>
      <c r="K70" s="64"/>
      <c r="L70" s="41" t="s">
        <v>110</v>
      </c>
      <c r="M70" s="40"/>
      <c r="N70" s="41" t="s">
        <v>110</v>
      </c>
      <c r="O70" s="40"/>
      <c r="P70" s="41" t="s">
        <v>110</v>
      </c>
      <c r="Q70" s="40"/>
      <c r="R70" s="41" t="s">
        <v>110</v>
      </c>
      <c r="S70" s="40"/>
      <c r="T70" s="74" t="s">
        <v>110</v>
      </c>
      <c r="U70" s="79">
        <f t="shared" si="0"/>
        <v>0</v>
      </c>
      <c r="V70" s="80" t="s">
        <v>110</v>
      </c>
      <c r="W70" s="222"/>
      <c r="X70" s="223"/>
      <c r="AC70" s="1"/>
      <c r="AD70" s="1"/>
    </row>
    <row r="71" spans="1:31" ht="16.5" thickBot="1">
      <c r="A71" s="218"/>
      <c r="B71" s="328" t="s">
        <v>123</v>
      </c>
      <c r="C71" s="329"/>
      <c r="D71" s="329"/>
      <c r="E71" s="329"/>
      <c r="F71" s="329"/>
      <c r="G71" s="329"/>
      <c r="H71" s="329"/>
      <c r="I71" s="71"/>
      <c r="J71" s="72" t="s">
        <v>110</v>
      </c>
      <c r="K71" s="64"/>
      <c r="L71" s="41" t="s">
        <v>110</v>
      </c>
      <c r="M71" s="40"/>
      <c r="N71" s="41" t="s">
        <v>110</v>
      </c>
      <c r="O71" s="40"/>
      <c r="P71" s="41" t="s">
        <v>110</v>
      </c>
      <c r="Q71" s="40"/>
      <c r="R71" s="41" t="s">
        <v>110</v>
      </c>
      <c r="S71" s="40"/>
      <c r="T71" s="74" t="s">
        <v>110</v>
      </c>
      <c r="U71" s="81">
        <f t="shared" si="0"/>
        <v>0</v>
      </c>
      <c r="V71" s="82" t="s">
        <v>110</v>
      </c>
      <c r="W71" s="222"/>
      <c r="X71" s="223"/>
      <c r="AC71" s="1"/>
      <c r="AD71" s="1"/>
    </row>
    <row r="72" spans="1:31" ht="16.5" thickTop="1">
      <c r="B72" s="200" t="s">
        <v>122</v>
      </c>
      <c r="C72" s="201"/>
      <c r="D72" s="201"/>
      <c r="E72" s="201"/>
      <c r="F72" s="201"/>
      <c r="G72" s="201"/>
      <c r="H72" s="202"/>
      <c r="I72" s="65"/>
      <c r="J72" s="66" t="s">
        <v>110</v>
      </c>
      <c r="K72" s="40"/>
      <c r="L72" s="41" t="s">
        <v>110</v>
      </c>
      <c r="M72" s="40"/>
      <c r="N72" s="41" t="s">
        <v>110</v>
      </c>
      <c r="O72" s="40"/>
      <c r="P72" s="41" t="s">
        <v>110</v>
      </c>
      <c r="Q72" s="40"/>
      <c r="R72" s="41" t="s">
        <v>110</v>
      </c>
      <c r="S72" s="40"/>
      <c r="T72" s="41" t="s">
        <v>110</v>
      </c>
      <c r="U72" s="75">
        <f t="shared" si="0"/>
        <v>0</v>
      </c>
      <c r="V72" s="76" t="s">
        <v>110</v>
      </c>
      <c r="AC72" s="1"/>
      <c r="AD72" s="1"/>
    </row>
    <row r="73" spans="1:31">
      <c r="B73" s="200" t="s">
        <v>111</v>
      </c>
      <c r="C73" s="201"/>
      <c r="D73" s="201"/>
      <c r="E73" s="201"/>
      <c r="F73" s="201"/>
      <c r="G73" s="201"/>
      <c r="H73" s="202"/>
      <c r="I73" s="40"/>
      <c r="J73" s="41" t="s">
        <v>110</v>
      </c>
      <c r="K73" s="40"/>
      <c r="L73" s="41" t="s">
        <v>110</v>
      </c>
      <c r="M73" s="40"/>
      <c r="N73" s="41" t="s">
        <v>110</v>
      </c>
      <c r="O73" s="40"/>
      <c r="P73" s="41" t="s">
        <v>110</v>
      </c>
      <c r="Q73" s="40"/>
      <c r="R73" s="41" t="s">
        <v>110</v>
      </c>
      <c r="S73" s="40"/>
      <c r="T73" s="41" t="s">
        <v>110</v>
      </c>
      <c r="U73" s="54">
        <f t="shared" si="0"/>
        <v>0</v>
      </c>
      <c r="V73" s="37" t="s">
        <v>110</v>
      </c>
      <c r="AC73" s="1"/>
      <c r="AD73" s="1"/>
    </row>
    <row r="74" spans="1:31">
      <c r="B74" s="200" t="s">
        <v>112</v>
      </c>
      <c r="C74" s="201"/>
      <c r="D74" s="201"/>
      <c r="E74" s="201"/>
      <c r="F74" s="201"/>
      <c r="G74" s="201"/>
      <c r="H74" s="202"/>
      <c r="I74" s="40"/>
      <c r="J74" s="41" t="s">
        <v>110</v>
      </c>
      <c r="K74" s="40"/>
      <c r="L74" s="41" t="s">
        <v>110</v>
      </c>
      <c r="M74" s="40"/>
      <c r="N74" s="41" t="s">
        <v>110</v>
      </c>
      <c r="O74" s="40"/>
      <c r="P74" s="41" t="s">
        <v>110</v>
      </c>
      <c r="Q74" s="40"/>
      <c r="R74" s="41" t="s">
        <v>110</v>
      </c>
      <c r="S74" s="40"/>
      <c r="T74" s="41" t="s">
        <v>110</v>
      </c>
      <c r="U74" s="54">
        <f t="shared" si="0"/>
        <v>0</v>
      </c>
      <c r="V74" s="37" t="s">
        <v>110</v>
      </c>
      <c r="W74" s="343" t="str">
        <f>IF($U$84=SUM($I$84,$K$84,$M$84,$O$84,$Q$84,$S$84),"","【!!要確認!!】内訳と合計が一致していません。入力に誤りがないか確認してください。")</f>
        <v/>
      </c>
      <c r="X74" s="344"/>
      <c r="Y74" s="344"/>
      <c r="Z74" s="344"/>
      <c r="AC74" s="1"/>
      <c r="AD74" s="1"/>
    </row>
    <row r="75" spans="1:31">
      <c r="B75" s="200" t="s">
        <v>113</v>
      </c>
      <c r="C75" s="201"/>
      <c r="D75" s="201"/>
      <c r="E75" s="201"/>
      <c r="F75" s="201"/>
      <c r="G75" s="201"/>
      <c r="H75" s="202"/>
      <c r="I75" s="40"/>
      <c r="J75" s="41" t="s">
        <v>110</v>
      </c>
      <c r="K75" s="40"/>
      <c r="L75" s="41" t="s">
        <v>110</v>
      </c>
      <c r="M75" s="40"/>
      <c r="N75" s="41" t="s">
        <v>110</v>
      </c>
      <c r="O75" s="40"/>
      <c r="P75" s="41" t="s">
        <v>110</v>
      </c>
      <c r="Q75" s="40"/>
      <c r="R75" s="41" t="s">
        <v>110</v>
      </c>
      <c r="S75" s="40"/>
      <c r="T75" s="41" t="s">
        <v>110</v>
      </c>
      <c r="U75" s="54">
        <f t="shared" si="0"/>
        <v>0</v>
      </c>
      <c r="V75" s="37" t="s">
        <v>110</v>
      </c>
      <c r="W75" s="343"/>
      <c r="X75" s="344"/>
      <c r="Y75" s="344"/>
      <c r="Z75" s="344"/>
      <c r="AC75" s="1"/>
      <c r="AD75" s="1"/>
    </row>
    <row r="76" spans="1:31">
      <c r="B76" s="200" t="s">
        <v>114</v>
      </c>
      <c r="C76" s="201"/>
      <c r="D76" s="201"/>
      <c r="E76" s="201"/>
      <c r="F76" s="201"/>
      <c r="G76" s="201"/>
      <c r="H76" s="202"/>
      <c r="I76" s="40"/>
      <c r="J76" s="41" t="s">
        <v>110</v>
      </c>
      <c r="K76" s="40"/>
      <c r="L76" s="41" t="s">
        <v>110</v>
      </c>
      <c r="M76" s="40"/>
      <c r="N76" s="41" t="s">
        <v>110</v>
      </c>
      <c r="O76" s="40"/>
      <c r="P76" s="41" t="s">
        <v>110</v>
      </c>
      <c r="Q76" s="40"/>
      <c r="R76" s="41" t="s">
        <v>110</v>
      </c>
      <c r="S76" s="40"/>
      <c r="T76" s="41" t="s">
        <v>110</v>
      </c>
      <c r="U76" s="54">
        <f t="shared" si="0"/>
        <v>0</v>
      </c>
      <c r="V76" s="37" t="s">
        <v>110</v>
      </c>
      <c r="W76" s="343"/>
      <c r="X76" s="344"/>
      <c r="Y76" s="344"/>
      <c r="Z76" s="344"/>
      <c r="AC76" s="1"/>
      <c r="AD76" s="1"/>
    </row>
    <row r="77" spans="1:31">
      <c r="B77" s="200" t="s">
        <v>115</v>
      </c>
      <c r="C77" s="201"/>
      <c r="D77" s="201"/>
      <c r="E77" s="201"/>
      <c r="F77" s="201"/>
      <c r="G77" s="201"/>
      <c r="H77" s="202"/>
      <c r="I77" s="40"/>
      <c r="J77" s="41" t="s">
        <v>110</v>
      </c>
      <c r="K77" s="40"/>
      <c r="L77" s="41" t="s">
        <v>110</v>
      </c>
      <c r="M77" s="40"/>
      <c r="N77" s="41" t="s">
        <v>110</v>
      </c>
      <c r="O77" s="40"/>
      <c r="P77" s="41" t="s">
        <v>110</v>
      </c>
      <c r="Q77" s="40"/>
      <c r="R77" s="41" t="s">
        <v>110</v>
      </c>
      <c r="S77" s="40"/>
      <c r="T77" s="41" t="s">
        <v>110</v>
      </c>
      <c r="U77" s="54">
        <f t="shared" si="0"/>
        <v>0</v>
      </c>
      <c r="V77" s="37" t="s">
        <v>110</v>
      </c>
      <c r="W77" s="343"/>
      <c r="X77" s="344"/>
      <c r="Y77" s="344"/>
      <c r="Z77" s="344"/>
      <c r="AC77" s="1"/>
      <c r="AD77" s="1"/>
    </row>
    <row r="78" spans="1:31">
      <c r="B78" s="200" t="s">
        <v>131</v>
      </c>
      <c r="C78" s="201"/>
      <c r="D78" s="201"/>
      <c r="E78" s="201"/>
      <c r="F78" s="201"/>
      <c r="G78" s="201"/>
      <c r="H78" s="202"/>
      <c r="I78" s="40"/>
      <c r="J78" s="41" t="s">
        <v>110</v>
      </c>
      <c r="K78" s="40"/>
      <c r="L78" s="41" t="s">
        <v>110</v>
      </c>
      <c r="M78" s="40"/>
      <c r="N78" s="41" t="s">
        <v>110</v>
      </c>
      <c r="O78" s="40"/>
      <c r="P78" s="41" t="s">
        <v>110</v>
      </c>
      <c r="Q78" s="40"/>
      <c r="R78" s="41" t="s">
        <v>110</v>
      </c>
      <c r="S78" s="40"/>
      <c r="T78" s="41" t="s">
        <v>110</v>
      </c>
      <c r="U78" s="54">
        <f t="shared" si="0"/>
        <v>0</v>
      </c>
      <c r="V78" s="37" t="s">
        <v>110</v>
      </c>
      <c r="W78" s="343"/>
      <c r="X78" s="344"/>
      <c r="Y78" s="344"/>
      <c r="Z78" s="344"/>
      <c r="AC78" s="1"/>
      <c r="AD78" s="1"/>
    </row>
    <row r="79" spans="1:31">
      <c r="B79" s="200" t="s">
        <v>132</v>
      </c>
      <c r="C79" s="201"/>
      <c r="D79" s="201"/>
      <c r="E79" s="201"/>
      <c r="F79" s="201"/>
      <c r="G79" s="201"/>
      <c r="H79" s="202"/>
      <c r="I79" s="40"/>
      <c r="J79" s="41" t="s">
        <v>110</v>
      </c>
      <c r="K79" s="40"/>
      <c r="L79" s="41" t="s">
        <v>110</v>
      </c>
      <c r="M79" s="40"/>
      <c r="N79" s="41" t="s">
        <v>110</v>
      </c>
      <c r="O79" s="40"/>
      <c r="P79" s="41" t="s">
        <v>110</v>
      </c>
      <c r="Q79" s="40"/>
      <c r="R79" s="41" t="s">
        <v>110</v>
      </c>
      <c r="S79" s="40"/>
      <c r="T79" s="41" t="s">
        <v>110</v>
      </c>
      <c r="U79" s="54">
        <f t="shared" si="0"/>
        <v>0</v>
      </c>
      <c r="V79" s="37" t="s">
        <v>110</v>
      </c>
      <c r="W79" s="343"/>
      <c r="X79" s="344"/>
      <c r="Y79" s="344"/>
      <c r="Z79" s="344"/>
      <c r="AC79" s="1"/>
      <c r="AD79" s="1"/>
    </row>
    <row r="80" spans="1:31">
      <c r="B80" s="200" t="s">
        <v>133</v>
      </c>
      <c r="C80" s="201"/>
      <c r="D80" s="201"/>
      <c r="E80" s="201"/>
      <c r="F80" s="201"/>
      <c r="G80" s="201"/>
      <c r="H80" s="202"/>
      <c r="I80" s="40"/>
      <c r="J80" s="41" t="s">
        <v>110</v>
      </c>
      <c r="K80" s="40"/>
      <c r="L80" s="41" t="s">
        <v>110</v>
      </c>
      <c r="M80" s="40"/>
      <c r="N80" s="41" t="s">
        <v>110</v>
      </c>
      <c r="O80" s="40"/>
      <c r="P80" s="41" t="s">
        <v>110</v>
      </c>
      <c r="Q80" s="40"/>
      <c r="R80" s="41" t="s">
        <v>110</v>
      </c>
      <c r="S80" s="40"/>
      <c r="T80" s="41" t="s">
        <v>110</v>
      </c>
      <c r="U80" s="54">
        <f t="shared" si="0"/>
        <v>0</v>
      </c>
      <c r="V80" s="37" t="s">
        <v>110</v>
      </c>
      <c r="W80" s="343"/>
      <c r="X80" s="344"/>
      <c r="Y80" s="344"/>
      <c r="Z80" s="344"/>
      <c r="AC80" s="1"/>
      <c r="AD80" s="1"/>
    </row>
    <row r="81" spans="1:30">
      <c r="B81" s="200" t="s">
        <v>134</v>
      </c>
      <c r="C81" s="201"/>
      <c r="D81" s="201"/>
      <c r="E81" s="201"/>
      <c r="F81" s="201"/>
      <c r="G81" s="201"/>
      <c r="H81" s="202"/>
      <c r="I81" s="40"/>
      <c r="J81" s="41" t="s">
        <v>110</v>
      </c>
      <c r="K81" s="40"/>
      <c r="L81" s="41" t="s">
        <v>110</v>
      </c>
      <c r="M81" s="40"/>
      <c r="N81" s="41" t="s">
        <v>110</v>
      </c>
      <c r="O81" s="40"/>
      <c r="P81" s="41" t="s">
        <v>110</v>
      </c>
      <c r="Q81" s="40"/>
      <c r="R81" s="41" t="s">
        <v>110</v>
      </c>
      <c r="S81" s="40"/>
      <c r="T81" s="41" t="s">
        <v>110</v>
      </c>
      <c r="U81" s="54">
        <f t="shared" si="0"/>
        <v>0</v>
      </c>
      <c r="V81" s="37" t="s">
        <v>110</v>
      </c>
      <c r="W81" s="343"/>
      <c r="X81" s="344"/>
      <c r="Y81" s="344"/>
      <c r="Z81" s="344"/>
      <c r="AC81" s="1"/>
      <c r="AD81" s="1"/>
    </row>
    <row r="82" spans="1:30">
      <c r="B82" s="200" t="s">
        <v>135</v>
      </c>
      <c r="C82" s="201"/>
      <c r="D82" s="201"/>
      <c r="E82" s="201"/>
      <c r="F82" s="201"/>
      <c r="G82" s="201"/>
      <c r="H82" s="202"/>
      <c r="I82" s="40"/>
      <c r="J82" s="41" t="s">
        <v>110</v>
      </c>
      <c r="K82" s="40"/>
      <c r="L82" s="41" t="s">
        <v>110</v>
      </c>
      <c r="M82" s="40"/>
      <c r="N82" s="41" t="s">
        <v>110</v>
      </c>
      <c r="O82" s="40"/>
      <c r="P82" s="41" t="s">
        <v>110</v>
      </c>
      <c r="Q82" s="40"/>
      <c r="R82" s="41" t="s">
        <v>110</v>
      </c>
      <c r="S82" s="40"/>
      <c r="T82" s="41" t="s">
        <v>110</v>
      </c>
      <c r="U82" s="54">
        <f t="shared" si="0"/>
        <v>0</v>
      </c>
      <c r="V82" s="37" t="s">
        <v>110</v>
      </c>
      <c r="W82" s="343"/>
      <c r="X82" s="344"/>
      <c r="Y82" s="344"/>
      <c r="Z82" s="344"/>
      <c r="AC82" s="1"/>
      <c r="AD82" s="1"/>
    </row>
    <row r="83" spans="1:30" ht="16.5" thickBot="1">
      <c r="B83" s="192" t="s">
        <v>136</v>
      </c>
      <c r="C83" s="193"/>
      <c r="D83" s="193"/>
      <c r="E83" s="193"/>
      <c r="F83" s="193"/>
      <c r="G83" s="193"/>
      <c r="H83" s="194"/>
      <c r="I83" s="55"/>
      <c r="J83" s="56" t="s">
        <v>110</v>
      </c>
      <c r="K83" s="55"/>
      <c r="L83" s="56" t="s">
        <v>110</v>
      </c>
      <c r="M83" s="55"/>
      <c r="N83" s="56" t="s">
        <v>110</v>
      </c>
      <c r="O83" s="55"/>
      <c r="P83" s="56" t="s">
        <v>110</v>
      </c>
      <c r="Q83" s="55"/>
      <c r="R83" s="56" t="s">
        <v>110</v>
      </c>
      <c r="S83" s="55"/>
      <c r="T83" s="56" t="s">
        <v>110</v>
      </c>
      <c r="U83" s="57">
        <f t="shared" si="0"/>
        <v>0</v>
      </c>
      <c r="V83" s="58" t="s">
        <v>110</v>
      </c>
      <c r="W83" s="343"/>
      <c r="X83" s="344"/>
      <c r="Y83" s="344"/>
      <c r="Z83" s="344"/>
      <c r="AC83" s="1"/>
      <c r="AD83" s="1"/>
    </row>
    <row r="84" spans="1:30" ht="16.5" thickTop="1">
      <c r="B84" s="195" t="s">
        <v>116</v>
      </c>
      <c r="C84" s="196"/>
      <c r="D84" s="196"/>
      <c r="E84" s="196"/>
      <c r="F84" s="196"/>
      <c r="G84" s="196"/>
      <c r="H84" s="197"/>
      <c r="I84" s="59">
        <f>SUM(I69:I83)</f>
        <v>0</v>
      </c>
      <c r="J84" s="60" t="s">
        <v>110</v>
      </c>
      <c r="K84" s="59">
        <f>SUM(K69:K83)</f>
        <v>0</v>
      </c>
      <c r="L84" s="60" t="s">
        <v>110</v>
      </c>
      <c r="M84" s="59">
        <f>SUM(M69:M83)</f>
        <v>0</v>
      </c>
      <c r="N84" s="60" t="s">
        <v>110</v>
      </c>
      <c r="O84" s="59">
        <f>SUM(O69:O83)</f>
        <v>0</v>
      </c>
      <c r="P84" s="60" t="s">
        <v>110</v>
      </c>
      <c r="Q84" s="59">
        <f>SUM(Q69:Q83)</f>
        <v>0</v>
      </c>
      <c r="R84" s="60" t="s">
        <v>110</v>
      </c>
      <c r="S84" s="59">
        <f>SUM(S69:S83)</f>
        <v>0</v>
      </c>
      <c r="T84" s="60" t="s">
        <v>110</v>
      </c>
      <c r="U84" s="61">
        <f>SUM(U69:U83)</f>
        <v>0</v>
      </c>
      <c r="V84" s="62" t="s">
        <v>110</v>
      </c>
      <c r="W84" s="343"/>
      <c r="X84" s="344"/>
      <c r="Y84" s="344"/>
      <c r="Z84" s="344"/>
      <c r="AC84" s="1"/>
      <c r="AD84" s="1"/>
    </row>
    <row r="85" spans="1:30" s="29" customFormat="1">
      <c r="B85" s="104" t="s">
        <v>214</v>
      </c>
      <c r="C85" s="102"/>
      <c r="D85" s="102"/>
      <c r="E85" s="102"/>
      <c r="F85" s="102"/>
      <c r="G85" s="102"/>
      <c r="H85" s="102"/>
      <c r="I85" s="102"/>
      <c r="J85" s="102"/>
      <c r="K85" s="102"/>
      <c r="L85" s="102"/>
      <c r="M85" s="102"/>
      <c r="N85" s="102"/>
      <c r="O85" s="102"/>
      <c r="P85" s="102"/>
      <c r="Q85" s="102"/>
      <c r="R85" s="102"/>
      <c r="S85" s="102"/>
      <c r="T85" s="102"/>
      <c r="U85" s="102"/>
      <c r="V85" s="102"/>
      <c r="W85" s="103"/>
      <c r="X85" s="103"/>
      <c r="Y85" s="103"/>
      <c r="Z85" s="103"/>
    </row>
    <row r="86" spans="1:30">
      <c r="B86" s="46"/>
      <c r="C86" s="19"/>
      <c r="D86" s="17"/>
      <c r="E86" s="47"/>
      <c r="F86" s="46"/>
      <c r="G86" s="46"/>
      <c r="H86" s="46"/>
      <c r="I86" s="46"/>
      <c r="J86" s="46"/>
      <c r="K86" s="46"/>
      <c r="M86" s="47"/>
      <c r="N86" s="47"/>
      <c r="O86" s="47"/>
      <c r="P86" s="47"/>
      <c r="Q86" s="47"/>
      <c r="R86" s="47"/>
    </row>
    <row r="87" spans="1:30" ht="33" customHeight="1">
      <c r="B87" s="319" t="s">
        <v>217</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101"/>
    </row>
    <row r="88" spans="1:30">
      <c r="B88" s="53" t="s">
        <v>14</v>
      </c>
      <c r="C88" s="10"/>
      <c r="D88" s="10"/>
      <c r="E88" s="10"/>
      <c r="F88" s="10"/>
      <c r="G88" s="10"/>
      <c r="H88" s="10"/>
      <c r="I88" s="10"/>
      <c r="J88" s="10"/>
      <c r="K88" s="10"/>
      <c r="L88" s="46"/>
      <c r="M88" s="47"/>
      <c r="N88" s="46"/>
      <c r="O88" s="47"/>
      <c r="P88" s="47"/>
      <c r="Q88" s="46"/>
      <c r="R88" s="47"/>
    </row>
    <row r="89" spans="1:30" ht="9.75" customHeight="1" thickBot="1">
      <c r="B89" s="53"/>
      <c r="C89" s="10"/>
      <c r="D89" s="10"/>
      <c r="E89" s="10"/>
      <c r="F89" s="10"/>
      <c r="G89" s="10"/>
      <c r="H89" s="10"/>
      <c r="I89" s="10"/>
      <c r="J89" s="10"/>
      <c r="K89" s="10"/>
      <c r="L89" s="49"/>
      <c r="M89" s="50"/>
      <c r="N89" s="49"/>
      <c r="O89" s="50"/>
      <c r="P89" s="50"/>
      <c r="Q89" s="49"/>
      <c r="R89" s="50"/>
    </row>
    <row r="90" spans="1:30" ht="17.25" thickTop="1" thickBot="1">
      <c r="B90" s="317" t="s">
        <v>199</v>
      </c>
      <c r="C90" s="318"/>
      <c r="D90" s="318"/>
      <c r="E90" s="318"/>
      <c r="F90" s="318"/>
      <c r="G90" s="209">
        <f>SUM($I$69:$I$71)</f>
        <v>0</v>
      </c>
      <c r="H90" s="209"/>
      <c r="I90" s="86" t="s">
        <v>200</v>
      </c>
      <c r="J90" s="43"/>
      <c r="K90" s="10"/>
      <c r="L90" s="49"/>
      <c r="M90" s="50"/>
      <c r="N90" s="49"/>
      <c r="O90" s="50"/>
      <c r="P90" s="50"/>
      <c r="Q90" s="49"/>
      <c r="R90" s="50"/>
    </row>
    <row r="91" spans="1:30" ht="16.5" thickTop="1">
      <c r="B91" s="299" t="s">
        <v>74</v>
      </c>
      <c r="C91" s="300"/>
      <c r="D91" s="300"/>
      <c r="E91" s="300"/>
      <c r="F91" s="301"/>
      <c r="G91" s="293"/>
      <c r="H91" s="294"/>
      <c r="I91" s="34" t="s">
        <v>13</v>
      </c>
      <c r="J91" s="302" t="s">
        <v>77</v>
      </c>
      <c r="K91" s="300"/>
      <c r="L91" s="300"/>
      <c r="M91" s="300"/>
      <c r="N91" s="301"/>
      <c r="O91" s="293"/>
      <c r="P91" s="294"/>
      <c r="Q91" s="34" t="s">
        <v>13</v>
      </c>
      <c r="R91" s="302" t="s">
        <v>85</v>
      </c>
      <c r="S91" s="300"/>
      <c r="T91" s="300"/>
      <c r="U91" s="300"/>
      <c r="V91" s="301"/>
      <c r="W91" s="293"/>
      <c r="X91" s="294"/>
      <c r="Y91" s="23" t="s">
        <v>13</v>
      </c>
    </row>
    <row r="92" spans="1:30" ht="16.5" thickBot="1">
      <c r="B92" s="330" t="s">
        <v>75</v>
      </c>
      <c r="C92" s="331"/>
      <c r="D92" s="331"/>
      <c r="E92" s="331"/>
      <c r="F92" s="332"/>
      <c r="G92" s="255"/>
      <c r="H92" s="256"/>
      <c r="I92" s="35" t="s">
        <v>13</v>
      </c>
      <c r="J92" s="325" t="s">
        <v>78</v>
      </c>
      <c r="K92" s="326"/>
      <c r="L92" s="326"/>
      <c r="M92" s="326"/>
      <c r="N92" s="327"/>
      <c r="O92" s="255"/>
      <c r="P92" s="256"/>
      <c r="Q92" s="35" t="s">
        <v>13</v>
      </c>
      <c r="R92" s="325" t="s">
        <v>76</v>
      </c>
      <c r="S92" s="326"/>
      <c r="T92" s="326"/>
      <c r="U92" s="326"/>
      <c r="V92" s="327"/>
      <c r="W92" s="255"/>
      <c r="X92" s="256"/>
      <c r="Y92" s="24" t="s">
        <v>13</v>
      </c>
    </row>
    <row r="93" spans="1:30" ht="42.75" customHeight="1" thickTop="1">
      <c r="B93" s="320" t="str">
        <f>IF(SUM(I69:I71)=SUM(G91,O91,W91,G92,O92,W92),"","【!!要確認!!】内訳の合計人数と(1)の「一般就労」の「身体障がい」の合計人数（表の黒太枠内）が一致していません。入力に誤りがないか確認してください。")</f>
        <v/>
      </c>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134"/>
    </row>
    <row r="94" spans="1:30" s="153" customFormat="1" ht="9" hidden="1"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C94" s="157"/>
      <c r="AD94" s="157"/>
    </row>
    <row r="95" spans="1:30" s="153" customFormat="1" ht="33" hidden="1" customHeight="1" thickBot="1">
      <c r="A95" s="166"/>
      <c r="B95" s="335" t="s">
        <v>301</v>
      </c>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166"/>
      <c r="AC95" s="157"/>
      <c r="AD95" s="157"/>
    </row>
    <row r="96" spans="1:30" s="153" customFormat="1" ht="17.25" hidden="1" thickTop="1" thickBot="1">
      <c r="A96" s="167"/>
      <c r="B96" s="304" t="s">
        <v>212</v>
      </c>
      <c r="C96" s="305"/>
      <c r="D96" s="305"/>
      <c r="E96" s="305"/>
      <c r="F96" s="308">
        <f>G50</f>
        <v>0</v>
      </c>
      <c r="G96" s="308"/>
      <c r="H96" s="306" t="s">
        <v>213</v>
      </c>
      <c r="I96" s="306"/>
      <c r="J96" s="306"/>
      <c r="K96" s="306"/>
      <c r="L96" s="306"/>
      <c r="M96" s="306"/>
      <c r="N96" s="306"/>
      <c r="O96" s="306"/>
      <c r="P96" s="306"/>
      <c r="Q96" s="306"/>
      <c r="R96" s="307"/>
      <c r="S96" s="168"/>
      <c r="T96" s="168"/>
      <c r="U96" s="168"/>
      <c r="V96" s="168"/>
      <c r="W96" s="168"/>
      <c r="X96" s="168"/>
      <c r="Y96" s="168"/>
      <c r="Z96" s="167"/>
      <c r="AC96" s="157"/>
      <c r="AD96" s="157"/>
    </row>
    <row r="97" spans="1:30" s="153" customFormat="1" ht="16.5" hidden="1" thickTop="1">
      <c r="A97" s="166"/>
      <c r="B97" s="321" t="s">
        <v>73</v>
      </c>
      <c r="C97" s="322"/>
      <c r="D97" s="322"/>
      <c r="E97" s="322"/>
      <c r="F97" s="323"/>
      <c r="G97" s="309"/>
      <c r="H97" s="310"/>
      <c r="I97" s="169" t="s">
        <v>13</v>
      </c>
      <c r="J97" s="324" t="s">
        <v>71</v>
      </c>
      <c r="K97" s="322"/>
      <c r="L97" s="322"/>
      <c r="M97" s="322"/>
      <c r="N97" s="323"/>
      <c r="O97" s="309"/>
      <c r="P97" s="310"/>
      <c r="Q97" s="169" t="s">
        <v>13</v>
      </c>
      <c r="R97" s="324" t="s">
        <v>70</v>
      </c>
      <c r="S97" s="322"/>
      <c r="T97" s="322"/>
      <c r="U97" s="322"/>
      <c r="V97" s="323"/>
      <c r="W97" s="309"/>
      <c r="X97" s="310"/>
      <c r="Y97" s="170" t="s">
        <v>13</v>
      </c>
      <c r="Z97" s="166"/>
      <c r="AC97" s="157"/>
      <c r="AD97" s="157"/>
    </row>
    <row r="98" spans="1:30" s="153" customFormat="1" ht="16.5" hidden="1" thickBot="1">
      <c r="A98" s="166"/>
      <c r="B98" s="311" t="s">
        <v>17</v>
      </c>
      <c r="C98" s="239"/>
      <c r="D98" s="239"/>
      <c r="E98" s="239"/>
      <c r="F98" s="240"/>
      <c r="G98" s="312"/>
      <c r="H98" s="313"/>
      <c r="I98" s="171" t="s">
        <v>13</v>
      </c>
      <c r="J98" s="238" t="s">
        <v>72</v>
      </c>
      <c r="K98" s="239"/>
      <c r="L98" s="239"/>
      <c r="M98" s="239"/>
      <c r="N98" s="240"/>
      <c r="O98" s="312"/>
      <c r="P98" s="313"/>
      <c r="Q98" s="171" t="s">
        <v>13</v>
      </c>
      <c r="R98" s="238" t="s">
        <v>69</v>
      </c>
      <c r="S98" s="239"/>
      <c r="T98" s="239"/>
      <c r="U98" s="239"/>
      <c r="V98" s="240"/>
      <c r="W98" s="312"/>
      <c r="X98" s="313"/>
      <c r="Y98" s="172" t="s">
        <v>13</v>
      </c>
      <c r="Z98" s="166"/>
      <c r="AC98" s="157"/>
      <c r="AD98" s="157"/>
    </row>
    <row r="99" spans="1:30" s="153" customFormat="1" ht="16.5" hidden="1" thickTop="1">
      <c r="A99" s="166"/>
      <c r="B99" s="303" t="str">
        <f>IF(G97+O97+W97+G98+O98+W98&gt;F96,"【!!要確認!!】R5.4.1時点の利用者数の合計を超えています。入力に誤りがないか確認してください。","")</f>
        <v/>
      </c>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166"/>
      <c r="AC99" s="157"/>
      <c r="AD99" s="157"/>
    </row>
    <row r="100" spans="1:30" ht="61.5" customHeight="1" thickBot="1">
      <c r="B100" s="319" t="s">
        <v>332</v>
      </c>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row>
    <row r="101" spans="1:30" ht="17.25" thickTop="1" thickBot="1">
      <c r="B101" s="216" t="s">
        <v>202</v>
      </c>
      <c r="C101" s="217"/>
      <c r="D101" s="217"/>
      <c r="E101" s="217"/>
      <c r="F101" s="217"/>
      <c r="G101" s="209">
        <f>SUM($U$69:$U$71)</f>
        <v>0</v>
      </c>
      <c r="H101" s="209"/>
      <c r="I101" s="86" t="s">
        <v>200</v>
      </c>
      <c r="J101" s="43"/>
      <c r="K101" s="10"/>
      <c r="L101" s="84"/>
      <c r="M101" s="85"/>
      <c r="N101" s="84"/>
      <c r="O101" s="85"/>
      <c r="P101" s="85"/>
      <c r="Q101" s="84"/>
      <c r="R101" s="85"/>
    </row>
    <row r="102" spans="1:30" ht="16.5" thickTop="1">
      <c r="B102" s="228" t="s">
        <v>19</v>
      </c>
      <c r="C102" s="229"/>
      <c r="D102" s="229"/>
      <c r="E102" s="295"/>
      <c r="F102" s="296"/>
      <c r="G102" s="27" t="s">
        <v>13</v>
      </c>
      <c r="H102" s="228" t="s">
        <v>20</v>
      </c>
      <c r="I102" s="229"/>
      <c r="J102" s="229"/>
      <c r="K102" s="295"/>
      <c r="L102" s="296"/>
      <c r="M102" s="27" t="s">
        <v>13</v>
      </c>
      <c r="N102" s="228" t="s">
        <v>21</v>
      </c>
      <c r="O102" s="229"/>
      <c r="P102" s="229"/>
      <c r="Q102" s="295"/>
      <c r="R102" s="296"/>
      <c r="S102" s="27" t="s">
        <v>13</v>
      </c>
      <c r="X102" s="20"/>
      <c r="Y102" s="20"/>
      <c r="Z102" s="20"/>
      <c r="AA102" s="20"/>
      <c r="AB102" s="20"/>
      <c r="AC102" s="1"/>
      <c r="AD102" s="1"/>
    </row>
    <row r="103" spans="1:30">
      <c r="B103" s="297" t="s">
        <v>22</v>
      </c>
      <c r="C103" s="298"/>
      <c r="D103" s="298"/>
      <c r="E103" s="314"/>
      <c r="F103" s="180"/>
      <c r="G103" s="25" t="s">
        <v>13</v>
      </c>
      <c r="H103" s="297" t="s">
        <v>23</v>
      </c>
      <c r="I103" s="298"/>
      <c r="J103" s="298"/>
      <c r="K103" s="180"/>
      <c r="L103" s="181"/>
      <c r="M103" s="25" t="s">
        <v>13</v>
      </c>
      <c r="N103" s="297" t="s">
        <v>24</v>
      </c>
      <c r="O103" s="298"/>
      <c r="P103" s="298"/>
      <c r="Q103" s="180"/>
      <c r="R103" s="181"/>
      <c r="S103" s="25" t="s">
        <v>13</v>
      </c>
      <c r="X103" s="20"/>
      <c r="Y103" s="20"/>
      <c r="Z103" s="20"/>
      <c r="AA103" s="20"/>
      <c r="AB103" s="20"/>
      <c r="AC103" s="1"/>
      <c r="AD103" s="1"/>
    </row>
    <row r="104" spans="1:30">
      <c r="B104" s="333" t="s">
        <v>25</v>
      </c>
      <c r="C104" s="334"/>
      <c r="D104" s="334"/>
      <c r="E104" s="314"/>
      <c r="F104" s="180"/>
      <c r="G104" s="25" t="s">
        <v>13</v>
      </c>
      <c r="H104" s="178" t="s">
        <v>26</v>
      </c>
      <c r="I104" s="179"/>
      <c r="J104" s="179"/>
      <c r="K104" s="180"/>
      <c r="L104" s="181"/>
      <c r="M104" s="25" t="s">
        <v>13</v>
      </c>
      <c r="N104" s="178" t="s">
        <v>27</v>
      </c>
      <c r="O104" s="179"/>
      <c r="P104" s="179"/>
      <c r="Q104" s="180"/>
      <c r="R104" s="181"/>
      <c r="S104" s="25" t="s">
        <v>13</v>
      </c>
      <c r="X104" s="20"/>
      <c r="Y104" s="20"/>
      <c r="Z104" s="20"/>
      <c r="AA104" s="20"/>
      <c r="AB104" s="20"/>
      <c r="AC104" s="1"/>
      <c r="AD104" s="1"/>
    </row>
    <row r="105" spans="1:30">
      <c r="B105" s="178" t="s">
        <v>28</v>
      </c>
      <c r="C105" s="179"/>
      <c r="D105" s="179"/>
      <c r="E105" s="180"/>
      <c r="F105" s="181"/>
      <c r="G105" s="25" t="s">
        <v>13</v>
      </c>
      <c r="H105" s="178" t="s">
        <v>29</v>
      </c>
      <c r="I105" s="179"/>
      <c r="J105" s="179"/>
      <c r="K105" s="180"/>
      <c r="L105" s="181"/>
      <c r="M105" s="25" t="s">
        <v>13</v>
      </c>
      <c r="N105" s="178" t="s">
        <v>30</v>
      </c>
      <c r="O105" s="179"/>
      <c r="P105" s="179"/>
      <c r="Q105" s="180"/>
      <c r="R105" s="181"/>
      <c r="S105" s="25" t="s">
        <v>13</v>
      </c>
      <c r="X105" s="20"/>
      <c r="Y105" s="20"/>
      <c r="Z105" s="20"/>
      <c r="AA105" s="20"/>
      <c r="AB105" s="20"/>
      <c r="AC105" s="1"/>
      <c r="AD105" s="1"/>
    </row>
    <row r="106" spans="1:30">
      <c r="B106" s="178" t="s">
        <v>31</v>
      </c>
      <c r="C106" s="179"/>
      <c r="D106" s="179"/>
      <c r="E106" s="180"/>
      <c r="F106" s="181"/>
      <c r="G106" s="25" t="s">
        <v>13</v>
      </c>
      <c r="H106" s="178" t="s">
        <v>32</v>
      </c>
      <c r="I106" s="179"/>
      <c r="J106" s="179"/>
      <c r="K106" s="180"/>
      <c r="L106" s="181"/>
      <c r="M106" s="25" t="s">
        <v>13</v>
      </c>
      <c r="N106" s="178" t="s">
        <v>33</v>
      </c>
      <c r="O106" s="179"/>
      <c r="P106" s="179"/>
      <c r="Q106" s="180"/>
      <c r="R106" s="181"/>
      <c r="S106" s="25" t="s">
        <v>13</v>
      </c>
      <c r="X106" s="20"/>
      <c r="Y106" s="20"/>
      <c r="Z106" s="20"/>
      <c r="AA106" s="20"/>
      <c r="AB106" s="20"/>
      <c r="AC106" s="1"/>
      <c r="AD106" s="1"/>
    </row>
    <row r="107" spans="1:30">
      <c r="B107" s="178" t="s">
        <v>34</v>
      </c>
      <c r="C107" s="179"/>
      <c r="D107" s="179"/>
      <c r="E107" s="180"/>
      <c r="F107" s="181"/>
      <c r="G107" s="25" t="s">
        <v>13</v>
      </c>
      <c r="H107" s="178" t="s">
        <v>35</v>
      </c>
      <c r="I107" s="179"/>
      <c r="J107" s="179"/>
      <c r="K107" s="180"/>
      <c r="L107" s="181"/>
      <c r="M107" s="25" t="s">
        <v>13</v>
      </c>
      <c r="N107" s="178" t="s">
        <v>36</v>
      </c>
      <c r="O107" s="179"/>
      <c r="P107" s="179"/>
      <c r="Q107" s="180"/>
      <c r="R107" s="181"/>
      <c r="S107" s="25" t="s">
        <v>13</v>
      </c>
      <c r="X107" s="20"/>
      <c r="Y107" s="20"/>
      <c r="Z107" s="20"/>
      <c r="AA107" s="20"/>
      <c r="AB107" s="20"/>
      <c r="AC107" s="1"/>
      <c r="AD107" s="1"/>
    </row>
    <row r="108" spans="1:30">
      <c r="B108" s="178" t="s">
        <v>218</v>
      </c>
      <c r="C108" s="179"/>
      <c r="D108" s="179"/>
      <c r="E108" s="180"/>
      <c r="F108" s="181"/>
      <c r="G108" s="25" t="s">
        <v>13</v>
      </c>
      <c r="H108" s="178" t="s">
        <v>37</v>
      </c>
      <c r="I108" s="179"/>
      <c r="J108" s="179"/>
      <c r="K108" s="180"/>
      <c r="L108" s="181"/>
      <c r="M108" s="25" t="s">
        <v>13</v>
      </c>
      <c r="N108" s="178" t="s">
        <v>38</v>
      </c>
      <c r="O108" s="179"/>
      <c r="P108" s="179"/>
      <c r="Q108" s="180"/>
      <c r="R108" s="181"/>
      <c r="S108" s="25" t="s">
        <v>13</v>
      </c>
      <c r="X108" s="20"/>
      <c r="Y108" s="20"/>
      <c r="Z108" s="20"/>
      <c r="AA108" s="20"/>
      <c r="AB108" s="20"/>
      <c r="AC108" s="1"/>
      <c r="AD108" s="1"/>
    </row>
    <row r="109" spans="1:30">
      <c r="B109" s="178" t="s">
        <v>219</v>
      </c>
      <c r="C109" s="179"/>
      <c r="D109" s="179"/>
      <c r="E109" s="180"/>
      <c r="F109" s="181"/>
      <c r="G109" s="25" t="s">
        <v>13</v>
      </c>
      <c r="H109" s="178" t="s">
        <v>39</v>
      </c>
      <c r="I109" s="179"/>
      <c r="J109" s="179"/>
      <c r="K109" s="180"/>
      <c r="L109" s="181"/>
      <c r="M109" s="25" t="s">
        <v>13</v>
      </c>
      <c r="N109" s="178" t="s">
        <v>40</v>
      </c>
      <c r="O109" s="179"/>
      <c r="P109" s="179"/>
      <c r="Q109" s="180"/>
      <c r="R109" s="181"/>
      <c r="S109" s="25" t="s">
        <v>13</v>
      </c>
      <c r="X109" s="20"/>
      <c r="Y109" s="20"/>
      <c r="Z109" s="20"/>
      <c r="AA109" s="20"/>
      <c r="AB109" s="20"/>
      <c r="AC109" s="1"/>
      <c r="AD109" s="1"/>
    </row>
    <row r="110" spans="1:30">
      <c r="B110" s="178" t="s">
        <v>220</v>
      </c>
      <c r="C110" s="179"/>
      <c r="D110" s="179"/>
      <c r="E110" s="180"/>
      <c r="F110" s="181"/>
      <c r="G110" s="25" t="s">
        <v>13</v>
      </c>
      <c r="H110" s="178" t="s">
        <v>41</v>
      </c>
      <c r="I110" s="179"/>
      <c r="J110" s="179"/>
      <c r="K110" s="180"/>
      <c r="L110" s="181"/>
      <c r="M110" s="25" t="s">
        <v>13</v>
      </c>
      <c r="N110" s="178" t="s">
        <v>42</v>
      </c>
      <c r="O110" s="179"/>
      <c r="P110" s="179"/>
      <c r="Q110" s="180"/>
      <c r="R110" s="181"/>
      <c r="S110" s="25" t="s">
        <v>13</v>
      </c>
      <c r="T110" s="368" t="str">
        <f>IF(SUM(U69:U71)=$Q$116,"","【!!要確認!!】市町村別内訳の合計人数と（１）の「一般就労」の合計人数（表の赤太枠内）が一致していません。入力に誤りがないか確認してください。")</f>
        <v/>
      </c>
      <c r="U110" s="369"/>
      <c r="V110" s="369"/>
      <c r="W110" s="369"/>
      <c r="X110" s="369"/>
      <c r="Y110" s="369"/>
      <c r="Z110" s="369"/>
      <c r="AA110" s="20"/>
      <c r="AB110" s="20"/>
      <c r="AC110" s="1"/>
      <c r="AD110" s="1"/>
    </row>
    <row r="111" spans="1:30">
      <c r="B111" s="178" t="s">
        <v>43</v>
      </c>
      <c r="C111" s="179"/>
      <c r="D111" s="179"/>
      <c r="E111" s="180"/>
      <c r="F111" s="181"/>
      <c r="G111" s="25" t="s">
        <v>13</v>
      </c>
      <c r="H111" s="178" t="s">
        <v>44</v>
      </c>
      <c r="I111" s="179"/>
      <c r="J111" s="179"/>
      <c r="K111" s="180"/>
      <c r="L111" s="181"/>
      <c r="M111" s="25" t="s">
        <v>13</v>
      </c>
      <c r="N111" s="178" t="s">
        <v>45</v>
      </c>
      <c r="O111" s="179"/>
      <c r="P111" s="179"/>
      <c r="Q111" s="180"/>
      <c r="R111" s="181"/>
      <c r="S111" s="25" t="s">
        <v>13</v>
      </c>
      <c r="T111" s="368"/>
      <c r="U111" s="369"/>
      <c r="V111" s="369"/>
      <c r="W111" s="369"/>
      <c r="X111" s="369"/>
      <c r="Y111" s="369"/>
      <c r="Z111" s="369"/>
      <c r="AA111" s="20"/>
      <c r="AB111" s="20"/>
      <c r="AC111" s="1"/>
      <c r="AD111" s="1"/>
    </row>
    <row r="112" spans="1:30">
      <c r="B112" s="178" t="s">
        <v>46</v>
      </c>
      <c r="C112" s="179"/>
      <c r="D112" s="179"/>
      <c r="E112" s="180"/>
      <c r="F112" s="181"/>
      <c r="G112" s="25" t="s">
        <v>13</v>
      </c>
      <c r="H112" s="178" t="s">
        <v>47</v>
      </c>
      <c r="I112" s="179"/>
      <c r="J112" s="179"/>
      <c r="K112" s="180"/>
      <c r="L112" s="181"/>
      <c r="M112" s="25" t="s">
        <v>13</v>
      </c>
      <c r="N112" s="178" t="s">
        <v>48</v>
      </c>
      <c r="O112" s="179"/>
      <c r="P112" s="179"/>
      <c r="Q112" s="180"/>
      <c r="R112" s="181"/>
      <c r="S112" s="25" t="s">
        <v>13</v>
      </c>
      <c r="T112" s="368"/>
      <c r="U112" s="369"/>
      <c r="V112" s="369"/>
      <c r="W112" s="369"/>
      <c r="X112" s="369"/>
      <c r="Y112" s="369"/>
      <c r="Z112" s="369"/>
      <c r="AA112" s="20"/>
      <c r="AB112" s="20"/>
      <c r="AC112" s="1"/>
      <c r="AD112" s="1"/>
    </row>
    <row r="113" spans="1:30">
      <c r="B113" s="178" t="s">
        <v>49</v>
      </c>
      <c r="C113" s="179"/>
      <c r="D113" s="179"/>
      <c r="E113" s="180"/>
      <c r="F113" s="181"/>
      <c r="G113" s="25" t="s">
        <v>13</v>
      </c>
      <c r="H113" s="178" t="s">
        <v>50</v>
      </c>
      <c r="I113" s="179"/>
      <c r="J113" s="179"/>
      <c r="K113" s="180"/>
      <c r="L113" s="181"/>
      <c r="M113" s="25" t="s">
        <v>13</v>
      </c>
      <c r="N113" s="178" t="s">
        <v>51</v>
      </c>
      <c r="O113" s="179"/>
      <c r="P113" s="179"/>
      <c r="Q113" s="180"/>
      <c r="R113" s="181"/>
      <c r="S113" s="25" t="s">
        <v>13</v>
      </c>
      <c r="T113" s="368"/>
      <c r="U113" s="369"/>
      <c r="V113" s="369"/>
      <c r="W113" s="369"/>
      <c r="X113" s="369"/>
      <c r="Y113" s="369"/>
      <c r="Z113" s="369"/>
      <c r="AA113" s="20"/>
      <c r="AB113" s="20"/>
      <c r="AC113" s="1"/>
      <c r="AD113" s="1"/>
    </row>
    <row r="114" spans="1:30">
      <c r="B114" s="178" t="s">
        <v>52</v>
      </c>
      <c r="C114" s="179"/>
      <c r="D114" s="179"/>
      <c r="E114" s="180"/>
      <c r="F114" s="181"/>
      <c r="G114" s="25" t="s">
        <v>13</v>
      </c>
      <c r="H114" s="178" t="s">
        <v>53</v>
      </c>
      <c r="I114" s="179"/>
      <c r="J114" s="179"/>
      <c r="K114" s="180"/>
      <c r="L114" s="181"/>
      <c r="M114" s="25" t="s">
        <v>13</v>
      </c>
      <c r="N114" s="178" t="s">
        <v>54</v>
      </c>
      <c r="O114" s="179"/>
      <c r="P114" s="179"/>
      <c r="Q114" s="180"/>
      <c r="R114" s="181"/>
      <c r="S114" s="25" t="s">
        <v>13</v>
      </c>
      <c r="T114" s="368"/>
      <c r="U114" s="369"/>
      <c r="V114" s="369"/>
      <c r="W114" s="369"/>
      <c r="X114" s="369"/>
      <c r="Y114" s="369"/>
      <c r="Z114" s="369"/>
      <c r="AA114" s="20"/>
      <c r="AB114" s="20"/>
      <c r="AC114" s="1"/>
      <c r="AD114" s="1"/>
    </row>
    <row r="115" spans="1:30">
      <c r="B115" s="178" t="s">
        <v>55</v>
      </c>
      <c r="C115" s="179"/>
      <c r="D115" s="179"/>
      <c r="E115" s="180"/>
      <c r="F115" s="181"/>
      <c r="G115" s="25" t="s">
        <v>13</v>
      </c>
      <c r="H115" s="178" t="s">
        <v>56</v>
      </c>
      <c r="I115" s="179"/>
      <c r="J115" s="179"/>
      <c r="K115" s="180"/>
      <c r="L115" s="181"/>
      <c r="M115" s="25" t="s">
        <v>13</v>
      </c>
      <c r="N115" s="178" t="s">
        <v>57</v>
      </c>
      <c r="O115" s="179"/>
      <c r="P115" s="179"/>
      <c r="Q115" s="180"/>
      <c r="R115" s="181"/>
      <c r="S115" s="25" t="s">
        <v>13</v>
      </c>
      <c r="T115" s="368"/>
      <c r="U115" s="369"/>
      <c r="V115" s="369"/>
      <c r="W115" s="369"/>
      <c r="X115" s="369"/>
      <c r="Y115" s="369"/>
      <c r="Z115" s="369"/>
      <c r="AA115" s="20"/>
      <c r="AB115" s="20"/>
      <c r="AC115" s="1"/>
      <c r="AD115" s="1"/>
    </row>
    <row r="116" spans="1:30" ht="16.5" thickBot="1">
      <c r="B116" s="176" t="s">
        <v>58</v>
      </c>
      <c r="C116" s="177"/>
      <c r="D116" s="177"/>
      <c r="E116" s="360"/>
      <c r="F116" s="361"/>
      <c r="G116" s="26" t="s">
        <v>13</v>
      </c>
      <c r="H116" s="176" t="s">
        <v>59</v>
      </c>
      <c r="I116" s="177"/>
      <c r="J116" s="177"/>
      <c r="K116" s="360"/>
      <c r="L116" s="361"/>
      <c r="M116" s="26" t="s">
        <v>13</v>
      </c>
      <c r="N116" s="350" t="s">
        <v>60</v>
      </c>
      <c r="O116" s="351"/>
      <c r="P116" s="351"/>
      <c r="Q116" s="352">
        <f>SUM($E$102:$F$116,$K$102:$L$116,$Q$102:$R$115)</f>
        <v>0</v>
      </c>
      <c r="R116" s="353"/>
      <c r="S116" s="26" t="s">
        <v>13</v>
      </c>
      <c r="T116" s="368"/>
      <c r="U116" s="369"/>
      <c r="V116" s="369"/>
      <c r="W116" s="369"/>
      <c r="X116" s="369"/>
      <c r="Y116" s="369"/>
      <c r="Z116" s="369"/>
      <c r="AA116" s="20"/>
      <c r="AB116" s="20"/>
      <c r="AC116" s="1"/>
      <c r="AD116" s="1"/>
    </row>
    <row r="117" spans="1:30" s="29" customFormat="1" ht="16.5" thickTop="1">
      <c r="B117" s="30"/>
      <c r="C117" s="30"/>
      <c r="D117" s="30"/>
      <c r="E117" s="28"/>
      <c r="F117" s="28"/>
      <c r="G117" s="31"/>
      <c r="H117" s="30"/>
      <c r="I117" s="30"/>
      <c r="J117" s="30"/>
      <c r="K117" s="28"/>
      <c r="L117" s="28"/>
      <c r="M117" s="31"/>
      <c r="N117" s="32"/>
      <c r="O117" s="32"/>
      <c r="P117" s="32"/>
      <c r="Q117" s="46" t="s">
        <v>18</v>
      </c>
      <c r="R117" s="28"/>
      <c r="S117" s="31"/>
      <c r="T117" s="28"/>
      <c r="U117" s="33"/>
      <c r="V117" s="33"/>
      <c r="W117" s="33"/>
      <c r="X117" s="33"/>
      <c r="Y117" s="33"/>
      <c r="Z117" s="20"/>
      <c r="AA117" s="20"/>
      <c r="AB117" s="20"/>
    </row>
    <row r="118" spans="1:30" s="29" customFormat="1">
      <c r="B118" s="30"/>
      <c r="C118" s="30"/>
      <c r="D118" s="30"/>
      <c r="E118" s="28"/>
      <c r="F118" s="28"/>
      <c r="G118" s="31"/>
      <c r="H118" s="30"/>
      <c r="I118" s="30"/>
      <c r="J118" s="30"/>
      <c r="K118" s="28"/>
      <c r="L118" s="28"/>
      <c r="M118" s="31"/>
      <c r="N118" s="32"/>
      <c r="O118" s="32"/>
      <c r="P118" s="32"/>
      <c r="Q118" s="99"/>
      <c r="R118" s="28"/>
      <c r="S118" s="31"/>
      <c r="T118" s="28"/>
      <c r="U118" s="33"/>
      <c r="V118" s="33"/>
      <c r="W118" s="33"/>
      <c r="X118" s="33"/>
      <c r="Y118" s="33"/>
      <c r="Z118" s="20"/>
      <c r="AA118" s="20"/>
      <c r="AB118" s="20"/>
    </row>
    <row r="119" spans="1:30" s="29" customFormat="1" ht="42.75" customHeight="1" thickBot="1">
      <c r="B119" s="359" t="s">
        <v>333</v>
      </c>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20"/>
      <c r="AA119" s="20"/>
      <c r="AB119" s="20"/>
    </row>
    <row r="120" spans="1:30" ht="17.25" thickTop="1" thickBot="1">
      <c r="A120" s="2"/>
      <c r="B120" s="10"/>
      <c r="C120" s="10"/>
      <c r="D120" s="10"/>
      <c r="E120" s="10"/>
      <c r="F120" s="10"/>
      <c r="G120" s="10"/>
      <c r="H120" s="10"/>
      <c r="I120" s="10"/>
      <c r="J120" s="2"/>
      <c r="K120" s="8"/>
      <c r="L120" s="8"/>
      <c r="M120" s="8"/>
      <c r="N120" s="8"/>
      <c r="O120" s="8"/>
      <c r="P120" s="8"/>
      <c r="R120" s="362" t="s">
        <v>339</v>
      </c>
      <c r="S120" s="357"/>
      <c r="T120" s="357"/>
      <c r="U120" s="357"/>
      <c r="V120" s="358"/>
      <c r="W120" s="354"/>
      <c r="X120" s="277"/>
      <c r="Y120" s="43" t="s">
        <v>13</v>
      </c>
    </row>
    <row r="121" spans="1:30" s="29" customFormat="1" ht="16.5" thickTop="1">
      <c r="A121" s="20"/>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8"/>
      <c r="AC121" s="20"/>
      <c r="AD121" s="20"/>
    </row>
    <row r="122" spans="1:30">
      <c r="A122" s="2"/>
      <c r="B122" s="10"/>
      <c r="C122" s="10"/>
      <c r="D122" s="10"/>
      <c r="E122" s="10"/>
      <c r="F122" s="10"/>
      <c r="G122" s="10"/>
      <c r="H122" s="10"/>
      <c r="I122" s="10"/>
      <c r="J122" s="10"/>
      <c r="K122" s="10"/>
      <c r="L122" s="10"/>
      <c r="M122" s="10"/>
      <c r="N122" s="10"/>
      <c r="O122" s="18"/>
      <c r="P122" s="2"/>
      <c r="R122" s="28"/>
      <c r="S122" s="28"/>
      <c r="T122" s="28"/>
      <c r="U122" s="28"/>
      <c r="V122" s="28"/>
      <c r="W122" s="105"/>
      <c r="X122" s="105"/>
      <c r="Y122" s="18"/>
    </row>
    <row r="123" spans="1:30" ht="16.5" thickBot="1">
      <c r="A123" s="2"/>
      <c r="B123" s="10" t="s">
        <v>334</v>
      </c>
      <c r="C123" s="10"/>
      <c r="D123" s="10"/>
      <c r="E123" s="10"/>
      <c r="F123" s="10"/>
      <c r="G123" s="10"/>
      <c r="H123" s="10"/>
      <c r="I123" s="10"/>
      <c r="J123" s="10"/>
      <c r="K123" s="10"/>
      <c r="L123" s="10"/>
      <c r="M123" s="10"/>
      <c r="N123" s="10"/>
      <c r="O123" s="18"/>
      <c r="P123" s="2"/>
      <c r="R123" s="28"/>
      <c r="S123" s="28"/>
      <c r="T123" s="28"/>
      <c r="U123" s="28"/>
      <c r="V123" s="28"/>
      <c r="W123" s="105"/>
      <c r="X123" s="105"/>
      <c r="Y123" s="18"/>
    </row>
    <row r="124" spans="1:30" ht="17.25" thickTop="1" thickBot="1">
      <c r="C124" s="111"/>
      <c r="D124" s="111"/>
      <c r="E124" s="111"/>
      <c r="F124" s="111"/>
      <c r="G124" s="111"/>
      <c r="H124" s="111"/>
      <c r="I124" s="111"/>
      <c r="J124" s="111"/>
      <c r="K124" s="216" t="s">
        <v>225</v>
      </c>
      <c r="L124" s="217"/>
      <c r="M124" s="217"/>
      <c r="N124" s="209">
        <f>W120</f>
        <v>0</v>
      </c>
      <c r="O124" s="209"/>
      <c r="P124" s="357" t="s">
        <v>226</v>
      </c>
      <c r="Q124" s="357"/>
      <c r="R124" s="357"/>
      <c r="S124" s="357"/>
      <c r="T124" s="357"/>
      <c r="U124" s="357"/>
      <c r="V124" s="358"/>
      <c r="W124" s="363"/>
      <c r="X124" s="354"/>
      <c r="Y124" s="43" t="s">
        <v>13</v>
      </c>
    </row>
    <row r="125" spans="1:30" ht="16.5" thickTop="1">
      <c r="B125" s="111" t="str">
        <f>IF(W124&gt;W120,"【!!要確認!!】（４）の人数を超えています。入力に誤りがないか確認してください。","")</f>
        <v/>
      </c>
      <c r="C125" s="111"/>
      <c r="D125" s="111"/>
      <c r="E125" s="111"/>
      <c r="F125" s="111"/>
      <c r="G125" s="111"/>
      <c r="H125" s="111"/>
      <c r="I125" s="111"/>
      <c r="J125" s="111"/>
      <c r="K125" s="111"/>
      <c r="L125" s="111"/>
      <c r="M125" s="111"/>
      <c r="N125" s="111"/>
      <c r="O125" s="111"/>
      <c r="P125" s="111"/>
      <c r="Q125" s="112"/>
      <c r="R125" s="28"/>
      <c r="S125" s="28"/>
      <c r="T125" s="28"/>
      <c r="U125" s="28"/>
      <c r="V125" s="28"/>
      <c r="W125" s="105"/>
      <c r="X125" s="105"/>
      <c r="Y125" s="18"/>
    </row>
    <row r="126" spans="1:30" s="29" customFormat="1">
      <c r="A126" s="107"/>
      <c r="B126" s="107"/>
      <c r="C126" s="107"/>
      <c r="D126" s="107"/>
      <c r="E126" s="107"/>
      <c r="F126" s="107"/>
      <c r="G126" s="107"/>
      <c r="H126" s="107"/>
      <c r="I126" s="107"/>
      <c r="J126" s="107"/>
      <c r="K126" s="107"/>
      <c r="L126" s="107"/>
      <c r="M126" s="107"/>
      <c r="N126" s="107"/>
      <c r="O126" s="107"/>
      <c r="P126" s="107"/>
      <c r="Q126" s="108"/>
      <c r="R126" s="28"/>
      <c r="S126" s="28"/>
      <c r="T126" s="28"/>
      <c r="U126" s="28"/>
      <c r="V126" s="28"/>
      <c r="W126" s="105"/>
      <c r="X126" s="105"/>
      <c r="Y126" s="8"/>
      <c r="AC126" s="20"/>
      <c r="AD126" s="20"/>
    </row>
    <row r="127" spans="1:30" ht="75.75" customHeight="1" thickBot="1">
      <c r="A127" s="100"/>
      <c r="B127" s="319" t="s">
        <v>335</v>
      </c>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row>
    <row r="128" spans="1:30" ht="17.25" thickTop="1" thickBot="1">
      <c r="A128" s="106"/>
      <c r="B128" s="106"/>
      <c r="C128" s="106"/>
      <c r="D128" s="106"/>
      <c r="E128" s="106"/>
      <c r="F128" s="106"/>
      <c r="G128" s="106"/>
      <c r="H128" s="216" t="s">
        <v>223</v>
      </c>
      <c r="I128" s="217"/>
      <c r="J128" s="217"/>
      <c r="K128" s="217"/>
      <c r="L128" s="209">
        <f>U69+U70+U71</f>
        <v>0</v>
      </c>
      <c r="M128" s="209"/>
      <c r="N128" s="357" t="s">
        <v>222</v>
      </c>
      <c r="O128" s="357"/>
      <c r="P128" s="357"/>
      <c r="Q128" s="357"/>
      <c r="R128" s="357"/>
      <c r="S128" s="357"/>
      <c r="T128" s="357"/>
      <c r="U128" s="357"/>
      <c r="V128" s="358"/>
      <c r="W128" s="354"/>
      <c r="X128" s="277"/>
      <c r="Y128" s="43" t="s">
        <v>13</v>
      </c>
    </row>
    <row r="129" spans="1:30" s="29" customFormat="1" ht="16.5" thickTop="1">
      <c r="A129" s="109"/>
      <c r="B129" s="356" t="str">
        <f>IF(W128&gt;SUM(U69:U71),"【!!要確認!!】（１）の「一般就労」の合計人数（表の赤太枠内）を超えています。入力に誤りがないか確認してください。","")</f>
        <v/>
      </c>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AC129" s="20"/>
      <c r="AD129" s="20"/>
    </row>
    <row r="130" spans="1:30" s="29" customFormat="1">
      <c r="A130" s="109"/>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AC130" s="20"/>
      <c r="AD130" s="20"/>
    </row>
    <row r="131" spans="1:30" s="29" customFormat="1" ht="66" customHeight="1" thickBot="1">
      <c r="A131" s="109"/>
      <c r="B131" s="355" t="s">
        <v>336</v>
      </c>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AC131" s="20"/>
      <c r="AD131" s="20"/>
    </row>
    <row r="132" spans="1:30" ht="17.25" thickTop="1" thickBot="1">
      <c r="A132" s="100"/>
      <c r="B132" s="216" t="s">
        <v>202</v>
      </c>
      <c r="C132" s="217"/>
      <c r="D132" s="217"/>
      <c r="E132" s="209">
        <f>U69+U70+U71</f>
        <v>0</v>
      </c>
      <c r="F132" s="209"/>
      <c r="G132" s="366" t="s">
        <v>318</v>
      </c>
      <c r="H132" s="366"/>
      <c r="I132" s="366"/>
      <c r="J132" s="366"/>
      <c r="K132" s="366"/>
      <c r="L132" s="366"/>
      <c r="M132" s="366"/>
      <c r="N132" s="366"/>
      <c r="O132" s="366"/>
      <c r="P132" s="366"/>
      <c r="Q132" s="366"/>
      <c r="R132" s="366"/>
      <c r="S132" s="367"/>
      <c r="T132" s="30"/>
      <c r="U132" s="30"/>
      <c r="V132" s="30"/>
      <c r="W132" s="105"/>
      <c r="X132" s="105"/>
      <c r="Y132" s="18"/>
    </row>
    <row r="133" spans="1:30" ht="16.5" thickTop="1">
      <c r="A133" s="100"/>
      <c r="B133" s="228" t="s">
        <v>19</v>
      </c>
      <c r="C133" s="229"/>
      <c r="D133" s="229"/>
      <c r="E133" s="295"/>
      <c r="F133" s="296"/>
      <c r="G133" s="27" t="s">
        <v>13</v>
      </c>
      <c r="H133" s="228" t="s">
        <v>20</v>
      </c>
      <c r="I133" s="229"/>
      <c r="J133" s="229"/>
      <c r="K133" s="295"/>
      <c r="L133" s="296"/>
      <c r="M133" s="27" t="s">
        <v>13</v>
      </c>
      <c r="N133" s="228" t="s">
        <v>21</v>
      </c>
      <c r="O133" s="229"/>
      <c r="P133" s="229"/>
      <c r="Q133" s="364"/>
      <c r="R133" s="365"/>
      <c r="S133" s="27" t="s">
        <v>13</v>
      </c>
      <c r="T133" s="30"/>
      <c r="U133" s="30"/>
      <c r="V133" s="30"/>
      <c r="W133" s="105"/>
      <c r="X133" s="105"/>
      <c r="Y133" s="18"/>
    </row>
    <row r="134" spans="1:30">
      <c r="A134" s="100"/>
      <c r="B134" s="297" t="s">
        <v>22</v>
      </c>
      <c r="C134" s="298"/>
      <c r="D134" s="298"/>
      <c r="E134" s="180"/>
      <c r="F134" s="181"/>
      <c r="G134" s="25" t="s">
        <v>13</v>
      </c>
      <c r="H134" s="297" t="s">
        <v>23</v>
      </c>
      <c r="I134" s="298"/>
      <c r="J134" s="298"/>
      <c r="K134" s="180"/>
      <c r="L134" s="181"/>
      <c r="M134" s="25" t="s">
        <v>13</v>
      </c>
      <c r="N134" s="297" t="s">
        <v>24</v>
      </c>
      <c r="O134" s="298"/>
      <c r="P134" s="298"/>
      <c r="Q134" s="180"/>
      <c r="R134" s="181"/>
      <c r="S134" s="25" t="s">
        <v>13</v>
      </c>
      <c r="T134" s="30"/>
      <c r="U134" s="30"/>
      <c r="V134" s="30"/>
      <c r="W134" s="105"/>
      <c r="X134" s="105"/>
      <c r="Y134" s="18"/>
    </row>
    <row r="135" spans="1:30">
      <c r="A135" s="100"/>
      <c r="B135" s="333" t="s">
        <v>25</v>
      </c>
      <c r="C135" s="334"/>
      <c r="D135" s="334"/>
      <c r="E135" s="180"/>
      <c r="F135" s="181"/>
      <c r="G135" s="25" t="s">
        <v>13</v>
      </c>
      <c r="H135" s="178" t="s">
        <v>26</v>
      </c>
      <c r="I135" s="179"/>
      <c r="J135" s="179"/>
      <c r="K135" s="180"/>
      <c r="L135" s="181"/>
      <c r="M135" s="25" t="s">
        <v>13</v>
      </c>
      <c r="N135" s="178" t="s">
        <v>27</v>
      </c>
      <c r="O135" s="179"/>
      <c r="P135" s="179"/>
      <c r="Q135" s="180"/>
      <c r="R135" s="181"/>
      <c r="S135" s="25" t="s">
        <v>13</v>
      </c>
      <c r="T135" s="30"/>
      <c r="U135" s="30"/>
      <c r="V135" s="30"/>
      <c r="W135" s="105"/>
      <c r="X135" s="105"/>
      <c r="Y135" s="18"/>
    </row>
    <row r="136" spans="1:30">
      <c r="A136" s="100"/>
      <c r="B136" s="178" t="s">
        <v>28</v>
      </c>
      <c r="C136" s="179"/>
      <c r="D136" s="179"/>
      <c r="E136" s="180"/>
      <c r="F136" s="181"/>
      <c r="G136" s="25" t="s">
        <v>13</v>
      </c>
      <c r="H136" s="178" t="s">
        <v>29</v>
      </c>
      <c r="I136" s="179"/>
      <c r="J136" s="179"/>
      <c r="K136" s="180"/>
      <c r="L136" s="181"/>
      <c r="M136" s="25" t="s">
        <v>13</v>
      </c>
      <c r="N136" s="178" t="s">
        <v>30</v>
      </c>
      <c r="O136" s="179"/>
      <c r="P136" s="179"/>
      <c r="Q136" s="180"/>
      <c r="R136" s="181"/>
      <c r="S136" s="25" t="s">
        <v>13</v>
      </c>
      <c r="T136" s="30"/>
      <c r="U136" s="30"/>
      <c r="V136" s="30"/>
      <c r="W136" s="105"/>
      <c r="X136" s="105"/>
      <c r="Y136" s="18"/>
    </row>
    <row r="137" spans="1:30">
      <c r="A137" s="100"/>
      <c r="B137" s="178" t="s">
        <v>31</v>
      </c>
      <c r="C137" s="179"/>
      <c r="D137" s="179"/>
      <c r="E137" s="180"/>
      <c r="F137" s="181"/>
      <c r="G137" s="25" t="s">
        <v>13</v>
      </c>
      <c r="H137" s="178" t="s">
        <v>32</v>
      </c>
      <c r="I137" s="179"/>
      <c r="J137" s="179"/>
      <c r="K137" s="180"/>
      <c r="L137" s="181"/>
      <c r="M137" s="25" t="s">
        <v>13</v>
      </c>
      <c r="N137" s="178" t="s">
        <v>33</v>
      </c>
      <c r="O137" s="179"/>
      <c r="P137" s="179"/>
      <c r="Q137" s="180"/>
      <c r="R137" s="181"/>
      <c r="S137" s="25" t="s">
        <v>13</v>
      </c>
      <c r="T137" s="30"/>
      <c r="U137" s="30"/>
      <c r="V137" s="30"/>
      <c r="W137" s="105"/>
      <c r="X137" s="105"/>
      <c r="Y137" s="18"/>
    </row>
    <row r="138" spans="1:30">
      <c r="A138" s="100"/>
      <c r="B138" s="178" t="s">
        <v>34</v>
      </c>
      <c r="C138" s="179"/>
      <c r="D138" s="179"/>
      <c r="E138" s="180"/>
      <c r="F138" s="181"/>
      <c r="G138" s="25" t="s">
        <v>13</v>
      </c>
      <c r="H138" s="178" t="s">
        <v>35</v>
      </c>
      <c r="I138" s="179"/>
      <c r="J138" s="179"/>
      <c r="K138" s="180"/>
      <c r="L138" s="181"/>
      <c r="M138" s="25" t="s">
        <v>13</v>
      </c>
      <c r="N138" s="178" t="s">
        <v>36</v>
      </c>
      <c r="O138" s="179"/>
      <c r="P138" s="179"/>
      <c r="Q138" s="180"/>
      <c r="R138" s="181"/>
      <c r="S138" s="25" t="s">
        <v>13</v>
      </c>
      <c r="T138" s="30"/>
      <c r="U138" s="30"/>
      <c r="V138" s="30"/>
      <c r="W138" s="105"/>
      <c r="X138" s="105"/>
      <c r="Y138" s="18"/>
    </row>
    <row r="139" spans="1:30">
      <c r="A139" s="100"/>
      <c r="B139" s="178" t="s">
        <v>218</v>
      </c>
      <c r="C139" s="179"/>
      <c r="D139" s="179"/>
      <c r="E139" s="180"/>
      <c r="F139" s="181"/>
      <c r="G139" s="25" t="s">
        <v>13</v>
      </c>
      <c r="H139" s="178" t="s">
        <v>37</v>
      </c>
      <c r="I139" s="179"/>
      <c r="J139" s="179"/>
      <c r="K139" s="180"/>
      <c r="L139" s="181"/>
      <c r="M139" s="25" t="s">
        <v>13</v>
      </c>
      <c r="N139" s="178" t="s">
        <v>38</v>
      </c>
      <c r="O139" s="179"/>
      <c r="P139" s="179"/>
      <c r="Q139" s="180"/>
      <c r="R139" s="181"/>
      <c r="S139" s="25" t="s">
        <v>13</v>
      </c>
      <c r="T139" s="30"/>
      <c r="U139" s="30"/>
      <c r="V139" s="30"/>
      <c r="W139" s="105"/>
      <c r="X139" s="105"/>
      <c r="Y139" s="18"/>
    </row>
    <row r="140" spans="1:30">
      <c r="A140" s="100"/>
      <c r="B140" s="178" t="s">
        <v>219</v>
      </c>
      <c r="C140" s="179"/>
      <c r="D140" s="179"/>
      <c r="E140" s="180"/>
      <c r="F140" s="181"/>
      <c r="G140" s="25" t="s">
        <v>13</v>
      </c>
      <c r="H140" s="178" t="s">
        <v>39</v>
      </c>
      <c r="I140" s="179"/>
      <c r="J140" s="179"/>
      <c r="K140" s="180"/>
      <c r="L140" s="181"/>
      <c r="M140" s="25" t="s">
        <v>13</v>
      </c>
      <c r="N140" s="178" t="s">
        <v>40</v>
      </c>
      <c r="O140" s="179"/>
      <c r="P140" s="179"/>
      <c r="Q140" s="180"/>
      <c r="R140" s="181"/>
      <c r="S140" s="25" t="s">
        <v>13</v>
      </c>
      <c r="T140" s="30"/>
      <c r="U140" s="30"/>
      <c r="V140" s="30"/>
      <c r="W140" s="105"/>
      <c r="X140" s="105"/>
      <c r="Y140" s="18"/>
    </row>
    <row r="141" spans="1:30">
      <c r="A141" s="100"/>
      <c r="B141" s="178" t="s">
        <v>220</v>
      </c>
      <c r="C141" s="179"/>
      <c r="D141" s="179"/>
      <c r="E141" s="180"/>
      <c r="F141" s="181"/>
      <c r="G141" s="25" t="s">
        <v>13</v>
      </c>
      <c r="H141" s="178" t="s">
        <v>41</v>
      </c>
      <c r="I141" s="179"/>
      <c r="J141" s="179"/>
      <c r="K141" s="180"/>
      <c r="L141" s="181"/>
      <c r="M141" s="25" t="s">
        <v>13</v>
      </c>
      <c r="N141" s="178" t="s">
        <v>42</v>
      </c>
      <c r="O141" s="179"/>
      <c r="P141" s="179"/>
      <c r="Q141" s="180"/>
      <c r="R141" s="181"/>
      <c r="S141" s="25" t="s">
        <v>13</v>
      </c>
      <c r="T141" s="368" t="str">
        <f>IF(Q147&gt;E132,"【!!要確認!!】（１）の「一般就労」の合計人数（表の赤太枠内）を超えています。入力に誤りがないか確認してください。","")</f>
        <v/>
      </c>
      <c r="U141" s="369"/>
      <c r="V141" s="369"/>
      <c r="W141" s="369"/>
      <c r="X141" s="369"/>
      <c r="Y141" s="369"/>
      <c r="Z141" s="369"/>
    </row>
    <row r="142" spans="1:30">
      <c r="A142" s="100"/>
      <c r="B142" s="178" t="s">
        <v>43</v>
      </c>
      <c r="C142" s="179"/>
      <c r="D142" s="179"/>
      <c r="E142" s="180"/>
      <c r="F142" s="181"/>
      <c r="G142" s="25" t="s">
        <v>13</v>
      </c>
      <c r="H142" s="178" t="s">
        <v>44</v>
      </c>
      <c r="I142" s="179"/>
      <c r="J142" s="179"/>
      <c r="K142" s="180"/>
      <c r="L142" s="181"/>
      <c r="M142" s="25" t="s">
        <v>13</v>
      </c>
      <c r="N142" s="178" t="s">
        <v>45</v>
      </c>
      <c r="O142" s="179"/>
      <c r="P142" s="179"/>
      <c r="Q142" s="180"/>
      <c r="R142" s="181"/>
      <c r="S142" s="25" t="s">
        <v>13</v>
      </c>
      <c r="T142" s="368"/>
      <c r="U142" s="369"/>
      <c r="V142" s="369"/>
      <c r="W142" s="369"/>
      <c r="X142" s="369"/>
      <c r="Y142" s="369"/>
      <c r="Z142" s="369"/>
    </row>
    <row r="143" spans="1:30">
      <c r="A143" s="100"/>
      <c r="B143" s="178" t="s">
        <v>46</v>
      </c>
      <c r="C143" s="179"/>
      <c r="D143" s="179"/>
      <c r="E143" s="180"/>
      <c r="F143" s="181"/>
      <c r="G143" s="25" t="s">
        <v>13</v>
      </c>
      <c r="H143" s="178" t="s">
        <v>47</v>
      </c>
      <c r="I143" s="179"/>
      <c r="J143" s="179"/>
      <c r="K143" s="180"/>
      <c r="L143" s="181"/>
      <c r="M143" s="25" t="s">
        <v>13</v>
      </c>
      <c r="N143" s="178" t="s">
        <v>48</v>
      </c>
      <c r="O143" s="179"/>
      <c r="P143" s="179"/>
      <c r="Q143" s="180"/>
      <c r="R143" s="181"/>
      <c r="S143" s="25" t="s">
        <v>13</v>
      </c>
      <c r="T143" s="368"/>
      <c r="U143" s="369"/>
      <c r="V143" s="369"/>
      <c r="W143" s="369"/>
      <c r="X143" s="369"/>
      <c r="Y143" s="369"/>
      <c r="Z143" s="369"/>
    </row>
    <row r="144" spans="1:30">
      <c r="A144" s="100"/>
      <c r="B144" s="178" t="s">
        <v>49</v>
      </c>
      <c r="C144" s="179"/>
      <c r="D144" s="179"/>
      <c r="E144" s="180"/>
      <c r="F144" s="181"/>
      <c r="G144" s="25" t="s">
        <v>13</v>
      </c>
      <c r="H144" s="178" t="s">
        <v>50</v>
      </c>
      <c r="I144" s="179"/>
      <c r="J144" s="179"/>
      <c r="K144" s="180"/>
      <c r="L144" s="181"/>
      <c r="M144" s="25" t="s">
        <v>13</v>
      </c>
      <c r="N144" s="178" t="s">
        <v>51</v>
      </c>
      <c r="O144" s="179"/>
      <c r="P144" s="179"/>
      <c r="Q144" s="180"/>
      <c r="R144" s="181"/>
      <c r="S144" s="25" t="s">
        <v>13</v>
      </c>
      <c r="T144" s="368"/>
      <c r="U144" s="369"/>
      <c r="V144" s="369"/>
      <c r="W144" s="369"/>
      <c r="X144" s="369"/>
      <c r="Y144" s="369"/>
      <c r="Z144" s="369"/>
    </row>
    <row r="145" spans="1:30">
      <c r="A145" s="100"/>
      <c r="B145" s="178" t="s">
        <v>52</v>
      </c>
      <c r="C145" s="179"/>
      <c r="D145" s="179"/>
      <c r="E145" s="180"/>
      <c r="F145" s="181"/>
      <c r="G145" s="25" t="s">
        <v>13</v>
      </c>
      <c r="H145" s="178" t="s">
        <v>53</v>
      </c>
      <c r="I145" s="179"/>
      <c r="J145" s="179"/>
      <c r="K145" s="180"/>
      <c r="L145" s="181"/>
      <c r="M145" s="25" t="s">
        <v>13</v>
      </c>
      <c r="N145" s="178" t="s">
        <v>54</v>
      </c>
      <c r="O145" s="179"/>
      <c r="P145" s="179"/>
      <c r="Q145" s="180"/>
      <c r="R145" s="181"/>
      <c r="S145" s="25" t="s">
        <v>13</v>
      </c>
      <c r="T145" s="368"/>
      <c r="U145" s="369"/>
      <c r="V145" s="369"/>
      <c r="W145" s="369"/>
      <c r="X145" s="369"/>
      <c r="Y145" s="369"/>
      <c r="Z145" s="369"/>
    </row>
    <row r="146" spans="1:30">
      <c r="A146" s="100"/>
      <c r="B146" s="178" t="s">
        <v>55</v>
      </c>
      <c r="C146" s="179"/>
      <c r="D146" s="179"/>
      <c r="E146" s="180"/>
      <c r="F146" s="181"/>
      <c r="G146" s="25" t="s">
        <v>13</v>
      </c>
      <c r="H146" s="178" t="s">
        <v>56</v>
      </c>
      <c r="I146" s="179"/>
      <c r="J146" s="179"/>
      <c r="K146" s="180"/>
      <c r="L146" s="181"/>
      <c r="M146" s="25" t="s">
        <v>13</v>
      </c>
      <c r="N146" s="178" t="s">
        <v>57</v>
      </c>
      <c r="O146" s="179"/>
      <c r="P146" s="179"/>
      <c r="Q146" s="180"/>
      <c r="R146" s="181"/>
      <c r="S146" s="25" t="s">
        <v>13</v>
      </c>
      <c r="T146" s="368"/>
      <c r="U146" s="369"/>
      <c r="V146" s="369"/>
      <c r="W146" s="369"/>
      <c r="X146" s="369"/>
      <c r="Y146" s="369"/>
      <c r="Z146" s="369"/>
    </row>
    <row r="147" spans="1:30" ht="16.5" thickBot="1">
      <c r="B147" s="176" t="s">
        <v>58</v>
      </c>
      <c r="C147" s="177"/>
      <c r="D147" s="177"/>
      <c r="E147" s="360"/>
      <c r="F147" s="361"/>
      <c r="G147" s="26" t="s">
        <v>13</v>
      </c>
      <c r="H147" s="176" t="s">
        <v>59</v>
      </c>
      <c r="I147" s="177"/>
      <c r="J147" s="177"/>
      <c r="K147" s="360"/>
      <c r="L147" s="361"/>
      <c r="M147" s="26" t="s">
        <v>13</v>
      </c>
      <c r="N147" s="373" t="s">
        <v>60</v>
      </c>
      <c r="O147" s="374"/>
      <c r="P147" s="374"/>
      <c r="Q147" s="353">
        <f>SUM(E133:F147:K133:L147,Q133:R146)</f>
        <v>0</v>
      </c>
      <c r="R147" s="375"/>
      <c r="S147" s="26" t="s">
        <v>13</v>
      </c>
      <c r="T147" s="368"/>
      <c r="U147" s="369"/>
      <c r="V147" s="369"/>
      <c r="W147" s="369"/>
      <c r="X147" s="369"/>
      <c r="Y147" s="369"/>
      <c r="Z147" s="369"/>
    </row>
    <row r="148" spans="1:30" s="29" customFormat="1" ht="16.5" thickTop="1">
      <c r="B148" s="30"/>
      <c r="C148" s="30"/>
      <c r="D148" s="30"/>
      <c r="E148" s="28"/>
      <c r="F148" s="28"/>
      <c r="G148" s="31"/>
      <c r="H148" s="30"/>
      <c r="I148" s="30"/>
      <c r="J148" s="30"/>
      <c r="K148" s="28"/>
      <c r="L148" s="28"/>
      <c r="M148" s="31"/>
      <c r="N148" s="32"/>
      <c r="O148" s="32"/>
      <c r="P148" s="32"/>
      <c r="Q148" s="28"/>
      <c r="R148" s="28"/>
      <c r="S148" s="31"/>
      <c r="AC148" s="20"/>
      <c r="AD148" s="20"/>
    </row>
    <row r="149" spans="1:30" s="29" customFormat="1" ht="21" customHeight="1" thickBot="1">
      <c r="B149" s="370" t="s">
        <v>337</v>
      </c>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c r="AC149" s="20"/>
      <c r="AD149" s="20"/>
    </row>
    <row r="150" spans="1:30" ht="17.25" thickTop="1" thickBot="1">
      <c r="A150" s="111"/>
      <c r="B150" s="216" t="s">
        <v>338</v>
      </c>
      <c r="C150" s="217"/>
      <c r="D150" s="217"/>
      <c r="E150" s="209">
        <f>Q147</f>
        <v>0</v>
      </c>
      <c r="F150" s="209"/>
      <c r="G150" s="371" t="s">
        <v>224</v>
      </c>
      <c r="H150" s="371"/>
      <c r="I150" s="371"/>
      <c r="J150" s="371"/>
      <c r="K150" s="371"/>
      <c r="L150" s="371"/>
      <c r="M150" s="371"/>
      <c r="N150" s="371"/>
      <c r="O150" s="371"/>
      <c r="P150" s="371"/>
      <c r="Q150" s="371"/>
      <c r="R150" s="371"/>
      <c r="S150" s="372"/>
      <c r="T150" s="30"/>
      <c r="U150" s="30"/>
      <c r="V150" s="30"/>
      <c r="W150" s="105"/>
      <c r="X150" s="105"/>
      <c r="Y150" s="18"/>
    </row>
    <row r="151" spans="1:30" ht="16.5" thickTop="1">
      <c r="A151" s="111"/>
      <c r="B151" s="228" t="s">
        <v>19</v>
      </c>
      <c r="C151" s="229"/>
      <c r="D151" s="229"/>
      <c r="E151" s="295"/>
      <c r="F151" s="296"/>
      <c r="G151" s="27" t="s">
        <v>13</v>
      </c>
      <c r="H151" s="228" t="s">
        <v>20</v>
      </c>
      <c r="I151" s="229"/>
      <c r="J151" s="229"/>
      <c r="K151" s="295"/>
      <c r="L151" s="296"/>
      <c r="M151" s="27" t="s">
        <v>13</v>
      </c>
      <c r="N151" s="228" t="s">
        <v>21</v>
      </c>
      <c r="O151" s="229"/>
      <c r="P151" s="229"/>
      <c r="Q151" s="295"/>
      <c r="R151" s="296"/>
      <c r="S151" s="27" t="s">
        <v>13</v>
      </c>
      <c r="T151" s="30"/>
      <c r="U151" s="30"/>
      <c r="V151" s="30"/>
      <c r="W151" s="105"/>
      <c r="X151" s="105"/>
      <c r="Y151" s="18"/>
    </row>
    <row r="152" spans="1:30">
      <c r="A152" s="111"/>
      <c r="B152" s="297" t="s">
        <v>22</v>
      </c>
      <c r="C152" s="298"/>
      <c r="D152" s="298"/>
      <c r="E152" s="314"/>
      <c r="F152" s="180"/>
      <c r="G152" s="25" t="s">
        <v>13</v>
      </c>
      <c r="H152" s="297" t="s">
        <v>23</v>
      </c>
      <c r="I152" s="298"/>
      <c r="J152" s="298"/>
      <c r="K152" s="180"/>
      <c r="L152" s="181"/>
      <c r="M152" s="25" t="s">
        <v>13</v>
      </c>
      <c r="N152" s="297" t="s">
        <v>24</v>
      </c>
      <c r="O152" s="298"/>
      <c r="P152" s="298"/>
      <c r="Q152" s="180"/>
      <c r="R152" s="181"/>
      <c r="S152" s="25" t="s">
        <v>13</v>
      </c>
      <c r="T152" s="30"/>
      <c r="U152" s="30"/>
      <c r="V152" s="30"/>
      <c r="W152" s="105"/>
      <c r="X152" s="105"/>
      <c r="Y152" s="18"/>
    </row>
    <row r="153" spans="1:30">
      <c r="A153" s="111"/>
      <c r="B153" s="333" t="s">
        <v>25</v>
      </c>
      <c r="C153" s="334"/>
      <c r="D153" s="334"/>
      <c r="E153" s="180"/>
      <c r="F153" s="181"/>
      <c r="G153" s="25" t="s">
        <v>13</v>
      </c>
      <c r="H153" s="178" t="s">
        <v>26</v>
      </c>
      <c r="I153" s="179"/>
      <c r="J153" s="179"/>
      <c r="K153" s="180"/>
      <c r="L153" s="181"/>
      <c r="M153" s="25" t="s">
        <v>13</v>
      </c>
      <c r="N153" s="178" t="s">
        <v>27</v>
      </c>
      <c r="O153" s="179"/>
      <c r="P153" s="179"/>
      <c r="Q153" s="180"/>
      <c r="R153" s="181"/>
      <c r="S153" s="25" t="s">
        <v>13</v>
      </c>
      <c r="T153" s="30"/>
      <c r="U153" s="30"/>
      <c r="V153" s="30"/>
      <c r="W153" s="105"/>
      <c r="X153" s="105"/>
      <c r="Y153" s="18"/>
    </row>
    <row r="154" spans="1:30">
      <c r="A154" s="111"/>
      <c r="B154" s="178" t="s">
        <v>28</v>
      </c>
      <c r="C154" s="179"/>
      <c r="D154" s="179"/>
      <c r="E154" s="180"/>
      <c r="F154" s="181"/>
      <c r="G154" s="25" t="s">
        <v>13</v>
      </c>
      <c r="H154" s="178" t="s">
        <v>29</v>
      </c>
      <c r="I154" s="179"/>
      <c r="J154" s="179"/>
      <c r="K154" s="180"/>
      <c r="L154" s="181"/>
      <c r="M154" s="25" t="s">
        <v>13</v>
      </c>
      <c r="N154" s="178" t="s">
        <v>30</v>
      </c>
      <c r="O154" s="179"/>
      <c r="P154" s="179"/>
      <c r="Q154" s="180"/>
      <c r="R154" s="181"/>
      <c r="S154" s="25" t="s">
        <v>13</v>
      </c>
      <c r="T154" s="30"/>
      <c r="U154" s="30"/>
      <c r="V154" s="30"/>
      <c r="W154" s="105"/>
      <c r="X154" s="105"/>
      <c r="Y154" s="18"/>
    </row>
    <row r="155" spans="1:30">
      <c r="A155" s="111"/>
      <c r="B155" s="178" t="s">
        <v>31</v>
      </c>
      <c r="C155" s="179"/>
      <c r="D155" s="179"/>
      <c r="E155" s="180"/>
      <c r="F155" s="181"/>
      <c r="G155" s="25" t="s">
        <v>13</v>
      </c>
      <c r="H155" s="178" t="s">
        <v>32</v>
      </c>
      <c r="I155" s="179"/>
      <c r="J155" s="179"/>
      <c r="K155" s="180"/>
      <c r="L155" s="181"/>
      <c r="M155" s="25" t="s">
        <v>13</v>
      </c>
      <c r="N155" s="178" t="s">
        <v>33</v>
      </c>
      <c r="O155" s="179"/>
      <c r="P155" s="179"/>
      <c r="Q155" s="180"/>
      <c r="R155" s="181"/>
      <c r="S155" s="25" t="s">
        <v>13</v>
      </c>
      <c r="T155" s="30"/>
      <c r="U155" s="30"/>
      <c r="V155" s="30"/>
      <c r="W155" s="105"/>
      <c r="X155" s="105"/>
      <c r="Y155" s="18"/>
    </row>
    <row r="156" spans="1:30">
      <c r="A156" s="111"/>
      <c r="B156" s="178" t="s">
        <v>34</v>
      </c>
      <c r="C156" s="179"/>
      <c r="D156" s="179"/>
      <c r="E156" s="180"/>
      <c r="F156" s="181"/>
      <c r="G156" s="25" t="s">
        <v>13</v>
      </c>
      <c r="H156" s="178" t="s">
        <v>35</v>
      </c>
      <c r="I156" s="179"/>
      <c r="J156" s="179"/>
      <c r="K156" s="180"/>
      <c r="L156" s="181"/>
      <c r="M156" s="25" t="s">
        <v>13</v>
      </c>
      <c r="N156" s="178" t="s">
        <v>36</v>
      </c>
      <c r="O156" s="179"/>
      <c r="P156" s="179"/>
      <c r="Q156" s="180"/>
      <c r="R156" s="181"/>
      <c r="S156" s="25" t="s">
        <v>13</v>
      </c>
      <c r="T156" s="30"/>
      <c r="U156" s="30"/>
      <c r="V156" s="30"/>
      <c r="W156" s="105"/>
      <c r="X156" s="105"/>
      <c r="Y156" s="18"/>
    </row>
    <row r="157" spans="1:30">
      <c r="A157" s="111"/>
      <c r="B157" s="178" t="s">
        <v>218</v>
      </c>
      <c r="C157" s="179"/>
      <c r="D157" s="179"/>
      <c r="E157" s="180"/>
      <c r="F157" s="181"/>
      <c r="G157" s="25" t="s">
        <v>13</v>
      </c>
      <c r="H157" s="178" t="s">
        <v>37</v>
      </c>
      <c r="I157" s="179"/>
      <c r="J157" s="179"/>
      <c r="K157" s="180"/>
      <c r="L157" s="181"/>
      <c r="M157" s="25" t="s">
        <v>13</v>
      </c>
      <c r="N157" s="178" t="s">
        <v>38</v>
      </c>
      <c r="O157" s="179"/>
      <c r="P157" s="179"/>
      <c r="Q157" s="180"/>
      <c r="R157" s="181"/>
      <c r="S157" s="25" t="s">
        <v>13</v>
      </c>
      <c r="T157" s="30"/>
      <c r="U157" s="30"/>
      <c r="V157" s="30"/>
      <c r="W157" s="105"/>
      <c r="X157" s="105"/>
      <c r="Y157" s="18"/>
    </row>
    <row r="158" spans="1:30">
      <c r="A158" s="111"/>
      <c r="B158" s="178" t="s">
        <v>219</v>
      </c>
      <c r="C158" s="179"/>
      <c r="D158" s="179"/>
      <c r="E158" s="180"/>
      <c r="F158" s="181"/>
      <c r="G158" s="25" t="s">
        <v>13</v>
      </c>
      <c r="H158" s="178" t="s">
        <v>39</v>
      </c>
      <c r="I158" s="179"/>
      <c r="J158" s="179"/>
      <c r="K158" s="180"/>
      <c r="L158" s="181"/>
      <c r="M158" s="25" t="s">
        <v>13</v>
      </c>
      <c r="N158" s="178" t="s">
        <v>40</v>
      </c>
      <c r="O158" s="179"/>
      <c r="P158" s="179"/>
      <c r="Q158" s="180"/>
      <c r="R158" s="181"/>
      <c r="S158" s="25" t="s">
        <v>13</v>
      </c>
      <c r="T158" s="30"/>
      <c r="U158" s="30"/>
      <c r="V158" s="30"/>
      <c r="W158" s="105"/>
      <c r="X158" s="105"/>
      <c r="Y158" s="18"/>
    </row>
    <row r="159" spans="1:30">
      <c r="A159" s="111"/>
      <c r="B159" s="178" t="s">
        <v>220</v>
      </c>
      <c r="C159" s="179"/>
      <c r="D159" s="179"/>
      <c r="E159" s="180"/>
      <c r="F159" s="181"/>
      <c r="G159" s="25" t="s">
        <v>13</v>
      </c>
      <c r="H159" s="178" t="s">
        <v>41</v>
      </c>
      <c r="I159" s="179"/>
      <c r="J159" s="179"/>
      <c r="K159" s="180"/>
      <c r="L159" s="181"/>
      <c r="M159" s="25" t="s">
        <v>13</v>
      </c>
      <c r="N159" s="178" t="s">
        <v>42</v>
      </c>
      <c r="O159" s="179"/>
      <c r="P159" s="179"/>
      <c r="Q159" s="180"/>
      <c r="R159" s="181"/>
      <c r="S159" s="25" t="s">
        <v>13</v>
      </c>
      <c r="T159" s="368" t="str">
        <f>IF(Q165&gt;E150,"【!!要確認!!】（７）の回答人数を超えています。入力に誤りがないか確認してください。","")</f>
        <v/>
      </c>
      <c r="U159" s="369"/>
      <c r="V159" s="369"/>
      <c r="W159" s="369"/>
      <c r="X159" s="369"/>
      <c r="Y159" s="369"/>
      <c r="Z159" s="369"/>
    </row>
    <row r="160" spans="1:30">
      <c r="A160" s="111"/>
      <c r="B160" s="178" t="s">
        <v>43</v>
      </c>
      <c r="C160" s="179"/>
      <c r="D160" s="179"/>
      <c r="E160" s="180"/>
      <c r="F160" s="181"/>
      <c r="G160" s="25" t="s">
        <v>13</v>
      </c>
      <c r="H160" s="178" t="s">
        <v>44</v>
      </c>
      <c r="I160" s="179"/>
      <c r="J160" s="179"/>
      <c r="K160" s="180"/>
      <c r="L160" s="181"/>
      <c r="M160" s="25" t="s">
        <v>13</v>
      </c>
      <c r="N160" s="178" t="s">
        <v>45</v>
      </c>
      <c r="O160" s="179"/>
      <c r="P160" s="179"/>
      <c r="Q160" s="180"/>
      <c r="R160" s="181"/>
      <c r="S160" s="25" t="s">
        <v>13</v>
      </c>
      <c r="T160" s="368"/>
      <c r="U160" s="369"/>
      <c r="V160" s="369"/>
      <c r="W160" s="369"/>
      <c r="X160" s="369"/>
      <c r="Y160" s="369"/>
      <c r="Z160" s="369"/>
    </row>
    <row r="161" spans="1:31">
      <c r="A161" s="111"/>
      <c r="B161" s="178" t="s">
        <v>46</v>
      </c>
      <c r="C161" s="179"/>
      <c r="D161" s="179"/>
      <c r="E161" s="180"/>
      <c r="F161" s="181"/>
      <c r="G161" s="25" t="s">
        <v>13</v>
      </c>
      <c r="H161" s="178" t="s">
        <v>47</v>
      </c>
      <c r="I161" s="179"/>
      <c r="J161" s="179"/>
      <c r="K161" s="180"/>
      <c r="L161" s="181"/>
      <c r="M161" s="25" t="s">
        <v>13</v>
      </c>
      <c r="N161" s="178" t="s">
        <v>48</v>
      </c>
      <c r="O161" s="179"/>
      <c r="P161" s="179"/>
      <c r="Q161" s="180"/>
      <c r="R161" s="181"/>
      <c r="S161" s="25" t="s">
        <v>13</v>
      </c>
      <c r="T161" s="368"/>
      <c r="U161" s="369"/>
      <c r="V161" s="369"/>
      <c r="W161" s="369"/>
      <c r="X161" s="369"/>
      <c r="Y161" s="369"/>
      <c r="Z161" s="369"/>
    </row>
    <row r="162" spans="1:31">
      <c r="A162" s="111"/>
      <c r="B162" s="178" t="s">
        <v>49</v>
      </c>
      <c r="C162" s="179"/>
      <c r="D162" s="179"/>
      <c r="E162" s="180"/>
      <c r="F162" s="181"/>
      <c r="G162" s="25" t="s">
        <v>13</v>
      </c>
      <c r="H162" s="178" t="s">
        <v>50</v>
      </c>
      <c r="I162" s="179"/>
      <c r="J162" s="179"/>
      <c r="K162" s="180"/>
      <c r="L162" s="181"/>
      <c r="M162" s="25" t="s">
        <v>13</v>
      </c>
      <c r="N162" s="178" t="s">
        <v>51</v>
      </c>
      <c r="O162" s="179"/>
      <c r="P162" s="179"/>
      <c r="Q162" s="180"/>
      <c r="R162" s="181"/>
      <c r="S162" s="25" t="s">
        <v>13</v>
      </c>
      <c r="T162" s="368"/>
      <c r="U162" s="369"/>
      <c r="V162" s="369"/>
      <c r="W162" s="369"/>
      <c r="X162" s="369"/>
      <c r="Y162" s="369"/>
      <c r="Z162" s="369"/>
    </row>
    <row r="163" spans="1:31">
      <c r="A163" s="111"/>
      <c r="B163" s="178" t="s">
        <v>52</v>
      </c>
      <c r="C163" s="179"/>
      <c r="D163" s="179"/>
      <c r="E163" s="180"/>
      <c r="F163" s="181"/>
      <c r="G163" s="25" t="s">
        <v>13</v>
      </c>
      <c r="H163" s="178" t="s">
        <v>53</v>
      </c>
      <c r="I163" s="179"/>
      <c r="J163" s="179"/>
      <c r="K163" s="180"/>
      <c r="L163" s="181"/>
      <c r="M163" s="25" t="s">
        <v>13</v>
      </c>
      <c r="N163" s="178" t="s">
        <v>54</v>
      </c>
      <c r="O163" s="179"/>
      <c r="P163" s="179"/>
      <c r="Q163" s="180"/>
      <c r="R163" s="181"/>
      <c r="S163" s="25" t="s">
        <v>13</v>
      </c>
      <c r="T163" s="368"/>
      <c r="U163" s="369"/>
      <c r="V163" s="369"/>
      <c r="W163" s="369"/>
      <c r="X163" s="369"/>
      <c r="Y163" s="369"/>
      <c r="Z163" s="369"/>
    </row>
    <row r="164" spans="1:31">
      <c r="A164" s="111"/>
      <c r="B164" s="178" t="s">
        <v>55</v>
      </c>
      <c r="C164" s="179"/>
      <c r="D164" s="179"/>
      <c r="E164" s="180"/>
      <c r="F164" s="181"/>
      <c r="G164" s="25" t="s">
        <v>13</v>
      </c>
      <c r="H164" s="178" t="s">
        <v>56</v>
      </c>
      <c r="I164" s="179"/>
      <c r="J164" s="179"/>
      <c r="K164" s="180"/>
      <c r="L164" s="181"/>
      <c r="M164" s="25" t="s">
        <v>13</v>
      </c>
      <c r="N164" s="178" t="s">
        <v>57</v>
      </c>
      <c r="O164" s="179"/>
      <c r="P164" s="179"/>
      <c r="Q164" s="180"/>
      <c r="R164" s="181"/>
      <c r="S164" s="25" t="s">
        <v>13</v>
      </c>
      <c r="T164" s="368"/>
      <c r="U164" s="369"/>
      <c r="V164" s="369"/>
      <c r="W164" s="369"/>
      <c r="X164" s="369"/>
      <c r="Y164" s="369"/>
      <c r="Z164" s="369"/>
    </row>
    <row r="165" spans="1:31" ht="16.5" thickBot="1">
      <c r="A165" s="111"/>
      <c r="B165" s="176" t="s">
        <v>58</v>
      </c>
      <c r="C165" s="177"/>
      <c r="D165" s="177"/>
      <c r="E165" s="360"/>
      <c r="F165" s="361"/>
      <c r="G165" s="26" t="s">
        <v>13</v>
      </c>
      <c r="H165" s="176" t="s">
        <v>59</v>
      </c>
      <c r="I165" s="177"/>
      <c r="J165" s="177"/>
      <c r="K165" s="360"/>
      <c r="L165" s="361"/>
      <c r="M165" s="26" t="s">
        <v>13</v>
      </c>
      <c r="N165" s="373" t="s">
        <v>60</v>
      </c>
      <c r="O165" s="374"/>
      <c r="P165" s="374"/>
      <c r="Q165" s="352">
        <f>SUM(E151:F165:K151:L165,Q151:R164)</f>
        <v>0</v>
      </c>
      <c r="R165" s="353"/>
      <c r="S165" s="26" t="s">
        <v>13</v>
      </c>
      <c r="T165" s="368"/>
      <c r="U165" s="369"/>
      <c r="V165" s="369"/>
      <c r="W165" s="369"/>
      <c r="X165" s="369"/>
      <c r="Y165" s="369"/>
      <c r="Z165" s="369"/>
    </row>
    <row r="166" spans="1:31" ht="16.5" thickTop="1">
      <c r="B166" s="13"/>
      <c r="C166" s="14"/>
      <c r="D166" s="15"/>
      <c r="E166" s="13"/>
      <c r="F166" s="13"/>
      <c r="G166" s="16"/>
      <c r="H166" s="16"/>
      <c r="I166" s="16"/>
      <c r="J166" s="15"/>
      <c r="K166" s="15"/>
      <c r="L166" s="47"/>
    </row>
    <row r="167" spans="1:31" ht="16.5" thickBot="1"/>
    <row r="168" spans="1:31" ht="7.5" customHeight="1" thickTop="1">
      <c r="B168" s="96"/>
      <c r="C168" s="89"/>
      <c r="D168" s="89"/>
      <c r="E168" s="89"/>
      <c r="F168" s="89"/>
      <c r="G168" s="89"/>
      <c r="H168" s="89"/>
      <c r="I168" s="89"/>
      <c r="J168" s="89"/>
      <c r="K168" s="89"/>
      <c r="L168" s="89"/>
      <c r="M168" s="89"/>
      <c r="N168" s="89"/>
      <c r="O168" s="89"/>
      <c r="P168" s="89"/>
      <c r="Q168" s="89"/>
      <c r="R168" s="89"/>
      <c r="S168" s="89"/>
      <c r="T168" s="89"/>
      <c r="U168" s="89"/>
      <c r="V168" s="89"/>
      <c r="W168" s="89"/>
      <c r="X168" s="90"/>
      <c r="AC168" s="1"/>
      <c r="AE168" s="20"/>
    </row>
    <row r="169" spans="1:31">
      <c r="B169" s="91" t="s">
        <v>203</v>
      </c>
      <c r="C169" s="2"/>
      <c r="D169" s="2"/>
      <c r="E169" s="2"/>
      <c r="F169" s="2"/>
      <c r="G169" s="2"/>
      <c r="H169" s="2"/>
      <c r="I169" s="2"/>
      <c r="J169" s="2"/>
      <c r="K169" s="2"/>
      <c r="L169" s="2"/>
      <c r="M169" s="2"/>
      <c r="N169" s="2"/>
      <c r="O169" s="2"/>
      <c r="P169" s="2"/>
      <c r="Q169" s="2"/>
      <c r="R169" s="2"/>
      <c r="S169" s="2"/>
      <c r="T169" s="2"/>
      <c r="U169" s="2"/>
      <c r="V169" s="2"/>
      <c r="W169" s="2"/>
      <c r="X169" s="92"/>
      <c r="AC169" s="1"/>
      <c r="AE169" s="20"/>
    </row>
    <row r="170" spans="1:31">
      <c r="B170" s="91" t="s">
        <v>297</v>
      </c>
      <c r="C170" s="2"/>
      <c r="D170" s="2"/>
      <c r="E170" s="2"/>
      <c r="F170" s="2"/>
      <c r="G170" s="2"/>
      <c r="H170" s="2"/>
      <c r="I170" s="2"/>
      <c r="J170" s="2"/>
      <c r="K170" s="2"/>
      <c r="L170" s="2"/>
      <c r="M170" s="2"/>
      <c r="N170" s="2"/>
      <c r="O170" s="2"/>
      <c r="P170" s="2"/>
      <c r="Q170" s="2"/>
      <c r="R170" s="2"/>
      <c r="S170" s="2"/>
      <c r="T170" s="2"/>
      <c r="U170" s="2"/>
      <c r="V170" s="2"/>
      <c r="W170" s="2"/>
      <c r="X170" s="92"/>
      <c r="AC170" s="1"/>
      <c r="AE170" s="20"/>
    </row>
    <row r="171" spans="1:31">
      <c r="B171" s="91" t="s">
        <v>204</v>
      </c>
      <c r="C171" s="2"/>
      <c r="D171" s="2"/>
      <c r="E171" s="2"/>
      <c r="F171" s="2"/>
      <c r="G171" s="2"/>
      <c r="H171" s="2"/>
      <c r="I171" s="2"/>
      <c r="J171" s="2"/>
      <c r="K171" s="2"/>
      <c r="L171" s="2"/>
      <c r="M171" s="2"/>
      <c r="N171" s="2"/>
      <c r="O171" s="2"/>
      <c r="P171" s="2"/>
      <c r="Q171" s="2"/>
      <c r="R171" s="2"/>
      <c r="S171" s="2"/>
      <c r="T171" s="2"/>
      <c r="U171" s="2"/>
      <c r="V171" s="2"/>
      <c r="W171" s="2"/>
      <c r="X171" s="92"/>
      <c r="AC171" s="1"/>
      <c r="AE171" s="20"/>
    </row>
    <row r="172" spans="1:31" ht="7.5" customHeight="1" thickBot="1">
      <c r="B172" s="93"/>
      <c r="C172" s="94"/>
      <c r="D172" s="94"/>
      <c r="E172" s="94"/>
      <c r="F172" s="94"/>
      <c r="G172" s="94"/>
      <c r="H172" s="94"/>
      <c r="I172" s="94"/>
      <c r="J172" s="94"/>
      <c r="K172" s="94"/>
      <c r="L172" s="94"/>
      <c r="M172" s="94"/>
      <c r="N172" s="94"/>
      <c r="O172" s="94"/>
      <c r="P172" s="94"/>
      <c r="Q172" s="94"/>
      <c r="R172" s="94"/>
      <c r="S172" s="94"/>
      <c r="T172" s="94"/>
      <c r="U172" s="94"/>
      <c r="V172" s="94"/>
      <c r="W172" s="94"/>
      <c r="X172" s="95"/>
      <c r="AC172" s="1"/>
      <c r="AE172" s="20"/>
    </row>
    <row r="173" spans="1:31" ht="16.5" thickTop="1"/>
  </sheetData>
  <mergeCells count="454">
    <mergeCell ref="T110:Z116"/>
    <mergeCell ref="B30:Y31"/>
    <mergeCell ref="B2:Y2"/>
    <mergeCell ref="C11:E11"/>
    <mergeCell ref="C12:E12"/>
    <mergeCell ref="Q163:R163"/>
    <mergeCell ref="B164:D164"/>
    <mergeCell ref="E164:F164"/>
    <mergeCell ref="H164:J164"/>
    <mergeCell ref="K164:L164"/>
    <mergeCell ref="N164:P164"/>
    <mergeCell ref="Q164:R164"/>
    <mergeCell ref="Q162:R162"/>
    <mergeCell ref="B163:D163"/>
    <mergeCell ref="E163:F163"/>
    <mergeCell ref="H163:J163"/>
    <mergeCell ref="K163:L163"/>
    <mergeCell ref="N163:P163"/>
    <mergeCell ref="B158:D158"/>
    <mergeCell ref="E158:F158"/>
    <mergeCell ref="H158:J158"/>
    <mergeCell ref="K158:L158"/>
    <mergeCell ref="N158:P158"/>
    <mergeCell ref="Q158:R158"/>
    <mergeCell ref="B165:D165"/>
    <mergeCell ref="E165:F165"/>
    <mergeCell ref="H165:J165"/>
    <mergeCell ref="K165:L165"/>
    <mergeCell ref="N165:P165"/>
    <mergeCell ref="Q165:R165"/>
    <mergeCell ref="T159:Z165"/>
    <mergeCell ref="B160:D160"/>
    <mergeCell ref="E160:F160"/>
    <mergeCell ref="H160:J160"/>
    <mergeCell ref="K160:L160"/>
    <mergeCell ref="N160:P160"/>
    <mergeCell ref="Q160:R160"/>
    <mergeCell ref="B161:D161"/>
    <mergeCell ref="E161:F161"/>
    <mergeCell ref="H161:J161"/>
    <mergeCell ref="K161:L161"/>
    <mergeCell ref="N161:P161"/>
    <mergeCell ref="Q161:R161"/>
    <mergeCell ref="B162:D162"/>
    <mergeCell ref="E162:F162"/>
    <mergeCell ref="H162:J162"/>
    <mergeCell ref="K162:L162"/>
    <mergeCell ref="N162:P162"/>
    <mergeCell ref="B159:D159"/>
    <mergeCell ref="E159:F159"/>
    <mergeCell ref="H159:J159"/>
    <mergeCell ref="K159:L159"/>
    <mergeCell ref="N159:P159"/>
    <mergeCell ref="Q159:R159"/>
    <mergeCell ref="B156:D156"/>
    <mergeCell ref="E156:F156"/>
    <mergeCell ref="H156:J156"/>
    <mergeCell ref="K156:L156"/>
    <mergeCell ref="N156:P156"/>
    <mergeCell ref="Q156:R156"/>
    <mergeCell ref="B157:D157"/>
    <mergeCell ref="E157:F157"/>
    <mergeCell ref="H157:J157"/>
    <mergeCell ref="K157:L157"/>
    <mergeCell ref="N157:P157"/>
    <mergeCell ref="Q157:R157"/>
    <mergeCell ref="E141:F141"/>
    <mergeCell ref="H141:J141"/>
    <mergeCell ref="B154:D154"/>
    <mergeCell ref="E154:F154"/>
    <mergeCell ref="H154:J154"/>
    <mergeCell ref="K154:L154"/>
    <mergeCell ref="N154:P154"/>
    <mergeCell ref="Q154:R154"/>
    <mergeCell ref="B155:D155"/>
    <mergeCell ref="E155:F155"/>
    <mergeCell ref="H155:J155"/>
    <mergeCell ref="K155:L155"/>
    <mergeCell ref="N155:P155"/>
    <mergeCell ref="Q155:R155"/>
    <mergeCell ref="B152:D152"/>
    <mergeCell ref="E152:F152"/>
    <mergeCell ref="H152:J152"/>
    <mergeCell ref="K152:L152"/>
    <mergeCell ref="N152:P152"/>
    <mergeCell ref="Q152:R152"/>
    <mergeCell ref="B153:D153"/>
    <mergeCell ref="E153:F153"/>
    <mergeCell ref="H153:J153"/>
    <mergeCell ref="K153:L153"/>
    <mergeCell ref="N153:P153"/>
    <mergeCell ref="Q153:R153"/>
    <mergeCell ref="T141:Z147"/>
    <mergeCell ref="B149:Y149"/>
    <mergeCell ref="B150:D150"/>
    <mergeCell ref="E150:F150"/>
    <mergeCell ref="G150:S150"/>
    <mergeCell ref="B151:D151"/>
    <mergeCell ref="E151:F151"/>
    <mergeCell ref="H151:J151"/>
    <mergeCell ref="K151:L151"/>
    <mergeCell ref="N151:P151"/>
    <mergeCell ref="Q151:R151"/>
    <mergeCell ref="B147:D147"/>
    <mergeCell ref="E147:F147"/>
    <mergeCell ref="H147:J147"/>
    <mergeCell ref="K147:L147"/>
    <mergeCell ref="N147:P147"/>
    <mergeCell ref="Q147:R147"/>
    <mergeCell ref="B146:D146"/>
    <mergeCell ref="E146:F146"/>
    <mergeCell ref="H146:J146"/>
    <mergeCell ref="K146:L146"/>
    <mergeCell ref="N146:P146"/>
    <mergeCell ref="Q146:R146"/>
    <mergeCell ref="K141:L141"/>
    <mergeCell ref="N140:P140"/>
    <mergeCell ref="Q140:R140"/>
    <mergeCell ref="B132:D132"/>
    <mergeCell ref="G132:S132"/>
    <mergeCell ref="E132:F132"/>
    <mergeCell ref="B145:D145"/>
    <mergeCell ref="E145:F145"/>
    <mergeCell ref="H145:J145"/>
    <mergeCell ref="K145:L145"/>
    <mergeCell ref="N145:P145"/>
    <mergeCell ref="Q145:R145"/>
    <mergeCell ref="B143:D143"/>
    <mergeCell ref="E143:F143"/>
    <mergeCell ref="H143:J143"/>
    <mergeCell ref="K143:L143"/>
    <mergeCell ref="N143:P143"/>
    <mergeCell ref="Q143:R143"/>
    <mergeCell ref="B144:D144"/>
    <mergeCell ref="E144:F144"/>
    <mergeCell ref="H144:J144"/>
    <mergeCell ref="K144:L144"/>
    <mergeCell ref="N144:P144"/>
    <mergeCell ref="Q144:R144"/>
    <mergeCell ref="B141:D141"/>
    <mergeCell ref="B138:D138"/>
    <mergeCell ref="E138:F138"/>
    <mergeCell ref="H138:J138"/>
    <mergeCell ref="K138:L138"/>
    <mergeCell ref="N138:P138"/>
    <mergeCell ref="Q138:R138"/>
    <mergeCell ref="N141:P141"/>
    <mergeCell ref="Q141:R141"/>
    <mergeCell ref="B142:D142"/>
    <mergeCell ref="E142:F142"/>
    <mergeCell ref="H142:J142"/>
    <mergeCell ref="K142:L142"/>
    <mergeCell ref="N142:P142"/>
    <mergeCell ref="Q142:R142"/>
    <mergeCell ref="B139:D139"/>
    <mergeCell ref="E139:F139"/>
    <mergeCell ref="H139:J139"/>
    <mergeCell ref="K139:L139"/>
    <mergeCell ref="N139:P139"/>
    <mergeCell ref="Q139:R139"/>
    <mergeCell ref="B140:D140"/>
    <mergeCell ref="E140:F140"/>
    <mergeCell ref="B135:D135"/>
    <mergeCell ref="E135:F135"/>
    <mergeCell ref="H135:J135"/>
    <mergeCell ref="K135:L135"/>
    <mergeCell ref="N135:P135"/>
    <mergeCell ref="Q135:R135"/>
    <mergeCell ref="H140:J140"/>
    <mergeCell ref="K140:L140"/>
    <mergeCell ref="B136:D136"/>
    <mergeCell ref="E136:F136"/>
    <mergeCell ref="H136:J136"/>
    <mergeCell ref="K136:L136"/>
    <mergeCell ref="N136:P136"/>
    <mergeCell ref="Q136:R136"/>
    <mergeCell ref="B137:D137"/>
    <mergeCell ref="E137:F137"/>
    <mergeCell ref="H137:J137"/>
    <mergeCell ref="K137:L137"/>
    <mergeCell ref="N137:P137"/>
    <mergeCell ref="Q137:R137"/>
    <mergeCell ref="W128:X128"/>
    <mergeCell ref="W124:X124"/>
    <mergeCell ref="K133:L133"/>
    <mergeCell ref="N133:P133"/>
    <mergeCell ref="Q133:R133"/>
    <mergeCell ref="B134:D134"/>
    <mergeCell ref="E134:F134"/>
    <mergeCell ref="H134:J134"/>
    <mergeCell ref="K134:L134"/>
    <mergeCell ref="N134:P134"/>
    <mergeCell ref="Q134:R134"/>
    <mergeCell ref="N116:P116"/>
    <mergeCell ref="Q116:R116"/>
    <mergeCell ref="B115:D115"/>
    <mergeCell ref="W120:X120"/>
    <mergeCell ref="B116:D116"/>
    <mergeCell ref="B131:Y131"/>
    <mergeCell ref="B133:D133"/>
    <mergeCell ref="E133:F133"/>
    <mergeCell ref="H133:J133"/>
    <mergeCell ref="H115:J115"/>
    <mergeCell ref="K115:L115"/>
    <mergeCell ref="B127:Y127"/>
    <mergeCell ref="B129:Y129"/>
    <mergeCell ref="N128:V128"/>
    <mergeCell ref="L128:M128"/>
    <mergeCell ref="H128:K128"/>
    <mergeCell ref="B119:Y119"/>
    <mergeCell ref="N115:P115"/>
    <mergeCell ref="K116:L116"/>
    <mergeCell ref="E116:F116"/>
    <mergeCell ref="R120:V120"/>
    <mergeCell ref="K124:M124"/>
    <mergeCell ref="N124:O124"/>
    <mergeCell ref="P124:V124"/>
    <mergeCell ref="B24:I24"/>
    <mergeCell ref="W48:X48"/>
    <mergeCell ref="B63:Y63"/>
    <mergeCell ref="B64:Y65"/>
    <mergeCell ref="W49:X49"/>
    <mergeCell ref="B55:F55"/>
    <mergeCell ref="R55:V55"/>
    <mergeCell ref="B112:D112"/>
    <mergeCell ref="B76:H76"/>
    <mergeCell ref="B77:H77"/>
    <mergeCell ref="B78:H78"/>
    <mergeCell ref="B79:H79"/>
    <mergeCell ref="N107:P107"/>
    <mergeCell ref="Q107:R107"/>
    <mergeCell ref="H112:J112"/>
    <mergeCell ref="K112:L112"/>
    <mergeCell ref="E111:F111"/>
    <mergeCell ref="N108:P108"/>
    <mergeCell ref="Q102:R102"/>
    <mergeCell ref="C60:Y60"/>
    <mergeCell ref="W74:Z84"/>
    <mergeCell ref="B33:F33"/>
    <mergeCell ref="G33:I33"/>
    <mergeCell ref="J33:N33"/>
    <mergeCell ref="O33:Q33"/>
    <mergeCell ref="R33:V33"/>
    <mergeCell ref="W33:Y33"/>
    <mergeCell ref="W55:X55"/>
    <mergeCell ref="B56:F56"/>
    <mergeCell ref="G56:H56"/>
    <mergeCell ref="J56:N56"/>
    <mergeCell ref="O56:P56"/>
    <mergeCell ref="R56:V56"/>
    <mergeCell ref="W56:X56"/>
    <mergeCell ref="R49:V49"/>
    <mergeCell ref="J55:N55"/>
    <mergeCell ref="O55:P55"/>
    <mergeCell ref="G55:H55"/>
    <mergeCell ref="R44:V44"/>
    <mergeCell ref="W44:X44"/>
    <mergeCell ref="B48:F48"/>
    <mergeCell ref="G48:H48"/>
    <mergeCell ref="R48:V48"/>
    <mergeCell ref="B44:O44"/>
    <mergeCell ref="B54:G54"/>
    <mergeCell ref="H54:I54"/>
    <mergeCell ref="Q105:R105"/>
    <mergeCell ref="B92:F92"/>
    <mergeCell ref="G92:H92"/>
    <mergeCell ref="Q106:R106"/>
    <mergeCell ref="J98:N98"/>
    <mergeCell ref="O98:P98"/>
    <mergeCell ref="W91:X91"/>
    <mergeCell ref="N109:P109"/>
    <mergeCell ref="B102:D102"/>
    <mergeCell ref="E102:F102"/>
    <mergeCell ref="B103:D103"/>
    <mergeCell ref="E103:F103"/>
    <mergeCell ref="Q103:R103"/>
    <mergeCell ref="Q104:R104"/>
    <mergeCell ref="O91:P91"/>
    <mergeCell ref="R91:V91"/>
    <mergeCell ref="Q109:R109"/>
    <mergeCell ref="N106:P106"/>
    <mergeCell ref="H106:J106"/>
    <mergeCell ref="Q108:R108"/>
    <mergeCell ref="B104:D104"/>
    <mergeCell ref="B100:Z100"/>
    <mergeCell ref="B95:Y95"/>
    <mergeCell ref="W98:X98"/>
    <mergeCell ref="Q68:R68"/>
    <mergeCell ref="I68:J68"/>
    <mergeCell ref="K68:L68"/>
    <mergeCell ref="M68:N68"/>
    <mergeCell ref="G90:H90"/>
    <mergeCell ref="N103:P103"/>
    <mergeCell ref="B74:H74"/>
    <mergeCell ref="B90:F90"/>
    <mergeCell ref="B87:Y87"/>
    <mergeCell ref="W92:X92"/>
    <mergeCell ref="B93:Y93"/>
    <mergeCell ref="B97:F97"/>
    <mergeCell ref="G97:H97"/>
    <mergeCell ref="J97:N97"/>
    <mergeCell ref="O97:P97"/>
    <mergeCell ref="R97:V97"/>
    <mergeCell ref="J92:N92"/>
    <mergeCell ref="O92:P92"/>
    <mergeCell ref="R92:V92"/>
    <mergeCell ref="B70:H70"/>
    <mergeCell ref="B71:H71"/>
    <mergeCell ref="B72:H72"/>
    <mergeCell ref="B73:H73"/>
    <mergeCell ref="E113:F113"/>
    <mergeCell ref="B80:H80"/>
    <mergeCell ref="K102:L102"/>
    <mergeCell ref="H103:J103"/>
    <mergeCell ref="K103:L103"/>
    <mergeCell ref="H102:J102"/>
    <mergeCell ref="B91:F91"/>
    <mergeCell ref="G91:H91"/>
    <mergeCell ref="J91:N91"/>
    <mergeCell ref="B99:Y99"/>
    <mergeCell ref="B96:E96"/>
    <mergeCell ref="H96:R96"/>
    <mergeCell ref="F96:G96"/>
    <mergeCell ref="W97:X97"/>
    <mergeCell ref="B98:F98"/>
    <mergeCell ref="G98:H98"/>
    <mergeCell ref="H107:J107"/>
    <mergeCell ref="E104:F104"/>
    <mergeCell ref="H108:J108"/>
    <mergeCell ref="K108:L108"/>
    <mergeCell ref="B109:D109"/>
    <mergeCell ref="B113:D113"/>
    <mergeCell ref="K107:L107"/>
    <mergeCell ref="E112:F112"/>
    <mergeCell ref="K106:L106"/>
    <mergeCell ref="B114:D114"/>
    <mergeCell ref="E106:F106"/>
    <mergeCell ref="Q111:R111"/>
    <mergeCell ref="N112:P112"/>
    <mergeCell ref="Q112:R112"/>
    <mergeCell ref="N111:P111"/>
    <mergeCell ref="N110:P110"/>
    <mergeCell ref="J22:Y22"/>
    <mergeCell ref="B22:I22"/>
    <mergeCell ref="B23:I23"/>
    <mergeCell ref="O49:P49"/>
    <mergeCell ref="W59:X59"/>
    <mergeCell ref="W61:X61"/>
    <mergeCell ref="J23:K23"/>
    <mergeCell ref="L23:P23"/>
    <mergeCell ref="G32:I32"/>
    <mergeCell ref="G34:I34"/>
    <mergeCell ref="B32:F32"/>
    <mergeCell ref="B34:F34"/>
    <mergeCell ref="J32:N32"/>
    <mergeCell ref="O32:Q32"/>
    <mergeCell ref="J48:N48"/>
    <mergeCell ref="O48:P48"/>
    <mergeCell ref="J24:Y24"/>
    <mergeCell ref="J25:Y25"/>
    <mergeCell ref="J26:Y26"/>
    <mergeCell ref="J27:Y27"/>
    <mergeCell ref="J28:Y28"/>
    <mergeCell ref="J49:N49"/>
    <mergeCell ref="B49:F49"/>
    <mergeCell ref="G49:H49"/>
    <mergeCell ref="B3:Y3"/>
    <mergeCell ref="J16:Y16"/>
    <mergeCell ref="B16:I16"/>
    <mergeCell ref="B18:I18"/>
    <mergeCell ref="B19:I19"/>
    <mergeCell ref="B20:I20"/>
    <mergeCell ref="B21:I21"/>
    <mergeCell ref="B17:I17"/>
    <mergeCell ref="J18:Y18"/>
    <mergeCell ref="J17:Y17"/>
    <mergeCell ref="J19:Y19"/>
    <mergeCell ref="J20:Y20"/>
    <mergeCell ref="J21:Y21"/>
    <mergeCell ref="B4:Y4"/>
    <mergeCell ref="B5:Y5"/>
    <mergeCell ref="B6:Y6"/>
    <mergeCell ref="Q23:R23"/>
    <mergeCell ref="S23:Y23"/>
    <mergeCell ref="E107:F107"/>
    <mergeCell ref="B108:D108"/>
    <mergeCell ref="W69:X71"/>
    <mergeCell ref="B81:H81"/>
    <mergeCell ref="O52:Y53"/>
    <mergeCell ref="E108:F108"/>
    <mergeCell ref="B25:I25"/>
    <mergeCell ref="B26:I26"/>
    <mergeCell ref="B27:I27"/>
    <mergeCell ref="B28:I28"/>
    <mergeCell ref="N102:P102"/>
    <mergeCell ref="H105:J105"/>
    <mergeCell ref="K105:L105"/>
    <mergeCell ref="O38:Y38"/>
    <mergeCell ref="O40:Y40"/>
    <mergeCell ref="M38:N38"/>
    <mergeCell ref="M40:N40"/>
    <mergeCell ref="M37:Y37"/>
    <mergeCell ref="M39:Y39"/>
    <mergeCell ref="B58:I58"/>
    <mergeCell ref="N105:P105"/>
    <mergeCell ref="R98:V98"/>
    <mergeCell ref="A69:A71"/>
    <mergeCell ref="N104:P104"/>
    <mergeCell ref="H111:J111"/>
    <mergeCell ref="K111:L111"/>
    <mergeCell ref="Q115:R115"/>
    <mergeCell ref="H113:J113"/>
    <mergeCell ref="K113:L113"/>
    <mergeCell ref="N113:P113"/>
    <mergeCell ref="Q113:R113"/>
    <mergeCell ref="H114:J114"/>
    <mergeCell ref="K114:L114"/>
    <mergeCell ref="N114:P114"/>
    <mergeCell ref="Q114:R114"/>
    <mergeCell ref="E105:F105"/>
    <mergeCell ref="B106:D106"/>
    <mergeCell ref="B111:D111"/>
    <mergeCell ref="Q110:R110"/>
    <mergeCell ref="K110:L110"/>
    <mergeCell ref="B75:H75"/>
    <mergeCell ref="B110:D110"/>
    <mergeCell ref="E110:F110"/>
    <mergeCell ref="B107:D107"/>
    <mergeCell ref="E114:F114"/>
    <mergeCell ref="H109:J109"/>
    <mergeCell ref="C62:Y62"/>
    <mergeCell ref="H116:J116"/>
    <mergeCell ref="B105:D105"/>
    <mergeCell ref="E115:F115"/>
    <mergeCell ref="R32:V32"/>
    <mergeCell ref="W32:Y32"/>
    <mergeCell ref="O68:P68"/>
    <mergeCell ref="I67:T67"/>
    <mergeCell ref="B83:H83"/>
    <mergeCell ref="B84:H84"/>
    <mergeCell ref="U67:V68"/>
    <mergeCell ref="B82:H82"/>
    <mergeCell ref="S68:T68"/>
    <mergeCell ref="B69:H69"/>
    <mergeCell ref="B50:F50"/>
    <mergeCell ref="G50:H50"/>
    <mergeCell ref="B67:H68"/>
    <mergeCell ref="G101:H101"/>
    <mergeCell ref="B101:F101"/>
    <mergeCell ref="E109:F109"/>
    <mergeCell ref="K109:L109"/>
    <mergeCell ref="H110:J110"/>
    <mergeCell ref="H104:J104"/>
    <mergeCell ref="K104:L104"/>
  </mergeCells>
  <phoneticPr fontId="2"/>
  <dataValidations count="6">
    <dataValidation type="list" allowBlank="1" showInputMessage="1" showErrorMessage="1" sqref="O32:O35 G32:G35 W32:W34">
      <formula1>"1"</formula1>
    </dataValidation>
    <dataValidation type="whole" imeMode="off" allowBlank="1" showInputMessage="1" showErrorMessage="1" error="半角数字を入力してください_x000a_" sqref="K69:K83 S69:S83 Q69:Q83 U69:U83 M69:M83 I69:I83 O69:O83">
      <formula1>0</formula1>
      <formula2>2000</formula2>
    </dataValidation>
    <dataValidation type="list" allowBlank="1" showInputMessage="1" showErrorMessage="1" sqref="J22:Y22">
      <formula1>"選択してください。,,生活介護,自立訓練（機能訓練）,自立訓練（生活訓練）"</formula1>
    </dataValidation>
    <dataValidation type="list" allowBlank="1" showInputMessage="1" showErrorMessage="1" sqref="O40">
      <formula1>INDIRECT(J22)</formula1>
    </dataValidation>
    <dataValidation type="list" allowBlank="1" showInputMessage="1" showErrorMessage="1" sqref="O38:Y38">
      <formula1>INDIRECT(J22)</formula1>
    </dataValidation>
    <dataValidation type="whole" allowBlank="1" showInputMessage="1" showErrorMessage="1" sqref="J21:Y21">
      <formula1>2700000000</formula1>
      <formula2>2799999999</formula2>
    </dataValidation>
  </dataValidations>
  <pageMargins left="0.78740157480314965" right="0.78740157480314965" top="0.74803149606299213" bottom="0.74803149606299213" header="0.31496062992125984" footer="0.31496062992125984"/>
  <pageSetup paperSize="9" scale="72" fitToHeight="0" orientation="portrait" r:id="rId1"/>
  <rowBreaks count="4" manualBreakCount="4">
    <brk id="42" max="16383" man="1"/>
    <brk id="99" max="25" man="1"/>
    <brk id="148" max="25" man="1"/>
    <brk id="173" max="2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プルダウンリスト!$B$2:$B$12</xm:f>
          </x14:formula1>
          <xm:sqref>J17:Y17</xm:sqref>
        </x14:dataValidation>
        <x14:dataValidation type="list" allowBlank="1" showInputMessage="1" showErrorMessage="1">
          <x14:formula1>
            <xm:f>プルダウンリスト!$C$2:$C$20</xm:f>
          </x14:formula1>
          <xm:sqref>L23:P23</xm:sqref>
        </x14:dataValidation>
        <x14:dataValidation type="list" allowBlank="1" showInputMessage="1" showErrorMessage="1">
          <x14:formula1>
            <xm:f>プルダウンリスト!$E$2:$E$14</xm:f>
          </x14:formula1>
          <xm:sqref>S23:Y23</xm:sqref>
        </x14:dataValidation>
        <x14:dataValidation type="list" allowBlank="1" showInputMessage="1" showErrorMessage="1">
          <x14:formula1>
            <xm:f>プルダウンリスト!$A$2:$A$45</xm:f>
          </x14:formula1>
          <xm:sqref>J16:Y16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N2"/>
  <sheetViews>
    <sheetView workbookViewId="0">
      <pane xSplit="3" ySplit="1" topLeftCell="D2" activePane="bottomRight" state="frozen"/>
      <selection pane="topRight" activeCell="D1" sqref="D1"/>
      <selection pane="bottomLeft" activeCell="A3" sqref="A3"/>
      <selection pane="bottomRight" activeCell="D14" sqref="D14"/>
    </sheetView>
  </sheetViews>
  <sheetFormatPr defaultColWidth="9" defaultRowHeight="15.75"/>
  <cols>
    <col min="1" max="1" width="9.875" style="129" customWidth="1"/>
    <col min="2" max="2" width="11.25" style="129" customWidth="1"/>
    <col min="3" max="6" width="17.875" style="129" customWidth="1"/>
    <col min="7" max="7" width="19.5" style="129" bestFit="1" customWidth="1"/>
    <col min="8" max="8" width="7.125" style="130" bestFit="1" customWidth="1"/>
    <col min="9" max="9" width="7.75" style="130" bestFit="1" customWidth="1"/>
    <col min="10" max="14" width="17.875" style="129" customWidth="1"/>
    <col min="15" max="16" width="5.625" style="129" customWidth="1"/>
    <col min="17" max="18" width="2.875" style="164" customWidth="1"/>
    <col min="19" max="158" width="4.5" style="131" customWidth="1"/>
    <col min="159" max="165" width="4.5" style="163" customWidth="1"/>
    <col min="166" max="300" width="4.5" style="131" customWidth="1"/>
    <col min="301" max="16384" width="9" style="129"/>
  </cols>
  <sheetData>
    <row r="1" spans="1:300" s="122" customFormat="1" ht="93.75" customHeight="1">
      <c r="A1" s="132" t="s">
        <v>61</v>
      </c>
      <c r="B1" s="132" t="s">
        <v>156</v>
      </c>
      <c r="C1" s="132" t="s">
        <v>2</v>
      </c>
      <c r="D1" s="132" t="s">
        <v>125</v>
      </c>
      <c r="E1" s="132" t="s">
        <v>1</v>
      </c>
      <c r="F1" s="132" t="s">
        <v>62</v>
      </c>
      <c r="G1" s="132" t="s">
        <v>63</v>
      </c>
      <c r="H1" s="133" t="s">
        <v>79</v>
      </c>
      <c r="I1" s="133" t="s">
        <v>80</v>
      </c>
      <c r="J1" s="132" t="s">
        <v>4</v>
      </c>
      <c r="K1" s="132" t="s">
        <v>5</v>
      </c>
      <c r="L1" s="132" t="s">
        <v>6</v>
      </c>
      <c r="M1" s="132" t="s">
        <v>81</v>
      </c>
      <c r="N1" s="132" t="s">
        <v>64</v>
      </c>
      <c r="O1" s="123" t="s">
        <v>303</v>
      </c>
      <c r="P1" s="124" t="s">
        <v>83</v>
      </c>
      <c r="Q1" s="161" t="s">
        <v>311</v>
      </c>
      <c r="R1" s="161" t="s">
        <v>312</v>
      </c>
      <c r="S1" s="122" t="s">
        <v>65</v>
      </c>
      <c r="T1" s="122" t="s">
        <v>66</v>
      </c>
      <c r="U1" s="122" t="s">
        <v>182</v>
      </c>
      <c r="V1" s="122" t="s">
        <v>183</v>
      </c>
      <c r="W1" s="122" t="s">
        <v>184</v>
      </c>
      <c r="X1" s="122" t="s">
        <v>185</v>
      </c>
      <c r="Y1" s="122" t="s">
        <v>313</v>
      </c>
      <c r="Z1" s="122" t="s">
        <v>108</v>
      </c>
      <c r="AA1" s="122" t="s">
        <v>84</v>
      </c>
      <c r="AB1" s="122" t="s">
        <v>171</v>
      </c>
      <c r="AC1" s="122" t="s">
        <v>173</v>
      </c>
      <c r="AD1" s="122" t="s">
        <v>174</v>
      </c>
      <c r="AE1" s="122" t="s">
        <v>89</v>
      </c>
      <c r="AF1" s="122" t="s">
        <v>176</v>
      </c>
      <c r="AG1" s="122" t="s">
        <v>137</v>
      </c>
      <c r="AH1" s="122" t="s">
        <v>138</v>
      </c>
      <c r="AI1" s="122" t="s">
        <v>90</v>
      </c>
      <c r="AJ1" s="122" t="s">
        <v>182</v>
      </c>
      <c r="AK1" s="122" t="s">
        <v>183</v>
      </c>
      <c r="AL1" s="122" t="s">
        <v>184</v>
      </c>
      <c r="AM1" s="122" t="s">
        <v>185</v>
      </c>
      <c r="AN1" s="122" t="s">
        <v>186</v>
      </c>
      <c r="AO1" s="122" t="s">
        <v>108</v>
      </c>
      <c r="AP1" s="122" t="s">
        <v>187</v>
      </c>
      <c r="AQ1" s="122" t="s">
        <v>182</v>
      </c>
      <c r="AR1" s="122" t="s">
        <v>183</v>
      </c>
      <c r="AS1" s="122" t="s">
        <v>184</v>
      </c>
      <c r="AT1" s="122" t="s">
        <v>185</v>
      </c>
      <c r="AU1" s="122" t="s">
        <v>186</v>
      </c>
      <c r="AV1" s="122" t="s">
        <v>108</v>
      </c>
      <c r="AW1" s="122" t="s">
        <v>177</v>
      </c>
      <c r="AX1" s="122" t="s">
        <v>182</v>
      </c>
      <c r="AY1" s="122" t="s">
        <v>183</v>
      </c>
      <c r="AZ1" s="122" t="s">
        <v>184</v>
      </c>
      <c r="BA1" s="122" t="s">
        <v>185</v>
      </c>
      <c r="BB1" s="122" t="s">
        <v>186</v>
      </c>
      <c r="BC1" s="122" t="s">
        <v>108</v>
      </c>
      <c r="BD1" s="122" t="s">
        <v>178</v>
      </c>
      <c r="BE1" s="122" t="s">
        <v>182</v>
      </c>
      <c r="BF1" s="122" t="s">
        <v>183</v>
      </c>
      <c r="BG1" s="122" t="s">
        <v>184</v>
      </c>
      <c r="BH1" s="122" t="s">
        <v>185</v>
      </c>
      <c r="BI1" s="122" t="s">
        <v>186</v>
      </c>
      <c r="BJ1" s="122" t="s">
        <v>108</v>
      </c>
      <c r="BK1" s="122" t="s">
        <v>179</v>
      </c>
      <c r="BL1" s="122" t="s">
        <v>182</v>
      </c>
      <c r="BM1" s="122" t="s">
        <v>183</v>
      </c>
      <c r="BN1" s="122" t="s">
        <v>184</v>
      </c>
      <c r="BO1" s="122" t="s">
        <v>185</v>
      </c>
      <c r="BP1" s="122" t="s">
        <v>186</v>
      </c>
      <c r="BQ1" s="122" t="s">
        <v>108</v>
      </c>
      <c r="BR1" s="122" t="s">
        <v>180</v>
      </c>
      <c r="BS1" s="122" t="s">
        <v>182</v>
      </c>
      <c r="BT1" s="122" t="s">
        <v>183</v>
      </c>
      <c r="BU1" s="122" t="s">
        <v>184</v>
      </c>
      <c r="BV1" s="122" t="s">
        <v>185</v>
      </c>
      <c r="BW1" s="122" t="s">
        <v>186</v>
      </c>
      <c r="BX1" s="122" t="s">
        <v>108</v>
      </c>
      <c r="BY1" s="122" t="s">
        <v>181</v>
      </c>
      <c r="BZ1" s="122" t="s">
        <v>182</v>
      </c>
      <c r="CA1" s="122" t="s">
        <v>183</v>
      </c>
      <c r="CB1" s="122" t="s">
        <v>184</v>
      </c>
      <c r="CC1" s="122" t="s">
        <v>185</v>
      </c>
      <c r="CD1" s="122" t="s">
        <v>186</v>
      </c>
      <c r="CE1" s="122" t="s">
        <v>108</v>
      </c>
      <c r="CF1" s="122" t="s">
        <v>188</v>
      </c>
      <c r="CG1" s="122" t="s">
        <v>182</v>
      </c>
      <c r="CH1" s="122" t="s">
        <v>183</v>
      </c>
      <c r="CI1" s="122" t="s">
        <v>184</v>
      </c>
      <c r="CJ1" s="122" t="s">
        <v>185</v>
      </c>
      <c r="CK1" s="122" t="s">
        <v>186</v>
      </c>
      <c r="CL1" s="122" t="s">
        <v>108</v>
      </c>
      <c r="CM1" s="122" t="s">
        <v>189</v>
      </c>
      <c r="CN1" s="122" t="s">
        <v>182</v>
      </c>
      <c r="CO1" s="122" t="s">
        <v>183</v>
      </c>
      <c r="CP1" s="122" t="s">
        <v>184</v>
      </c>
      <c r="CQ1" s="122" t="s">
        <v>185</v>
      </c>
      <c r="CR1" s="122" t="s">
        <v>186</v>
      </c>
      <c r="CS1" s="122" t="s">
        <v>108</v>
      </c>
      <c r="CT1" s="122" t="s">
        <v>190</v>
      </c>
      <c r="CU1" s="122" t="s">
        <v>182</v>
      </c>
      <c r="CV1" s="122" t="s">
        <v>183</v>
      </c>
      <c r="CW1" s="122" t="s">
        <v>184</v>
      </c>
      <c r="CX1" s="122" t="s">
        <v>185</v>
      </c>
      <c r="CY1" s="122" t="s">
        <v>186</v>
      </c>
      <c r="CZ1" s="122" t="s">
        <v>108</v>
      </c>
      <c r="DA1" s="122" t="s">
        <v>191</v>
      </c>
      <c r="DB1" s="122" t="s">
        <v>182</v>
      </c>
      <c r="DC1" s="122" t="s">
        <v>183</v>
      </c>
      <c r="DD1" s="122" t="s">
        <v>184</v>
      </c>
      <c r="DE1" s="122" t="s">
        <v>185</v>
      </c>
      <c r="DF1" s="122" t="s">
        <v>186</v>
      </c>
      <c r="DG1" s="122" t="s">
        <v>108</v>
      </c>
      <c r="DH1" s="122" t="s">
        <v>192</v>
      </c>
      <c r="DI1" s="122" t="s">
        <v>182</v>
      </c>
      <c r="DJ1" s="122" t="s">
        <v>183</v>
      </c>
      <c r="DK1" s="122" t="s">
        <v>184</v>
      </c>
      <c r="DL1" s="122" t="s">
        <v>185</v>
      </c>
      <c r="DM1" s="122" t="s">
        <v>186</v>
      </c>
      <c r="DN1" s="122" t="s">
        <v>108</v>
      </c>
      <c r="DO1" s="122" t="s">
        <v>193</v>
      </c>
      <c r="DP1" s="122" t="s">
        <v>182</v>
      </c>
      <c r="DQ1" s="122" t="s">
        <v>183</v>
      </c>
      <c r="DR1" s="122" t="s">
        <v>184</v>
      </c>
      <c r="DS1" s="122" t="s">
        <v>185</v>
      </c>
      <c r="DT1" s="122" t="s">
        <v>186</v>
      </c>
      <c r="DU1" s="122" t="s">
        <v>108</v>
      </c>
      <c r="DV1" s="122" t="s">
        <v>194</v>
      </c>
      <c r="DW1" s="122" t="s">
        <v>182</v>
      </c>
      <c r="DX1" s="122" t="s">
        <v>183</v>
      </c>
      <c r="DY1" s="122" t="s">
        <v>184</v>
      </c>
      <c r="DZ1" s="122" t="s">
        <v>185</v>
      </c>
      <c r="EA1" s="122" t="s">
        <v>186</v>
      </c>
      <c r="EB1" s="122" t="s">
        <v>108</v>
      </c>
      <c r="EC1" s="122" t="s">
        <v>195</v>
      </c>
      <c r="ED1" s="122" t="s">
        <v>182</v>
      </c>
      <c r="EE1" s="122" t="s">
        <v>183</v>
      </c>
      <c r="EF1" s="122" t="s">
        <v>184</v>
      </c>
      <c r="EG1" s="122" t="s">
        <v>185</v>
      </c>
      <c r="EH1" s="122" t="s">
        <v>186</v>
      </c>
      <c r="EI1" s="122" t="s">
        <v>108</v>
      </c>
      <c r="EJ1" s="122" t="s">
        <v>196</v>
      </c>
      <c r="EK1" s="122" t="s">
        <v>182</v>
      </c>
      <c r="EL1" s="122" t="s">
        <v>183</v>
      </c>
      <c r="EM1" s="122" t="s">
        <v>184</v>
      </c>
      <c r="EN1" s="122" t="s">
        <v>185</v>
      </c>
      <c r="EO1" s="122" t="s">
        <v>186</v>
      </c>
      <c r="EP1" s="122" t="s">
        <v>108</v>
      </c>
      <c r="EQ1" s="122" t="s">
        <v>197</v>
      </c>
      <c r="ER1" s="122" t="s">
        <v>182</v>
      </c>
      <c r="ES1" s="122" t="s">
        <v>183</v>
      </c>
      <c r="ET1" s="122" t="s">
        <v>184</v>
      </c>
      <c r="EU1" s="122" t="s">
        <v>185</v>
      </c>
      <c r="EV1" s="122" t="s">
        <v>186</v>
      </c>
      <c r="EW1" s="122" t="s">
        <v>108</v>
      </c>
      <c r="EX1" s="122" t="s">
        <v>84</v>
      </c>
      <c r="EY1" s="122" t="s">
        <v>170</v>
      </c>
      <c r="EZ1" s="122" t="s">
        <v>172</v>
      </c>
      <c r="FA1" s="122" t="s">
        <v>174</v>
      </c>
      <c r="FB1" s="122" t="s">
        <v>89</v>
      </c>
      <c r="FC1" s="173" t="s">
        <v>175</v>
      </c>
      <c r="FD1" s="173" t="s">
        <v>182</v>
      </c>
      <c r="FE1" s="173" t="s">
        <v>183</v>
      </c>
      <c r="FF1" s="173" t="s">
        <v>184</v>
      </c>
      <c r="FG1" s="173" t="s">
        <v>185</v>
      </c>
      <c r="FH1" s="173" t="s">
        <v>186</v>
      </c>
      <c r="FI1" s="173" t="s">
        <v>108</v>
      </c>
      <c r="FJ1" s="122" t="s">
        <v>19</v>
      </c>
      <c r="FK1" s="122" t="s">
        <v>22</v>
      </c>
      <c r="FL1" s="122" t="s">
        <v>25</v>
      </c>
      <c r="FM1" s="122" t="s">
        <v>28</v>
      </c>
      <c r="FN1" s="122" t="s">
        <v>31</v>
      </c>
      <c r="FO1" s="122" t="s">
        <v>34</v>
      </c>
      <c r="FP1" s="122" t="s">
        <v>315</v>
      </c>
      <c r="FQ1" s="122" t="s">
        <v>316</v>
      </c>
      <c r="FR1" s="122" t="s">
        <v>317</v>
      </c>
      <c r="FS1" s="122" t="s">
        <v>43</v>
      </c>
      <c r="FT1" s="122" t="s">
        <v>46</v>
      </c>
      <c r="FU1" s="122" t="s">
        <v>49</v>
      </c>
      <c r="FV1" s="122" t="s">
        <v>52</v>
      </c>
      <c r="FW1" s="122" t="s">
        <v>55</v>
      </c>
      <c r="FX1" s="122" t="s">
        <v>58</v>
      </c>
      <c r="FY1" s="122" t="s">
        <v>20</v>
      </c>
      <c r="FZ1" s="122" t="s">
        <v>23</v>
      </c>
      <c r="GA1" s="122" t="s">
        <v>26</v>
      </c>
      <c r="GB1" s="122" t="s">
        <v>29</v>
      </c>
      <c r="GC1" s="122" t="s">
        <v>32</v>
      </c>
      <c r="GD1" s="122" t="s">
        <v>35</v>
      </c>
      <c r="GE1" s="122" t="s">
        <v>37</v>
      </c>
      <c r="GF1" s="122" t="s">
        <v>39</v>
      </c>
      <c r="GG1" s="122" t="s">
        <v>41</v>
      </c>
      <c r="GH1" s="122" t="s">
        <v>44</v>
      </c>
      <c r="GI1" s="122" t="s">
        <v>47</v>
      </c>
      <c r="GJ1" s="122" t="s">
        <v>50</v>
      </c>
      <c r="GK1" s="122" t="s">
        <v>53</v>
      </c>
      <c r="GL1" s="122" t="s">
        <v>56</v>
      </c>
      <c r="GM1" s="122" t="s">
        <v>59</v>
      </c>
      <c r="GN1" s="122" t="s">
        <v>21</v>
      </c>
      <c r="GO1" s="122" t="s">
        <v>24</v>
      </c>
      <c r="GP1" s="122" t="s">
        <v>27</v>
      </c>
      <c r="GQ1" s="122" t="s">
        <v>30</v>
      </c>
      <c r="GR1" s="122" t="s">
        <v>33</v>
      </c>
      <c r="GS1" s="122" t="s">
        <v>36</v>
      </c>
      <c r="GT1" s="122" t="s">
        <v>38</v>
      </c>
      <c r="GU1" s="122" t="s">
        <v>40</v>
      </c>
      <c r="GV1" s="122" t="s">
        <v>42</v>
      </c>
      <c r="GW1" s="122" t="s">
        <v>45</v>
      </c>
      <c r="GX1" s="122" t="s">
        <v>48</v>
      </c>
      <c r="GY1" s="122" t="s">
        <v>51</v>
      </c>
      <c r="GZ1" s="122" t="s">
        <v>54</v>
      </c>
      <c r="HA1" s="122" t="s">
        <v>57</v>
      </c>
      <c r="HB1" s="122" t="s">
        <v>86</v>
      </c>
      <c r="HC1" s="122" t="s">
        <v>87</v>
      </c>
      <c r="HD1" s="122" t="s">
        <v>88</v>
      </c>
      <c r="HE1" s="122" t="s">
        <v>19</v>
      </c>
      <c r="HF1" s="122" t="s">
        <v>22</v>
      </c>
      <c r="HG1" s="122" t="s">
        <v>25</v>
      </c>
      <c r="HH1" s="122" t="s">
        <v>28</v>
      </c>
      <c r="HI1" s="122" t="s">
        <v>31</v>
      </c>
      <c r="HJ1" s="122" t="s">
        <v>34</v>
      </c>
      <c r="HK1" s="122" t="s">
        <v>315</v>
      </c>
      <c r="HL1" s="122" t="s">
        <v>316</v>
      </c>
      <c r="HM1" s="122" t="s">
        <v>317</v>
      </c>
      <c r="HN1" s="122" t="s">
        <v>43</v>
      </c>
      <c r="HO1" s="122" t="s">
        <v>46</v>
      </c>
      <c r="HP1" s="122" t="s">
        <v>49</v>
      </c>
      <c r="HQ1" s="122" t="s">
        <v>52</v>
      </c>
      <c r="HR1" s="122" t="s">
        <v>55</v>
      </c>
      <c r="HS1" s="122" t="s">
        <v>58</v>
      </c>
      <c r="HT1" s="122" t="s">
        <v>20</v>
      </c>
      <c r="HU1" s="122" t="s">
        <v>23</v>
      </c>
      <c r="HV1" s="122" t="s">
        <v>26</v>
      </c>
      <c r="HW1" s="122" t="s">
        <v>29</v>
      </c>
      <c r="HX1" s="122" t="s">
        <v>32</v>
      </c>
      <c r="HY1" s="122" t="s">
        <v>35</v>
      </c>
      <c r="HZ1" s="122" t="s">
        <v>37</v>
      </c>
      <c r="IA1" s="122" t="s">
        <v>39</v>
      </c>
      <c r="IB1" s="122" t="s">
        <v>41</v>
      </c>
      <c r="IC1" s="122" t="s">
        <v>44</v>
      </c>
      <c r="ID1" s="122" t="s">
        <v>47</v>
      </c>
      <c r="IE1" s="122" t="s">
        <v>50</v>
      </c>
      <c r="IF1" s="122" t="s">
        <v>53</v>
      </c>
      <c r="IG1" s="122" t="s">
        <v>56</v>
      </c>
      <c r="IH1" s="122" t="s">
        <v>59</v>
      </c>
      <c r="II1" s="122" t="s">
        <v>21</v>
      </c>
      <c r="IJ1" s="122" t="s">
        <v>24</v>
      </c>
      <c r="IK1" s="122" t="s">
        <v>27</v>
      </c>
      <c r="IL1" s="122" t="s">
        <v>30</v>
      </c>
      <c r="IM1" s="122" t="s">
        <v>33</v>
      </c>
      <c r="IN1" s="122" t="s">
        <v>36</v>
      </c>
      <c r="IO1" s="122" t="s">
        <v>38</v>
      </c>
      <c r="IP1" s="122" t="s">
        <v>40</v>
      </c>
      <c r="IQ1" s="122" t="s">
        <v>42</v>
      </c>
      <c r="IR1" s="122" t="s">
        <v>45</v>
      </c>
      <c r="IS1" s="122" t="s">
        <v>48</v>
      </c>
      <c r="IT1" s="122" t="s">
        <v>51</v>
      </c>
      <c r="IU1" s="122" t="s">
        <v>54</v>
      </c>
      <c r="IV1" s="122" t="s">
        <v>57</v>
      </c>
      <c r="IW1" s="122" t="s">
        <v>19</v>
      </c>
      <c r="IX1" s="122" t="s">
        <v>22</v>
      </c>
      <c r="IY1" s="122" t="s">
        <v>25</v>
      </c>
      <c r="IZ1" s="122" t="s">
        <v>28</v>
      </c>
      <c r="JA1" s="122" t="s">
        <v>31</v>
      </c>
      <c r="JB1" s="122" t="s">
        <v>34</v>
      </c>
      <c r="JC1" s="122" t="s">
        <v>315</v>
      </c>
      <c r="JD1" s="122" t="s">
        <v>316</v>
      </c>
      <c r="JE1" s="122" t="s">
        <v>317</v>
      </c>
      <c r="JF1" s="122" t="s">
        <v>43</v>
      </c>
      <c r="JG1" s="122" t="s">
        <v>46</v>
      </c>
      <c r="JH1" s="122" t="s">
        <v>49</v>
      </c>
      <c r="JI1" s="122" t="s">
        <v>52</v>
      </c>
      <c r="JJ1" s="122" t="s">
        <v>55</v>
      </c>
      <c r="JK1" s="122" t="s">
        <v>58</v>
      </c>
      <c r="JL1" s="122" t="s">
        <v>20</v>
      </c>
      <c r="JM1" s="122" t="s">
        <v>23</v>
      </c>
      <c r="JN1" s="122" t="s">
        <v>26</v>
      </c>
      <c r="JO1" s="122" t="s">
        <v>29</v>
      </c>
      <c r="JP1" s="122" t="s">
        <v>32</v>
      </c>
      <c r="JQ1" s="122" t="s">
        <v>35</v>
      </c>
      <c r="JR1" s="122" t="s">
        <v>37</v>
      </c>
      <c r="JS1" s="122" t="s">
        <v>39</v>
      </c>
      <c r="JT1" s="122" t="s">
        <v>41</v>
      </c>
      <c r="JU1" s="122" t="s">
        <v>44</v>
      </c>
      <c r="JV1" s="122" t="s">
        <v>47</v>
      </c>
      <c r="JW1" s="122" t="s">
        <v>50</v>
      </c>
      <c r="JX1" s="122" t="s">
        <v>53</v>
      </c>
      <c r="JY1" s="122" t="s">
        <v>56</v>
      </c>
      <c r="JZ1" s="122" t="s">
        <v>59</v>
      </c>
      <c r="KA1" s="122" t="s">
        <v>21</v>
      </c>
      <c r="KB1" s="122" t="s">
        <v>24</v>
      </c>
      <c r="KC1" s="122" t="s">
        <v>27</v>
      </c>
      <c r="KD1" s="122" t="s">
        <v>30</v>
      </c>
      <c r="KE1" s="122" t="s">
        <v>33</v>
      </c>
      <c r="KF1" s="122" t="s">
        <v>36</v>
      </c>
      <c r="KG1" s="122" t="s">
        <v>38</v>
      </c>
      <c r="KH1" s="122" t="s">
        <v>40</v>
      </c>
      <c r="KI1" s="122" t="s">
        <v>42</v>
      </c>
      <c r="KJ1" s="122" t="s">
        <v>45</v>
      </c>
      <c r="KK1" s="122" t="s">
        <v>48</v>
      </c>
      <c r="KL1" s="122" t="s">
        <v>51</v>
      </c>
      <c r="KM1" s="122" t="s">
        <v>54</v>
      </c>
      <c r="KN1" s="122" t="s">
        <v>57</v>
      </c>
    </row>
    <row r="2" spans="1:300" s="30" customFormat="1" ht="22.15" customHeight="1">
      <c r="A2" s="30">
        <f>'事業所回答（シート追加・名称変更禁止）'!$J$16</f>
        <v>0</v>
      </c>
      <c r="B2" s="30">
        <f>'事業所回答（シート追加・名称変更禁止）'!$J$21</f>
        <v>0</v>
      </c>
      <c r="C2" s="30">
        <f>'事業所回答（シート追加・名称変更禁止）'!$J$19</f>
        <v>0</v>
      </c>
      <c r="D2" s="30">
        <f>'事業所回答（シート追加・名称変更禁止）'!$J$17</f>
        <v>0</v>
      </c>
      <c r="E2" s="30">
        <f>'事業所回答（シート追加・名称変更禁止）'!$J$18</f>
        <v>0</v>
      </c>
      <c r="F2" s="30">
        <f>'事業所回答（シート追加・名称変更禁止）'!$J$20</f>
        <v>0</v>
      </c>
      <c r="G2" s="30" t="str">
        <f>'事業所回答（シート追加・名称変更禁止）'!$J$22</f>
        <v>選択してください。</v>
      </c>
      <c r="H2" s="125" t="e">
        <f>'事業所回答（シート追加・名称変更禁止）'!$AC$23</f>
        <v>#N/A</v>
      </c>
      <c r="I2" s="126" t="str">
        <f>IF('事業所回答（シート追加・名称変更禁止）'!$S$23="","",'事業所回答（シート追加・名称変更禁止）'!$S$23)</f>
        <v>選択してください。</v>
      </c>
      <c r="J2" s="30">
        <f>'事業所回答（シート追加・名称変更禁止）'!$J$24</f>
        <v>0</v>
      </c>
      <c r="K2" s="30">
        <f>'事業所回答（シート追加・名称変更禁止）'!$J$25</f>
        <v>0</v>
      </c>
      <c r="L2" s="30">
        <f>'事業所回答（シート追加・名称変更禁止）'!$J$26</f>
        <v>0</v>
      </c>
      <c r="M2" s="30">
        <f>'事業所回答（シート追加・名称変更禁止）'!$J$27</f>
        <v>0</v>
      </c>
      <c r="N2" s="30">
        <f>'事業所回答（シート追加・名称変更禁止）'!$J$28</f>
        <v>0</v>
      </c>
      <c r="O2" s="30" t="str">
        <f>IF(SUM('事業所回答（シート追加・名称変更禁止）'!$G$32,'事業所回答（シート追加・名称変更禁止）'!$O$32,'事業所回答（シート追加・名称変更禁止）'!$W$32,'事業所回答（シート追加・名称変更禁止）'!$G$33,'事業所回答（シート追加・名称変更禁止）'!$O$33,'事業所回答（シート追加・名称変更禁止）'!$W$33)&gt;1,1,"")</f>
        <v/>
      </c>
      <c r="P2" s="30">
        <f>'事業所回答（シート追加・名称変更禁止）'!$G$34</f>
        <v>0</v>
      </c>
      <c r="Q2" s="162">
        <f>'事業所回答（シート追加・名称変更禁止）'!O38</f>
        <v>0</v>
      </c>
      <c r="R2" s="162">
        <f>'事業所回答（シート追加・名称変更禁止）'!O40</f>
        <v>0</v>
      </c>
      <c r="S2" s="30">
        <f>'事業所回答（シート追加・名称変更禁止）'!$W$44</f>
        <v>0</v>
      </c>
      <c r="T2" s="30">
        <f>'事業所回答（シート追加・名称変更禁止）'!$G$50</f>
        <v>0</v>
      </c>
      <c r="U2" s="30">
        <f>'事業所回答（シート追加・名称変更禁止）'!G48</f>
        <v>0</v>
      </c>
      <c r="V2" s="30">
        <f>'事業所回答（シート追加・名称変更禁止）'!O48</f>
        <v>0</v>
      </c>
      <c r="W2" s="30">
        <f>'事業所回答（シート追加・名称変更禁止）'!W48</f>
        <v>0</v>
      </c>
      <c r="X2" s="30">
        <f>'事業所回答（シート追加・名称変更禁止）'!G49</f>
        <v>0</v>
      </c>
      <c r="Y2" s="30">
        <f>'事業所回答（シート追加・名称変更禁止）'!O49</f>
        <v>0</v>
      </c>
      <c r="Z2" s="30">
        <f>'事業所回答（シート追加・名称変更禁止）'!$W$49</f>
        <v>0</v>
      </c>
      <c r="AA2" s="30">
        <f>'事業所回答（シート追加・名称変更禁止）'!G55</f>
        <v>0</v>
      </c>
      <c r="AB2" s="30">
        <f>'事業所回答（シート追加・名称変更禁止）'!O55</f>
        <v>0</v>
      </c>
      <c r="AC2" s="30">
        <f>'事業所回答（シート追加・名称変更禁止）'!W55</f>
        <v>0</v>
      </c>
      <c r="AD2" s="30">
        <f>'事業所回答（シート追加・名称変更禁止）'!G56</f>
        <v>0</v>
      </c>
      <c r="AE2" s="30">
        <f>'事業所回答（シート追加・名称変更禁止）'!O56</f>
        <v>0</v>
      </c>
      <c r="AF2" s="30">
        <f>'事業所回答（シート追加・名称変更禁止）'!W56</f>
        <v>0</v>
      </c>
      <c r="AG2" s="30">
        <f>'事業所回答（シート追加・名称変更禁止）'!W59</f>
        <v>0</v>
      </c>
      <c r="AH2" s="30">
        <f>'事業所回答（シート追加・名称変更禁止）'!W61</f>
        <v>0</v>
      </c>
      <c r="AI2" s="30">
        <f>'事業所回答（シート追加・名称変更禁止）'!U84</f>
        <v>0</v>
      </c>
      <c r="AJ2" s="30">
        <f>'事業所回答（シート追加・名称変更禁止）'!I84</f>
        <v>0</v>
      </c>
      <c r="AK2" s="30">
        <f>'事業所回答（シート追加・名称変更禁止）'!K84</f>
        <v>0</v>
      </c>
      <c r="AL2" s="30">
        <f>'事業所回答（シート追加・名称変更禁止）'!M84</f>
        <v>0</v>
      </c>
      <c r="AM2" s="30">
        <f>'事業所回答（シート追加・名称変更禁止）'!O84</f>
        <v>0</v>
      </c>
      <c r="AN2" s="30">
        <f>'事業所回答（シート追加・名称変更禁止）'!Q84</f>
        <v>0</v>
      </c>
      <c r="AO2" s="30">
        <f>'事業所回答（シート追加・名称変更禁止）'!S84</f>
        <v>0</v>
      </c>
      <c r="AP2" s="127">
        <f>SUM('事業所回答（シート追加・名称変更禁止）'!U69,'事業所回答（シート追加・名称変更禁止）'!U70,'事業所回答（シート追加・名称変更禁止）'!U71)</f>
        <v>0</v>
      </c>
      <c r="AQ2" s="128">
        <f>SUM('事業所回答（シート追加・名称変更禁止）'!I69,'事業所回答（シート追加・名称変更禁止）'!I70,'事業所回答（シート追加・名称変更禁止）'!I71)</f>
        <v>0</v>
      </c>
      <c r="AR2" s="128">
        <f>SUM('事業所回答（シート追加・名称変更禁止）'!K69,'事業所回答（シート追加・名称変更禁止）'!K70,'事業所回答（シート追加・名称変更禁止）'!K71)</f>
        <v>0</v>
      </c>
      <c r="AS2" s="128">
        <f>SUM('事業所回答（シート追加・名称変更禁止）'!M69,'事業所回答（シート追加・名称変更禁止）'!M70,'事業所回答（シート追加・名称変更禁止）'!M71)</f>
        <v>0</v>
      </c>
      <c r="AT2" s="128">
        <f>SUM('事業所回答（シート追加・名称変更禁止）'!O69,'事業所回答（シート追加・名称変更禁止）'!O70,'事業所回答（シート追加・名称変更禁止）'!O71)</f>
        <v>0</v>
      </c>
      <c r="AU2" s="128">
        <f>SUM('事業所回答（シート追加・名称変更禁止）'!Q69,'事業所回答（シート追加・名称変更禁止）'!Q70,'事業所回答（シート追加・名称変更禁止）'!Q71)</f>
        <v>0</v>
      </c>
      <c r="AV2" s="128">
        <f>SUM('事業所回答（シート追加・名称変更禁止）'!S69,'事業所回答（シート追加・名称変更禁止）'!S70,'事業所回答（シート追加・名称変更禁止）'!S71)</f>
        <v>0</v>
      </c>
      <c r="AW2" s="127">
        <f>SUM('事業所回答（シート追加・名称変更禁止）'!U69)</f>
        <v>0</v>
      </c>
      <c r="AX2" s="30">
        <f>'事業所回答（シート追加・名称変更禁止）'!I69</f>
        <v>0</v>
      </c>
      <c r="AY2" s="30">
        <f>'事業所回答（シート追加・名称変更禁止）'!K69</f>
        <v>0</v>
      </c>
      <c r="AZ2" s="30">
        <f>'事業所回答（シート追加・名称変更禁止）'!M69</f>
        <v>0</v>
      </c>
      <c r="BA2" s="30">
        <f>'事業所回答（シート追加・名称変更禁止）'!O69</f>
        <v>0</v>
      </c>
      <c r="BB2" s="30">
        <f>'事業所回答（シート追加・名称変更禁止）'!Q69</f>
        <v>0</v>
      </c>
      <c r="BC2" s="30">
        <f>'事業所回答（シート追加・名称変更禁止）'!S69</f>
        <v>0</v>
      </c>
      <c r="BD2" s="127">
        <f>SUM('事業所回答（シート追加・名称変更禁止）'!U70)</f>
        <v>0</v>
      </c>
      <c r="BE2" s="30">
        <f>'事業所回答（シート追加・名称変更禁止）'!I70</f>
        <v>0</v>
      </c>
      <c r="BF2" s="30">
        <f>'事業所回答（シート追加・名称変更禁止）'!K70</f>
        <v>0</v>
      </c>
      <c r="BG2" s="30">
        <f>'事業所回答（シート追加・名称変更禁止）'!M70</f>
        <v>0</v>
      </c>
      <c r="BH2" s="30">
        <f>'事業所回答（シート追加・名称変更禁止）'!O70</f>
        <v>0</v>
      </c>
      <c r="BI2" s="30">
        <f>'事業所回答（シート追加・名称変更禁止）'!Q70</f>
        <v>0</v>
      </c>
      <c r="BJ2" s="30">
        <f>'事業所回答（シート追加・名称変更禁止）'!S70</f>
        <v>0</v>
      </c>
      <c r="BK2" s="127">
        <f>SUM('事業所回答（シート追加・名称変更禁止）'!U71)</f>
        <v>0</v>
      </c>
      <c r="BL2" s="30">
        <f>'事業所回答（シート追加・名称変更禁止）'!I71</f>
        <v>0</v>
      </c>
      <c r="BM2" s="30">
        <f>'事業所回答（シート追加・名称変更禁止）'!K71</f>
        <v>0</v>
      </c>
      <c r="BN2" s="30">
        <f>'事業所回答（シート追加・名称変更禁止）'!M71</f>
        <v>0</v>
      </c>
      <c r="BO2" s="30">
        <f>'事業所回答（シート追加・名称変更禁止）'!O71</f>
        <v>0</v>
      </c>
      <c r="BP2" s="30">
        <f>'事業所回答（シート追加・名称変更禁止）'!Q71</f>
        <v>0</v>
      </c>
      <c r="BQ2" s="30">
        <f>'事業所回答（シート追加・名称変更禁止）'!S71</f>
        <v>0</v>
      </c>
      <c r="BR2" s="127">
        <f>'事業所回答（シート追加・名称変更禁止）'!U72</f>
        <v>0</v>
      </c>
      <c r="BS2" s="30">
        <f>'事業所回答（シート追加・名称変更禁止）'!I72</f>
        <v>0</v>
      </c>
      <c r="BT2" s="30">
        <f>'事業所回答（シート追加・名称変更禁止）'!K72</f>
        <v>0</v>
      </c>
      <c r="BU2" s="30">
        <f>'事業所回答（シート追加・名称変更禁止）'!M72</f>
        <v>0</v>
      </c>
      <c r="BV2" s="30">
        <f>'事業所回答（シート追加・名称変更禁止）'!O72</f>
        <v>0</v>
      </c>
      <c r="BW2" s="30">
        <f>'事業所回答（シート追加・名称変更禁止）'!Q72</f>
        <v>0</v>
      </c>
      <c r="BX2" s="30">
        <f>'事業所回答（シート追加・名称変更禁止）'!S72</f>
        <v>0</v>
      </c>
      <c r="BY2" s="127">
        <f>'事業所回答（シート追加・名称変更禁止）'!U73</f>
        <v>0</v>
      </c>
      <c r="BZ2" s="30">
        <f>'事業所回答（シート追加・名称変更禁止）'!I73</f>
        <v>0</v>
      </c>
      <c r="CA2" s="30">
        <f>'事業所回答（シート追加・名称変更禁止）'!K73</f>
        <v>0</v>
      </c>
      <c r="CB2" s="30">
        <f>'事業所回答（シート追加・名称変更禁止）'!M73</f>
        <v>0</v>
      </c>
      <c r="CC2" s="30">
        <f>'事業所回答（シート追加・名称変更禁止）'!O73</f>
        <v>0</v>
      </c>
      <c r="CD2" s="30">
        <f>'事業所回答（シート追加・名称変更禁止）'!Q73</f>
        <v>0</v>
      </c>
      <c r="CE2" s="30">
        <f>'事業所回答（シート追加・名称変更禁止）'!S73</f>
        <v>0</v>
      </c>
      <c r="CF2" s="127">
        <f>'事業所回答（シート追加・名称変更禁止）'!U74</f>
        <v>0</v>
      </c>
      <c r="CG2" s="128">
        <f>'事業所回答（シート追加・名称変更禁止）'!I74</f>
        <v>0</v>
      </c>
      <c r="CH2" s="128">
        <f>'事業所回答（シート追加・名称変更禁止）'!K74</f>
        <v>0</v>
      </c>
      <c r="CI2" s="128">
        <f>'事業所回答（シート追加・名称変更禁止）'!M74</f>
        <v>0</v>
      </c>
      <c r="CJ2" s="128">
        <f>'事業所回答（シート追加・名称変更禁止）'!O74</f>
        <v>0</v>
      </c>
      <c r="CK2" s="128">
        <f>'事業所回答（シート追加・名称変更禁止）'!Q74</f>
        <v>0</v>
      </c>
      <c r="CL2" s="128">
        <f>'事業所回答（シート追加・名称変更禁止）'!S74</f>
        <v>0</v>
      </c>
      <c r="CM2" s="127">
        <f>'事業所回答（シート追加・名称変更禁止）'!U75</f>
        <v>0</v>
      </c>
      <c r="CN2" s="128">
        <f>'事業所回答（シート追加・名称変更禁止）'!I75</f>
        <v>0</v>
      </c>
      <c r="CO2" s="128">
        <f>'事業所回答（シート追加・名称変更禁止）'!K75</f>
        <v>0</v>
      </c>
      <c r="CP2" s="128">
        <f>'事業所回答（シート追加・名称変更禁止）'!M75</f>
        <v>0</v>
      </c>
      <c r="CQ2" s="128">
        <f>'事業所回答（シート追加・名称変更禁止）'!O75</f>
        <v>0</v>
      </c>
      <c r="CR2" s="128">
        <f>'事業所回答（シート追加・名称変更禁止）'!Q75</f>
        <v>0</v>
      </c>
      <c r="CS2" s="128">
        <f>'事業所回答（シート追加・名称変更禁止）'!S75</f>
        <v>0</v>
      </c>
      <c r="CT2" s="127">
        <f>'事業所回答（シート追加・名称変更禁止）'!U76</f>
        <v>0</v>
      </c>
      <c r="CU2" s="128">
        <f>'事業所回答（シート追加・名称変更禁止）'!I76</f>
        <v>0</v>
      </c>
      <c r="CV2" s="128">
        <f>'事業所回答（シート追加・名称変更禁止）'!K76</f>
        <v>0</v>
      </c>
      <c r="CW2" s="128">
        <f>'事業所回答（シート追加・名称変更禁止）'!M76</f>
        <v>0</v>
      </c>
      <c r="CX2" s="128">
        <f>'事業所回答（シート追加・名称変更禁止）'!O76</f>
        <v>0</v>
      </c>
      <c r="CY2" s="128">
        <f>'事業所回答（シート追加・名称変更禁止）'!Q76</f>
        <v>0</v>
      </c>
      <c r="CZ2" s="128">
        <f>'事業所回答（シート追加・名称変更禁止）'!S76</f>
        <v>0</v>
      </c>
      <c r="DA2" s="127">
        <f>'事業所回答（シート追加・名称変更禁止）'!U77</f>
        <v>0</v>
      </c>
      <c r="DB2" s="128">
        <f>'事業所回答（シート追加・名称変更禁止）'!I77</f>
        <v>0</v>
      </c>
      <c r="DC2" s="128">
        <f>'事業所回答（シート追加・名称変更禁止）'!K77</f>
        <v>0</v>
      </c>
      <c r="DD2" s="128">
        <f>'事業所回答（シート追加・名称変更禁止）'!M77</f>
        <v>0</v>
      </c>
      <c r="DE2" s="128">
        <f>'事業所回答（シート追加・名称変更禁止）'!O77</f>
        <v>0</v>
      </c>
      <c r="DF2" s="128">
        <f>'事業所回答（シート追加・名称変更禁止）'!Q77</f>
        <v>0</v>
      </c>
      <c r="DG2" s="128">
        <f>'事業所回答（シート追加・名称変更禁止）'!S77</f>
        <v>0</v>
      </c>
      <c r="DH2" s="127">
        <f>'事業所回答（シート追加・名称変更禁止）'!U78</f>
        <v>0</v>
      </c>
      <c r="DI2" s="128">
        <f>'事業所回答（シート追加・名称変更禁止）'!I78</f>
        <v>0</v>
      </c>
      <c r="DJ2" s="128">
        <f>'事業所回答（シート追加・名称変更禁止）'!K78</f>
        <v>0</v>
      </c>
      <c r="DK2" s="128">
        <f>'事業所回答（シート追加・名称変更禁止）'!M78</f>
        <v>0</v>
      </c>
      <c r="DL2" s="128">
        <f>'事業所回答（シート追加・名称変更禁止）'!O78</f>
        <v>0</v>
      </c>
      <c r="DM2" s="128">
        <f>'事業所回答（シート追加・名称変更禁止）'!Q78</f>
        <v>0</v>
      </c>
      <c r="DN2" s="128">
        <f>'事業所回答（シート追加・名称変更禁止）'!S78</f>
        <v>0</v>
      </c>
      <c r="DO2" s="127">
        <f>'事業所回答（シート追加・名称変更禁止）'!U79</f>
        <v>0</v>
      </c>
      <c r="DP2" s="128">
        <f>'事業所回答（シート追加・名称変更禁止）'!I79</f>
        <v>0</v>
      </c>
      <c r="DQ2" s="128">
        <f>'事業所回答（シート追加・名称変更禁止）'!K79</f>
        <v>0</v>
      </c>
      <c r="DR2" s="128">
        <f>'事業所回答（シート追加・名称変更禁止）'!M79</f>
        <v>0</v>
      </c>
      <c r="DS2" s="128">
        <f>'事業所回答（シート追加・名称変更禁止）'!O79</f>
        <v>0</v>
      </c>
      <c r="DT2" s="128">
        <f>'事業所回答（シート追加・名称変更禁止）'!Q79</f>
        <v>0</v>
      </c>
      <c r="DU2" s="128">
        <f>'事業所回答（シート追加・名称変更禁止）'!S79</f>
        <v>0</v>
      </c>
      <c r="DV2" s="127">
        <f>'事業所回答（シート追加・名称変更禁止）'!U80</f>
        <v>0</v>
      </c>
      <c r="DW2" s="128">
        <f>'事業所回答（シート追加・名称変更禁止）'!I80</f>
        <v>0</v>
      </c>
      <c r="DX2" s="128">
        <f>'事業所回答（シート追加・名称変更禁止）'!K80</f>
        <v>0</v>
      </c>
      <c r="DY2" s="128">
        <f>'事業所回答（シート追加・名称変更禁止）'!M80</f>
        <v>0</v>
      </c>
      <c r="DZ2" s="128">
        <f>'事業所回答（シート追加・名称変更禁止）'!O80</f>
        <v>0</v>
      </c>
      <c r="EA2" s="128">
        <f>'事業所回答（シート追加・名称変更禁止）'!Q80</f>
        <v>0</v>
      </c>
      <c r="EB2" s="128">
        <f>'事業所回答（シート追加・名称変更禁止）'!S80</f>
        <v>0</v>
      </c>
      <c r="EC2" s="127">
        <f>'事業所回答（シート追加・名称変更禁止）'!U81</f>
        <v>0</v>
      </c>
      <c r="ED2" s="128">
        <f>'事業所回答（シート追加・名称変更禁止）'!I81</f>
        <v>0</v>
      </c>
      <c r="EE2" s="128">
        <f>'事業所回答（シート追加・名称変更禁止）'!K81</f>
        <v>0</v>
      </c>
      <c r="EF2" s="128">
        <f>'事業所回答（シート追加・名称変更禁止）'!M81</f>
        <v>0</v>
      </c>
      <c r="EG2" s="128">
        <f>'事業所回答（シート追加・名称変更禁止）'!O81</f>
        <v>0</v>
      </c>
      <c r="EH2" s="128">
        <f>'事業所回答（シート追加・名称変更禁止）'!Q81</f>
        <v>0</v>
      </c>
      <c r="EI2" s="128">
        <f>'事業所回答（シート追加・名称変更禁止）'!S81</f>
        <v>0</v>
      </c>
      <c r="EJ2" s="127">
        <f>'事業所回答（シート追加・名称変更禁止）'!U82</f>
        <v>0</v>
      </c>
      <c r="EK2" s="128">
        <f>'事業所回答（シート追加・名称変更禁止）'!I82</f>
        <v>0</v>
      </c>
      <c r="EL2" s="128">
        <f>'事業所回答（シート追加・名称変更禁止）'!K82</f>
        <v>0</v>
      </c>
      <c r="EM2" s="128">
        <f>'事業所回答（シート追加・名称変更禁止）'!M82</f>
        <v>0</v>
      </c>
      <c r="EN2" s="128">
        <f>'事業所回答（シート追加・名称変更禁止）'!O82</f>
        <v>0</v>
      </c>
      <c r="EO2" s="128">
        <f>'事業所回答（シート追加・名称変更禁止）'!Q82</f>
        <v>0</v>
      </c>
      <c r="EP2" s="128">
        <f>'事業所回答（シート追加・名称変更禁止）'!S82</f>
        <v>0</v>
      </c>
      <c r="EQ2" s="127">
        <f>'事業所回答（シート追加・名称変更禁止）'!U83</f>
        <v>0</v>
      </c>
      <c r="ER2" s="128">
        <f>'事業所回答（シート追加・名称変更禁止）'!I83</f>
        <v>0</v>
      </c>
      <c r="ES2" s="128">
        <f>'事業所回答（シート追加・名称変更禁止）'!K83</f>
        <v>0</v>
      </c>
      <c r="ET2" s="128">
        <f>'事業所回答（シート追加・名称変更禁止）'!M83</f>
        <v>0</v>
      </c>
      <c r="EU2" s="128">
        <f>'事業所回答（シート追加・名称変更禁止）'!O83</f>
        <v>0</v>
      </c>
      <c r="EV2" s="128">
        <f>'事業所回答（シート追加・名称変更禁止）'!Q83</f>
        <v>0</v>
      </c>
      <c r="EW2" s="128">
        <f>'事業所回答（シート追加・名称変更禁止）'!S83</f>
        <v>0</v>
      </c>
      <c r="EX2" s="30">
        <f>'事業所回答（シート追加・名称変更禁止）'!G91</f>
        <v>0</v>
      </c>
      <c r="EY2" s="30">
        <f>'事業所回答（シート追加・名称変更禁止）'!O91</f>
        <v>0</v>
      </c>
      <c r="EZ2" s="30">
        <f>'事業所回答（シート追加・名称変更禁止）'!W91</f>
        <v>0</v>
      </c>
      <c r="FA2" s="30">
        <f>'事業所回答（シート追加・名称変更禁止）'!G92</f>
        <v>0</v>
      </c>
      <c r="FB2" s="30">
        <f>'事業所回答（シート追加・名称変更禁止）'!O92</f>
        <v>0</v>
      </c>
      <c r="FC2" s="162">
        <f>'事業所回答（シート追加・名称変更禁止）'!W92</f>
        <v>0</v>
      </c>
      <c r="FD2" s="162">
        <f>'事業所回答（シート追加・名称変更禁止）'!G97</f>
        <v>0</v>
      </c>
      <c r="FE2" s="162">
        <f>'事業所回答（シート追加・名称変更禁止）'!O97</f>
        <v>0</v>
      </c>
      <c r="FF2" s="162">
        <f>'事業所回答（シート追加・名称変更禁止）'!W97</f>
        <v>0</v>
      </c>
      <c r="FG2" s="162">
        <f>'事業所回答（シート追加・名称変更禁止）'!G98</f>
        <v>0</v>
      </c>
      <c r="FH2" s="162">
        <f>'事業所回答（シート追加・名称変更禁止）'!O98</f>
        <v>0</v>
      </c>
      <c r="FI2" s="162">
        <f>'事業所回答（シート追加・名称変更禁止）'!W98</f>
        <v>0</v>
      </c>
      <c r="FJ2" s="30">
        <f>'事業所回答（シート追加・名称変更禁止）'!E102</f>
        <v>0</v>
      </c>
      <c r="FK2" s="30">
        <f>'事業所回答（シート追加・名称変更禁止）'!E103</f>
        <v>0</v>
      </c>
      <c r="FL2" s="30">
        <f>'事業所回答（シート追加・名称変更禁止）'!E104</f>
        <v>0</v>
      </c>
      <c r="FM2" s="30">
        <f>'事業所回答（シート追加・名称変更禁止）'!E105</f>
        <v>0</v>
      </c>
      <c r="FN2" s="30">
        <f>'事業所回答（シート追加・名称変更禁止）'!E106</f>
        <v>0</v>
      </c>
      <c r="FO2" s="30">
        <f>'事業所回答（シート追加・名称変更禁止）'!E107</f>
        <v>0</v>
      </c>
      <c r="FP2" s="30">
        <f>'事業所回答（シート追加・名称変更禁止）'!E108</f>
        <v>0</v>
      </c>
      <c r="FQ2" s="30">
        <f>'事業所回答（シート追加・名称変更禁止）'!E109</f>
        <v>0</v>
      </c>
      <c r="FR2" s="30">
        <f>'事業所回答（シート追加・名称変更禁止）'!E110</f>
        <v>0</v>
      </c>
      <c r="FS2" s="30">
        <f>'事業所回答（シート追加・名称変更禁止）'!E111</f>
        <v>0</v>
      </c>
      <c r="FT2" s="30">
        <f>'事業所回答（シート追加・名称変更禁止）'!E112</f>
        <v>0</v>
      </c>
      <c r="FU2" s="30">
        <f>'事業所回答（シート追加・名称変更禁止）'!E113</f>
        <v>0</v>
      </c>
      <c r="FV2" s="30">
        <f>'事業所回答（シート追加・名称変更禁止）'!E114</f>
        <v>0</v>
      </c>
      <c r="FW2" s="30">
        <f>'事業所回答（シート追加・名称変更禁止）'!E115</f>
        <v>0</v>
      </c>
      <c r="FX2" s="30">
        <f>'事業所回答（シート追加・名称変更禁止）'!E116</f>
        <v>0</v>
      </c>
      <c r="FY2" s="30">
        <f>'事業所回答（シート追加・名称変更禁止）'!K102</f>
        <v>0</v>
      </c>
      <c r="FZ2" s="30">
        <f>'事業所回答（シート追加・名称変更禁止）'!K103</f>
        <v>0</v>
      </c>
      <c r="GA2" s="30">
        <f>'事業所回答（シート追加・名称変更禁止）'!K104</f>
        <v>0</v>
      </c>
      <c r="GB2" s="30">
        <f>'事業所回答（シート追加・名称変更禁止）'!K105</f>
        <v>0</v>
      </c>
      <c r="GC2" s="30">
        <f>'事業所回答（シート追加・名称変更禁止）'!K106</f>
        <v>0</v>
      </c>
      <c r="GD2" s="30">
        <f>'事業所回答（シート追加・名称変更禁止）'!K107</f>
        <v>0</v>
      </c>
      <c r="GE2" s="30">
        <f>'事業所回答（シート追加・名称変更禁止）'!K108</f>
        <v>0</v>
      </c>
      <c r="GF2" s="30">
        <f>'事業所回答（シート追加・名称変更禁止）'!K109</f>
        <v>0</v>
      </c>
      <c r="GG2" s="30">
        <f>'事業所回答（シート追加・名称変更禁止）'!K110</f>
        <v>0</v>
      </c>
      <c r="GH2" s="30">
        <f>'事業所回答（シート追加・名称変更禁止）'!K111</f>
        <v>0</v>
      </c>
      <c r="GI2" s="30">
        <f>'事業所回答（シート追加・名称変更禁止）'!K112</f>
        <v>0</v>
      </c>
      <c r="GJ2" s="30">
        <f>'事業所回答（シート追加・名称変更禁止）'!K113</f>
        <v>0</v>
      </c>
      <c r="GK2" s="30">
        <f>'事業所回答（シート追加・名称変更禁止）'!K114</f>
        <v>0</v>
      </c>
      <c r="GL2" s="30">
        <f>'事業所回答（シート追加・名称変更禁止）'!K115</f>
        <v>0</v>
      </c>
      <c r="GM2" s="30">
        <f>'事業所回答（シート追加・名称変更禁止）'!K116</f>
        <v>0</v>
      </c>
      <c r="GN2" s="30">
        <f>'事業所回答（シート追加・名称変更禁止）'!Q102</f>
        <v>0</v>
      </c>
      <c r="GO2" s="30">
        <f>'事業所回答（シート追加・名称変更禁止）'!Q103</f>
        <v>0</v>
      </c>
      <c r="GP2" s="30">
        <f>'事業所回答（シート追加・名称変更禁止）'!Q104</f>
        <v>0</v>
      </c>
      <c r="GQ2" s="30">
        <f>'事業所回答（シート追加・名称変更禁止）'!Q105</f>
        <v>0</v>
      </c>
      <c r="GR2" s="30">
        <f>'事業所回答（シート追加・名称変更禁止）'!Q106</f>
        <v>0</v>
      </c>
      <c r="GS2" s="30">
        <f>'事業所回答（シート追加・名称変更禁止）'!Q107</f>
        <v>0</v>
      </c>
      <c r="GT2" s="30">
        <f>'事業所回答（シート追加・名称変更禁止）'!Q108</f>
        <v>0</v>
      </c>
      <c r="GU2" s="30">
        <f>'事業所回答（シート追加・名称変更禁止）'!Q109</f>
        <v>0</v>
      </c>
      <c r="GV2" s="30">
        <f>'事業所回答（シート追加・名称変更禁止）'!Q110</f>
        <v>0</v>
      </c>
      <c r="GW2" s="30">
        <f>'事業所回答（シート追加・名称変更禁止）'!Q111</f>
        <v>0</v>
      </c>
      <c r="GX2" s="30">
        <f>'事業所回答（シート追加・名称変更禁止）'!Q112</f>
        <v>0</v>
      </c>
      <c r="GY2" s="30">
        <f>'事業所回答（シート追加・名称変更禁止）'!Q113</f>
        <v>0</v>
      </c>
      <c r="GZ2" s="30">
        <f>'事業所回答（シート追加・名称変更禁止）'!Q114</f>
        <v>0</v>
      </c>
      <c r="HA2" s="30">
        <f>'事業所回答（シート追加・名称変更禁止）'!Q115</f>
        <v>0</v>
      </c>
      <c r="HB2" s="30">
        <f>'事業所回答（シート追加・名称変更禁止）'!W120</f>
        <v>0</v>
      </c>
      <c r="HC2" s="30">
        <f>'事業所回答（シート追加・名称変更禁止）'!W124</f>
        <v>0</v>
      </c>
      <c r="HD2" s="30">
        <f>'事業所回答（シート追加・名称変更禁止）'!W128</f>
        <v>0</v>
      </c>
      <c r="HE2" s="30">
        <f>'事業所回答（シート追加・名称変更禁止）'!E133</f>
        <v>0</v>
      </c>
      <c r="HF2" s="30">
        <f>'事業所回答（シート追加・名称変更禁止）'!E134</f>
        <v>0</v>
      </c>
      <c r="HG2" s="30">
        <f>'事業所回答（シート追加・名称変更禁止）'!E135</f>
        <v>0</v>
      </c>
      <c r="HH2" s="30">
        <f>'事業所回答（シート追加・名称変更禁止）'!E136</f>
        <v>0</v>
      </c>
      <c r="HI2" s="30">
        <f>'事業所回答（シート追加・名称変更禁止）'!E137</f>
        <v>0</v>
      </c>
      <c r="HJ2" s="30">
        <f>'事業所回答（シート追加・名称変更禁止）'!E138</f>
        <v>0</v>
      </c>
      <c r="HK2" s="30">
        <f>'事業所回答（シート追加・名称変更禁止）'!E139</f>
        <v>0</v>
      </c>
      <c r="HL2" s="30">
        <f>'事業所回答（シート追加・名称変更禁止）'!E140</f>
        <v>0</v>
      </c>
      <c r="HM2" s="30">
        <f>'事業所回答（シート追加・名称変更禁止）'!E141</f>
        <v>0</v>
      </c>
      <c r="HN2" s="30">
        <f>'事業所回答（シート追加・名称変更禁止）'!E142</f>
        <v>0</v>
      </c>
      <c r="HO2" s="30">
        <f>'事業所回答（シート追加・名称変更禁止）'!E143</f>
        <v>0</v>
      </c>
      <c r="HP2" s="30">
        <f>'事業所回答（シート追加・名称変更禁止）'!E144</f>
        <v>0</v>
      </c>
      <c r="HQ2" s="30">
        <f>'事業所回答（シート追加・名称変更禁止）'!E145</f>
        <v>0</v>
      </c>
      <c r="HR2" s="30">
        <f>'事業所回答（シート追加・名称変更禁止）'!E146</f>
        <v>0</v>
      </c>
      <c r="HS2" s="30">
        <f>'事業所回答（シート追加・名称変更禁止）'!E147</f>
        <v>0</v>
      </c>
      <c r="HT2" s="30">
        <f>'事業所回答（シート追加・名称変更禁止）'!K133</f>
        <v>0</v>
      </c>
      <c r="HU2" s="30">
        <f>'事業所回答（シート追加・名称変更禁止）'!K134</f>
        <v>0</v>
      </c>
      <c r="HV2" s="30">
        <f>'事業所回答（シート追加・名称変更禁止）'!K135</f>
        <v>0</v>
      </c>
      <c r="HW2" s="30">
        <f>'事業所回答（シート追加・名称変更禁止）'!K136</f>
        <v>0</v>
      </c>
      <c r="HX2" s="30">
        <f>'事業所回答（シート追加・名称変更禁止）'!K137</f>
        <v>0</v>
      </c>
      <c r="HY2" s="30">
        <f>'事業所回答（シート追加・名称変更禁止）'!K138</f>
        <v>0</v>
      </c>
      <c r="HZ2" s="30">
        <f>'事業所回答（シート追加・名称変更禁止）'!K139</f>
        <v>0</v>
      </c>
      <c r="IA2" s="30">
        <f>'事業所回答（シート追加・名称変更禁止）'!K140</f>
        <v>0</v>
      </c>
      <c r="IB2" s="30">
        <f>'事業所回答（シート追加・名称変更禁止）'!K141</f>
        <v>0</v>
      </c>
      <c r="IC2" s="30">
        <f>'事業所回答（シート追加・名称変更禁止）'!K142</f>
        <v>0</v>
      </c>
      <c r="ID2" s="30">
        <f>'事業所回答（シート追加・名称変更禁止）'!K143</f>
        <v>0</v>
      </c>
      <c r="IE2" s="30">
        <f>'事業所回答（シート追加・名称変更禁止）'!K144</f>
        <v>0</v>
      </c>
      <c r="IF2" s="30">
        <f>'事業所回答（シート追加・名称変更禁止）'!K145</f>
        <v>0</v>
      </c>
      <c r="IG2" s="30">
        <f>'事業所回答（シート追加・名称変更禁止）'!K146</f>
        <v>0</v>
      </c>
      <c r="IH2" s="30">
        <f>'事業所回答（シート追加・名称変更禁止）'!K147</f>
        <v>0</v>
      </c>
      <c r="II2" s="30">
        <f>'事業所回答（シート追加・名称変更禁止）'!Q133</f>
        <v>0</v>
      </c>
      <c r="IJ2" s="30">
        <f>'事業所回答（シート追加・名称変更禁止）'!Q134</f>
        <v>0</v>
      </c>
      <c r="IK2" s="30">
        <f>'事業所回答（シート追加・名称変更禁止）'!Q135</f>
        <v>0</v>
      </c>
      <c r="IL2" s="30">
        <f>'事業所回答（シート追加・名称変更禁止）'!Q136</f>
        <v>0</v>
      </c>
      <c r="IM2" s="30">
        <f>'事業所回答（シート追加・名称変更禁止）'!Q137</f>
        <v>0</v>
      </c>
      <c r="IN2" s="30">
        <f>'事業所回答（シート追加・名称変更禁止）'!Q138</f>
        <v>0</v>
      </c>
      <c r="IO2" s="30">
        <f>'事業所回答（シート追加・名称変更禁止）'!Q139</f>
        <v>0</v>
      </c>
      <c r="IP2" s="30">
        <f>'事業所回答（シート追加・名称変更禁止）'!Q140</f>
        <v>0</v>
      </c>
      <c r="IQ2" s="30">
        <f>'事業所回答（シート追加・名称変更禁止）'!Q141</f>
        <v>0</v>
      </c>
      <c r="IR2" s="30">
        <f>'事業所回答（シート追加・名称変更禁止）'!Q142</f>
        <v>0</v>
      </c>
      <c r="IS2" s="30">
        <f>'事業所回答（シート追加・名称変更禁止）'!Q143</f>
        <v>0</v>
      </c>
      <c r="IT2" s="30">
        <f>'事業所回答（シート追加・名称変更禁止）'!Q144</f>
        <v>0</v>
      </c>
      <c r="IU2" s="30">
        <f>'事業所回答（シート追加・名称変更禁止）'!Q145</f>
        <v>0</v>
      </c>
      <c r="IV2" s="30">
        <f>'事業所回答（シート追加・名称変更禁止）'!Q146</f>
        <v>0</v>
      </c>
      <c r="IW2" s="30">
        <f>'事業所回答（シート追加・名称変更禁止）'!E151</f>
        <v>0</v>
      </c>
      <c r="IX2" s="30">
        <f>'事業所回答（シート追加・名称変更禁止）'!E152</f>
        <v>0</v>
      </c>
      <c r="IY2" s="30">
        <f>'事業所回答（シート追加・名称変更禁止）'!E153</f>
        <v>0</v>
      </c>
      <c r="IZ2" s="30">
        <f>'事業所回答（シート追加・名称変更禁止）'!E154</f>
        <v>0</v>
      </c>
      <c r="JA2" s="30">
        <f>'事業所回答（シート追加・名称変更禁止）'!E155</f>
        <v>0</v>
      </c>
      <c r="JB2" s="30">
        <f>'事業所回答（シート追加・名称変更禁止）'!E156</f>
        <v>0</v>
      </c>
      <c r="JC2" s="30">
        <f>'事業所回答（シート追加・名称変更禁止）'!E157</f>
        <v>0</v>
      </c>
      <c r="JD2" s="30">
        <f>'事業所回答（シート追加・名称変更禁止）'!E158</f>
        <v>0</v>
      </c>
      <c r="JE2" s="30">
        <f>'事業所回答（シート追加・名称変更禁止）'!E159</f>
        <v>0</v>
      </c>
      <c r="JF2" s="30">
        <f>'事業所回答（シート追加・名称変更禁止）'!E160</f>
        <v>0</v>
      </c>
      <c r="JG2" s="30">
        <f>'事業所回答（シート追加・名称変更禁止）'!E161</f>
        <v>0</v>
      </c>
      <c r="JH2" s="30">
        <f>'事業所回答（シート追加・名称変更禁止）'!E162</f>
        <v>0</v>
      </c>
      <c r="JI2" s="30">
        <f>'事業所回答（シート追加・名称変更禁止）'!E163</f>
        <v>0</v>
      </c>
      <c r="JJ2" s="30">
        <f>'事業所回答（シート追加・名称変更禁止）'!E164</f>
        <v>0</v>
      </c>
      <c r="JK2" s="30">
        <f>'事業所回答（シート追加・名称変更禁止）'!E165</f>
        <v>0</v>
      </c>
      <c r="JL2" s="30">
        <f>'事業所回答（シート追加・名称変更禁止）'!K151</f>
        <v>0</v>
      </c>
      <c r="JM2" s="30">
        <f>'事業所回答（シート追加・名称変更禁止）'!K152</f>
        <v>0</v>
      </c>
      <c r="JN2" s="30">
        <f>'事業所回答（シート追加・名称変更禁止）'!K153</f>
        <v>0</v>
      </c>
      <c r="JO2" s="30">
        <f>'事業所回答（シート追加・名称変更禁止）'!K154</f>
        <v>0</v>
      </c>
      <c r="JP2" s="30">
        <f>'事業所回答（シート追加・名称変更禁止）'!K155</f>
        <v>0</v>
      </c>
      <c r="JQ2" s="30">
        <f>'事業所回答（シート追加・名称変更禁止）'!K156</f>
        <v>0</v>
      </c>
      <c r="JR2" s="30">
        <f>'事業所回答（シート追加・名称変更禁止）'!K157</f>
        <v>0</v>
      </c>
      <c r="JS2" s="30">
        <f>'事業所回答（シート追加・名称変更禁止）'!K158</f>
        <v>0</v>
      </c>
      <c r="JT2" s="30">
        <f>'事業所回答（シート追加・名称変更禁止）'!K159</f>
        <v>0</v>
      </c>
      <c r="JU2" s="30">
        <f>'事業所回答（シート追加・名称変更禁止）'!K160</f>
        <v>0</v>
      </c>
      <c r="JV2" s="30">
        <f>'事業所回答（シート追加・名称変更禁止）'!K161</f>
        <v>0</v>
      </c>
      <c r="JW2" s="30">
        <f>'事業所回答（シート追加・名称変更禁止）'!K162</f>
        <v>0</v>
      </c>
      <c r="JX2" s="30">
        <f>'事業所回答（シート追加・名称変更禁止）'!K163</f>
        <v>0</v>
      </c>
      <c r="JY2" s="30">
        <f>'事業所回答（シート追加・名称変更禁止）'!K164</f>
        <v>0</v>
      </c>
      <c r="JZ2" s="30">
        <f>'事業所回答（シート追加・名称変更禁止）'!K165</f>
        <v>0</v>
      </c>
      <c r="KA2" s="30">
        <f>'事業所回答（シート追加・名称変更禁止）'!Q151</f>
        <v>0</v>
      </c>
      <c r="KB2" s="30">
        <f>'事業所回答（シート追加・名称変更禁止）'!Q152</f>
        <v>0</v>
      </c>
      <c r="KC2" s="30">
        <f>'事業所回答（シート追加・名称変更禁止）'!Q153</f>
        <v>0</v>
      </c>
      <c r="KD2" s="30">
        <f>'事業所回答（シート追加・名称変更禁止）'!Q154</f>
        <v>0</v>
      </c>
      <c r="KE2" s="30">
        <f>'事業所回答（シート追加・名称変更禁止）'!Q155</f>
        <v>0</v>
      </c>
      <c r="KF2" s="30">
        <f>'事業所回答（シート追加・名称変更禁止）'!Q156</f>
        <v>0</v>
      </c>
      <c r="KG2" s="30">
        <f>'事業所回答（シート追加・名称変更禁止）'!Q157</f>
        <v>0</v>
      </c>
      <c r="KH2" s="30">
        <f>'事業所回答（シート追加・名称変更禁止）'!Q158</f>
        <v>0</v>
      </c>
      <c r="KI2" s="30">
        <f>'事業所回答（シート追加・名称変更禁止）'!Q159</f>
        <v>0</v>
      </c>
      <c r="KJ2" s="30">
        <f>'事業所回答（シート追加・名称変更禁止）'!Q160</f>
        <v>0</v>
      </c>
      <c r="KK2" s="30">
        <f>'事業所回答（シート追加・名称変更禁止）'!Q161</f>
        <v>0</v>
      </c>
      <c r="KL2" s="30">
        <f>'事業所回答（シート追加・名称変更禁止）'!Q162</f>
        <v>0</v>
      </c>
      <c r="KM2" s="30">
        <f>'事業所回答（シート追加・名称変更禁止）'!Q163</f>
        <v>0</v>
      </c>
      <c r="KN2" s="30">
        <f>'事業所回答（シート追加・名称変更禁止）'!Q164</f>
        <v>0</v>
      </c>
    </row>
  </sheetData>
  <autoFilter ref="A1:KN1"/>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B23" sqref="B23"/>
    </sheetView>
  </sheetViews>
  <sheetFormatPr defaultRowHeight="13.5"/>
  <cols>
    <col min="1" max="1" width="14" customWidth="1"/>
    <col min="2" max="2" width="36.125" customWidth="1"/>
    <col min="3" max="3" width="17.75" bestFit="1" customWidth="1"/>
    <col min="4" max="4" width="5.5" bestFit="1" customWidth="1"/>
    <col min="6" max="8" width="44.5" customWidth="1"/>
  </cols>
  <sheetData>
    <row r="1" spans="1:8">
      <c r="A1" s="36" t="s">
        <v>91</v>
      </c>
      <c r="B1" s="36" t="s">
        <v>92</v>
      </c>
      <c r="C1" t="s">
        <v>93</v>
      </c>
      <c r="E1" t="s">
        <v>94</v>
      </c>
      <c r="F1" t="s">
        <v>118</v>
      </c>
      <c r="G1" t="s">
        <v>119</v>
      </c>
      <c r="H1" t="s">
        <v>120</v>
      </c>
    </row>
    <row r="2" spans="1:8">
      <c r="A2" t="s">
        <v>270</v>
      </c>
      <c r="B2" t="s">
        <v>270</v>
      </c>
      <c r="C2" t="s">
        <v>270</v>
      </c>
      <c r="E2" t="s">
        <v>270</v>
      </c>
      <c r="F2" t="s">
        <v>309</v>
      </c>
      <c r="G2" t="s">
        <v>147</v>
      </c>
      <c r="H2" t="s">
        <v>141</v>
      </c>
    </row>
    <row r="3" spans="1:8">
      <c r="A3" t="s">
        <v>227</v>
      </c>
      <c r="B3" t="s">
        <v>95</v>
      </c>
      <c r="C3" t="s">
        <v>272</v>
      </c>
      <c r="D3">
        <v>2006</v>
      </c>
      <c r="E3" s="83" t="s">
        <v>157</v>
      </c>
      <c r="F3" t="s">
        <v>310</v>
      </c>
      <c r="G3" t="s">
        <v>148</v>
      </c>
      <c r="H3" t="s">
        <v>142</v>
      </c>
    </row>
    <row r="4" spans="1:8">
      <c r="A4" t="s">
        <v>228</v>
      </c>
      <c r="B4" t="s">
        <v>96</v>
      </c>
      <c r="C4" t="s">
        <v>273</v>
      </c>
      <c r="D4">
        <v>2007</v>
      </c>
      <c r="E4" s="83" t="s">
        <v>158</v>
      </c>
      <c r="F4" t="s">
        <v>308</v>
      </c>
      <c r="G4" t="s">
        <v>149</v>
      </c>
      <c r="H4" t="s">
        <v>143</v>
      </c>
    </row>
    <row r="5" spans="1:8">
      <c r="A5" t="s">
        <v>229</v>
      </c>
      <c r="B5" t="s">
        <v>97</v>
      </c>
      <c r="C5" t="s">
        <v>274</v>
      </c>
      <c r="D5">
        <v>2008</v>
      </c>
      <c r="E5" s="83" t="s">
        <v>168</v>
      </c>
      <c r="F5" t="s">
        <v>307</v>
      </c>
      <c r="G5" t="s">
        <v>150</v>
      </c>
      <c r="H5" t="s">
        <v>144</v>
      </c>
    </row>
    <row r="6" spans="1:8">
      <c r="A6" t="s">
        <v>230</v>
      </c>
      <c r="B6" t="s">
        <v>98</v>
      </c>
      <c r="C6" t="s">
        <v>275</v>
      </c>
      <c r="D6">
        <v>2009</v>
      </c>
      <c r="E6" s="83" t="s">
        <v>159</v>
      </c>
      <c r="F6" t="s">
        <v>306</v>
      </c>
      <c r="G6" t="s">
        <v>151</v>
      </c>
      <c r="H6" t="s">
        <v>145</v>
      </c>
    </row>
    <row r="7" spans="1:8">
      <c r="A7" t="s">
        <v>231</v>
      </c>
      <c r="B7" t="s">
        <v>99</v>
      </c>
      <c r="C7" t="s">
        <v>276</v>
      </c>
      <c r="D7">
        <v>2010</v>
      </c>
      <c r="E7" s="83" t="s">
        <v>160</v>
      </c>
      <c r="F7" t="s">
        <v>305</v>
      </c>
      <c r="G7" t="s">
        <v>152</v>
      </c>
      <c r="H7" t="s">
        <v>146</v>
      </c>
    </row>
    <row r="8" spans="1:8">
      <c r="A8" t="s">
        <v>232</v>
      </c>
      <c r="B8" t="s">
        <v>100</v>
      </c>
      <c r="C8" t="s">
        <v>277</v>
      </c>
      <c r="D8">
        <v>2011</v>
      </c>
      <c r="E8" s="83" t="s">
        <v>161</v>
      </c>
      <c r="F8" t="s">
        <v>304</v>
      </c>
      <c r="G8" t="s">
        <v>153</v>
      </c>
      <c r="H8" t="s">
        <v>140</v>
      </c>
    </row>
    <row r="9" spans="1:8">
      <c r="A9" t="s">
        <v>233</v>
      </c>
      <c r="B9" t="s">
        <v>101</v>
      </c>
      <c r="C9" t="s">
        <v>278</v>
      </c>
      <c r="D9">
        <v>2012</v>
      </c>
      <c r="E9" s="83" t="s">
        <v>162</v>
      </c>
      <c r="F9" t="s">
        <v>300</v>
      </c>
      <c r="G9" t="s">
        <v>300</v>
      </c>
      <c r="H9" t="s">
        <v>126</v>
      </c>
    </row>
    <row r="10" spans="1:8">
      <c r="A10" t="s">
        <v>234</v>
      </c>
      <c r="B10" t="s">
        <v>102</v>
      </c>
      <c r="C10" t="s">
        <v>279</v>
      </c>
      <c r="D10">
        <v>2013</v>
      </c>
      <c r="E10" s="83" t="s">
        <v>163</v>
      </c>
      <c r="H10" t="s">
        <v>127</v>
      </c>
    </row>
    <row r="11" spans="1:8">
      <c r="A11" t="s">
        <v>235</v>
      </c>
      <c r="B11" t="s">
        <v>103</v>
      </c>
      <c r="C11" t="s">
        <v>280</v>
      </c>
      <c r="D11">
        <v>2014</v>
      </c>
      <c r="E11" s="83" t="s">
        <v>164</v>
      </c>
      <c r="H11" t="s">
        <v>300</v>
      </c>
    </row>
    <row r="12" spans="1:8">
      <c r="A12" t="s">
        <v>236</v>
      </c>
      <c r="B12" t="s">
        <v>104</v>
      </c>
      <c r="C12" t="s">
        <v>281</v>
      </c>
      <c r="D12">
        <v>2015</v>
      </c>
      <c r="E12" s="83" t="s">
        <v>165</v>
      </c>
    </row>
    <row r="13" spans="1:8">
      <c r="A13" t="s">
        <v>237</v>
      </c>
      <c r="C13" t="s">
        <v>282</v>
      </c>
      <c r="D13">
        <v>2016</v>
      </c>
      <c r="E13" s="83" t="s">
        <v>166</v>
      </c>
    </row>
    <row r="14" spans="1:8">
      <c r="A14" t="s">
        <v>238</v>
      </c>
      <c r="C14" t="s">
        <v>283</v>
      </c>
      <c r="D14">
        <v>2017</v>
      </c>
      <c r="E14" s="83" t="s">
        <v>167</v>
      </c>
    </row>
    <row r="15" spans="1:8">
      <c r="A15" t="s">
        <v>239</v>
      </c>
      <c r="C15" t="s">
        <v>284</v>
      </c>
      <c r="D15">
        <v>2018</v>
      </c>
    </row>
    <row r="16" spans="1:8">
      <c r="A16" t="s">
        <v>240</v>
      </c>
      <c r="C16" t="s">
        <v>285</v>
      </c>
      <c r="D16">
        <v>2019</v>
      </c>
    </row>
    <row r="17" spans="1:4">
      <c r="A17" t="s">
        <v>241</v>
      </c>
      <c r="C17" t="s">
        <v>286</v>
      </c>
      <c r="D17">
        <v>2020</v>
      </c>
    </row>
    <row r="18" spans="1:4">
      <c r="A18" t="s">
        <v>242</v>
      </c>
      <c r="C18" t="s">
        <v>287</v>
      </c>
      <c r="D18">
        <v>2021</v>
      </c>
    </row>
    <row r="19" spans="1:4">
      <c r="A19" t="s">
        <v>243</v>
      </c>
      <c r="C19" t="s">
        <v>288</v>
      </c>
      <c r="D19">
        <v>2022</v>
      </c>
    </row>
    <row r="20" spans="1:4">
      <c r="A20" t="s">
        <v>244</v>
      </c>
      <c r="C20" t="s">
        <v>289</v>
      </c>
      <c r="D20">
        <v>2023</v>
      </c>
    </row>
    <row r="21" spans="1:4">
      <c r="A21" t="s">
        <v>245</v>
      </c>
    </row>
    <row r="22" spans="1:4">
      <c r="A22" t="s">
        <v>246</v>
      </c>
    </row>
    <row r="23" spans="1:4">
      <c r="A23" t="s">
        <v>247</v>
      </c>
    </row>
    <row r="24" spans="1:4">
      <c r="A24" t="s">
        <v>248</v>
      </c>
    </row>
    <row r="25" spans="1:4">
      <c r="A25" t="s">
        <v>249</v>
      </c>
    </row>
    <row r="26" spans="1:4">
      <c r="A26" t="s">
        <v>250</v>
      </c>
    </row>
    <row r="27" spans="1:4">
      <c r="A27" t="s">
        <v>251</v>
      </c>
    </row>
    <row r="28" spans="1:4">
      <c r="A28" t="s">
        <v>252</v>
      </c>
    </row>
    <row r="29" spans="1:4">
      <c r="A29" t="s">
        <v>253</v>
      </c>
    </row>
    <row r="30" spans="1:4">
      <c r="A30" t="s">
        <v>254</v>
      </c>
    </row>
    <row r="31" spans="1:4">
      <c r="A31" t="s">
        <v>255</v>
      </c>
    </row>
    <row r="32" spans="1:4">
      <c r="A32" t="s">
        <v>256</v>
      </c>
    </row>
    <row r="33" spans="1:21">
      <c r="A33" t="s">
        <v>257</v>
      </c>
    </row>
    <row r="34" spans="1:21">
      <c r="A34" t="s">
        <v>258</v>
      </c>
    </row>
    <row r="35" spans="1:21">
      <c r="A35" t="s">
        <v>259</v>
      </c>
      <c r="U35" t="e">
        <f ca="1">OFFSET($K$19,,MATCH($K$19,プルダウンリスト!$F$1:$H$1,0)-7,3)</f>
        <v>#N/A</v>
      </c>
    </row>
    <row r="36" spans="1:21">
      <c r="A36" t="s">
        <v>260</v>
      </c>
    </row>
    <row r="37" spans="1:21">
      <c r="A37" t="s">
        <v>261</v>
      </c>
    </row>
    <row r="38" spans="1:21">
      <c r="A38" t="s">
        <v>262</v>
      </c>
    </row>
    <row r="39" spans="1:21">
      <c r="A39" t="s">
        <v>263</v>
      </c>
    </row>
    <row r="40" spans="1:21">
      <c r="A40" t="s">
        <v>264</v>
      </c>
    </row>
    <row r="41" spans="1:21">
      <c r="A41" t="s">
        <v>265</v>
      </c>
    </row>
    <row r="42" spans="1:21">
      <c r="A42" t="s">
        <v>266</v>
      </c>
    </row>
    <row r="43" spans="1:21">
      <c r="A43" t="s">
        <v>267</v>
      </c>
    </row>
    <row r="44" spans="1:21">
      <c r="A44" t="s">
        <v>268</v>
      </c>
    </row>
    <row r="45" spans="1:21">
      <c r="A45" t="s">
        <v>269</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事業所回答（シート追加・名称変更禁止）</vt:lpstr>
      <vt:lpstr>集計（名称変更禁止）</vt:lpstr>
      <vt:lpstr>プルダウンリスト</vt:lpstr>
      <vt:lpstr>'事業所回答（シート追加・名称変更禁止）'!Print_Area</vt:lpstr>
      <vt:lpstr>サービス種別</vt:lpstr>
      <vt:lpstr>就労移行支援事業所</vt:lpstr>
      <vt:lpstr>就労継続支援Ａ型事業所</vt:lpstr>
      <vt:lpstr>就労継続支援Ｂ型事業所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2023-05-02T00:31:08Z</cp:lastPrinted>
  <dcterms:created xsi:type="dcterms:W3CDTF">2017-05-15T10:28:06Z</dcterms:created>
  <dcterms:modified xsi:type="dcterms:W3CDTF">2023-05-10T00:20:59Z</dcterms:modified>
</cp:coreProperties>
</file>