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88$\doc\交通戦略室\交通計画課\99_R5原油価格・物価高騰対応分\01_タイヤ購入補助\01_大阪府路線バス・タクシー事業者燃料費高騰対策事業補助金（タイヤ購入）交付要綱\要綱（個別様式）\R5タイヤ補助様式\R5様式\R5タイヤ購入補助【新様式個別】\HP掲載用\"/>
    </mc:Choice>
  </mc:AlternateContent>
  <bookViews>
    <workbookView xWindow="0" yWindow="0" windowWidth="20490" windowHeight="6930"/>
  </bookViews>
  <sheets>
    <sheet name="実績報告" sheetId="7" r:id="rId1"/>
    <sheet name="公表リスト(別表１；バス)" sheetId="6" state="hidden" r:id="rId2"/>
  </sheets>
  <definedNames>
    <definedName name="_xlnm.Print_Area" localSheetId="0">実績報告!$A$1:$K$50</definedName>
    <definedName name="TOYOTIRE㈱">'公表リスト(別表１；バス)'!$I$9:$K$9</definedName>
    <definedName name="メーカー">'公表リスト(別表１；バス)'!$H$6:$H$10</definedName>
    <definedName name="横浜ゴム㈱">'公表リスト(別表１；バス)'!$I$8:$M$8</definedName>
    <definedName name="㈱ブリヂストン">'公表リスト(別表１；バス)'!$I$6:$K$6</definedName>
    <definedName name="住友ゴム工業㈱">'公表リスト(別表１；バス)'!$I$7:$O$7</definedName>
    <definedName name="日本ミシュランタイヤ㈱">'公表リスト(別表１；バス)'!$I$10:$J$10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7" l="1"/>
  <c r="H31" i="7" l="1"/>
  <c r="H30" i="7"/>
  <c r="H29" i="7"/>
  <c r="H28" i="7"/>
  <c r="H27" i="7"/>
  <c r="H26" i="7"/>
  <c r="H25" i="7"/>
  <c r="H24" i="7"/>
  <c r="P31" i="7" l="1"/>
  <c r="N31" i="7"/>
  <c r="M31" i="7"/>
  <c r="I31" i="7"/>
  <c r="G31" i="7"/>
  <c r="F14" i="7"/>
  <c r="I30" i="7"/>
  <c r="P30" i="7" l="1"/>
  <c r="N30" i="7"/>
  <c r="M30" i="7"/>
  <c r="G30" i="7"/>
  <c r="P29" i="7"/>
  <c r="N29" i="7"/>
  <c r="M29" i="7"/>
  <c r="G29" i="7"/>
  <c r="P28" i="7"/>
  <c r="N28" i="7"/>
  <c r="M28" i="7"/>
  <c r="G28" i="7"/>
  <c r="P27" i="7"/>
  <c r="N27" i="7"/>
  <c r="M27" i="7"/>
  <c r="G27" i="7"/>
  <c r="G14" i="7" s="1"/>
  <c r="P26" i="7"/>
  <c r="N26" i="7"/>
  <c r="M26" i="7"/>
  <c r="G26" i="7"/>
  <c r="P25" i="7"/>
  <c r="N25" i="7"/>
  <c r="M25" i="7"/>
  <c r="G25" i="7"/>
  <c r="P24" i="7"/>
  <c r="N24" i="7"/>
  <c r="M24" i="7"/>
  <c r="G24" i="7"/>
  <c r="I28" i="7" l="1"/>
  <c r="I27" i="7"/>
  <c r="I14" i="7" s="1"/>
  <c r="J14" i="7" s="1"/>
  <c r="I29" i="7"/>
  <c r="Q24" i="7"/>
  <c r="I25" i="7"/>
  <c r="I24" i="7"/>
  <c r="I26" i="7"/>
</calcChain>
</file>

<file path=xl/sharedStrings.xml><?xml version="1.0" encoding="utf-8"?>
<sst xmlns="http://schemas.openxmlformats.org/spreadsheetml/2006/main" count="218" uniqueCount="202">
  <si>
    <t>補助対象</t>
    <rPh sb="0" eb="4">
      <t>ホジョタイショウ</t>
    </rPh>
    <phoneticPr fontId="4"/>
  </si>
  <si>
    <t>No.</t>
    <phoneticPr fontId="4"/>
  </si>
  <si>
    <t>車番連結</t>
    <rPh sb="0" eb="4">
      <t>シャバンレンケツ</t>
    </rPh>
    <phoneticPr fontId="4"/>
  </si>
  <si>
    <t>購入本数</t>
    <rPh sb="0" eb="4">
      <t>コウニュウホンスウ</t>
    </rPh>
    <phoneticPr fontId="4"/>
  </si>
  <si>
    <t>例①</t>
    <rPh sb="0" eb="1">
      <t>レイ</t>
    </rPh>
    <phoneticPr fontId="4"/>
  </si>
  <si>
    <t>例②</t>
    <rPh sb="0" eb="1">
      <t>レイ</t>
    </rPh>
    <phoneticPr fontId="4"/>
  </si>
  <si>
    <t>例③</t>
    <rPh sb="0" eb="1">
      <t>レイ</t>
    </rPh>
    <phoneticPr fontId="4"/>
  </si>
  <si>
    <t>左表からの数式あり</t>
    <rPh sb="0" eb="1">
      <t>ヒダリ</t>
    </rPh>
    <rPh sb="1" eb="2">
      <t>ヒョウ</t>
    </rPh>
    <rPh sb="5" eb="7">
      <t>スウシキ</t>
    </rPh>
    <phoneticPr fontId="4"/>
  </si>
  <si>
    <t>購入合計</t>
    <rPh sb="0" eb="2">
      <t>コウニュウ</t>
    </rPh>
    <rPh sb="2" eb="4">
      <t>ゴウケイ</t>
    </rPh>
    <phoneticPr fontId="4"/>
  </si>
  <si>
    <t>⑤本数</t>
    <rPh sb="1" eb="3">
      <t>ホンスウ</t>
    </rPh>
    <phoneticPr fontId="4"/>
  </si>
  <si>
    <t>【入力の注意点】</t>
    <rPh sb="1" eb="3">
      <t>ニュウリョク</t>
    </rPh>
    <rPh sb="4" eb="8">
      <t>チュウイテン)</t>
    </rPh>
    <phoneticPr fontId="4"/>
  </si>
  <si>
    <t>・⑤「本数」は、数字・半角にて入力ください。</t>
    <rPh sb="3" eb="5">
      <t>ホンスウ</t>
    </rPh>
    <rPh sb="8" eb="10">
      <t>スウジ</t>
    </rPh>
    <rPh sb="11" eb="13">
      <t>ハンカク</t>
    </rPh>
    <rPh sb="15" eb="17">
      <t>ニュウリョク</t>
    </rPh>
    <phoneticPr fontId="4"/>
  </si>
  <si>
    <t>備考</t>
    <rPh sb="0" eb="2">
      <t>ビコウ</t>
    </rPh>
    <phoneticPr fontId="4"/>
  </si>
  <si>
    <t>※上記以外のタイヤ商品については問合せください。</t>
    <rPh sb="1" eb="3">
      <t>ジョウキ</t>
    </rPh>
    <rPh sb="3" eb="5">
      <t>イガイ</t>
    </rPh>
    <rPh sb="9" eb="11">
      <t>ショウヒン</t>
    </rPh>
    <rPh sb="16" eb="18">
      <t>トイアワ</t>
    </rPh>
    <phoneticPr fontId="4"/>
  </si>
  <si>
    <t>※上記以外のタイヤ商品については問い合わせください。</t>
    <rPh sb="1" eb="5">
      <t>ジョウキイガイ</t>
    </rPh>
    <rPh sb="9" eb="11">
      <t>ショウヒン</t>
    </rPh>
    <rPh sb="16" eb="17">
      <t>ト</t>
    </rPh>
    <rPh sb="18" eb="19">
      <t>ア</t>
    </rPh>
    <phoneticPr fontId="4"/>
  </si>
  <si>
    <t>XDW ICE GRIP GREEN</t>
    <phoneticPr fontId="4"/>
  </si>
  <si>
    <t>GREEN TIRE</t>
    <phoneticPr fontId="4"/>
  </si>
  <si>
    <t>XZN+ MIX ENERGY</t>
    <phoneticPr fontId="4"/>
  </si>
  <si>
    <t>XJE4 MIX ENERGY</t>
    <phoneticPr fontId="4"/>
  </si>
  <si>
    <t>X ONE LINE ENERGY D</t>
    <phoneticPr fontId="4"/>
  </si>
  <si>
    <t>X LINE ENERGY　Z</t>
    <phoneticPr fontId="4"/>
  </si>
  <si>
    <t>X LINE ENERGY</t>
    <phoneticPr fontId="4"/>
  </si>
  <si>
    <t>ENERGY TIRE</t>
    <phoneticPr fontId="4"/>
  </si>
  <si>
    <t>日本ミシュランタイヤ（株）</t>
    <rPh sb="0" eb="2">
      <t>ニホン</t>
    </rPh>
    <rPh sb="10" eb="13">
      <t>カブ</t>
    </rPh>
    <phoneticPr fontId="4"/>
  </si>
  <si>
    <t>M929（Premium)</t>
    <phoneticPr fontId="4"/>
  </si>
  <si>
    <t>M920</t>
    <phoneticPr fontId="4"/>
  </si>
  <si>
    <t>M646</t>
    <phoneticPr fontId="4"/>
  </si>
  <si>
    <t>M637</t>
    <phoneticPr fontId="4"/>
  </si>
  <si>
    <t>M620</t>
    <phoneticPr fontId="4"/>
  </si>
  <si>
    <t>M317</t>
    <phoneticPr fontId="4"/>
  </si>
  <si>
    <t>-</t>
    <phoneticPr fontId="4"/>
  </si>
  <si>
    <t>M966</t>
    <phoneticPr fontId="4"/>
  </si>
  <si>
    <t>M676</t>
    <phoneticPr fontId="4"/>
  </si>
  <si>
    <t>M638</t>
    <phoneticPr fontId="4"/>
  </si>
  <si>
    <t>M176</t>
    <phoneticPr fontId="4"/>
  </si>
  <si>
    <t>M166</t>
    <phoneticPr fontId="4"/>
  </si>
  <si>
    <t>M134E</t>
    <phoneticPr fontId="4"/>
  </si>
  <si>
    <t>NANOENERGY</t>
    <phoneticPr fontId="4"/>
  </si>
  <si>
    <t>M935</t>
    <phoneticPr fontId="4"/>
  </si>
  <si>
    <t>M934</t>
    <phoneticPr fontId="4"/>
  </si>
  <si>
    <t>M634</t>
    <phoneticPr fontId="4"/>
  </si>
  <si>
    <t>DELVEX</t>
    <phoneticPr fontId="4"/>
  </si>
  <si>
    <t>TOYO TIRE（株）</t>
    <rPh sb="9" eb="12">
      <t>カブ</t>
    </rPh>
    <phoneticPr fontId="4"/>
  </si>
  <si>
    <t>ZEN</t>
    <phoneticPr fontId="4"/>
  </si>
  <si>
    <t xml:space="preserve">PRO FORCE </t>
    <phoneticPr fontId="4"/>
  </si>
  <si>
    <t>ice GUARD</t>
    <phoneticPr fontId="4"/>
  </si>
  <si>
    <t>BluEarth</t>
    <phoneticPr fontId="4"/>
  </si>
  <si>
    <t>横浜ゴム（株）</t>
    <rPh sb="0" eb="2">
      <t>ヨコハマ</t>
    </rPh>
    <rPh sb="4" eb="7">
      <t>カブ</t>
    </rPh>
    <phoneticPr fontId="4"/>
  </si>
  <si>
    <t>SP650A</t>
    <phoneticPr fontId="4"/>
  </si>
  <si>
    <t>SP430/SP433</t>
    <phoneticPr fontId="4"/>
  </si>
  <si>
    <t>SP350/SP353</t>
  </si>
  <si>
    <t>SV01</t>
  </si>
  <si>
    <t>LT03/LT03M</t>
    <phoneticPr fontId="4"/>
  </si>
  <si>
    <t>SP088</t>
  </si>
  <si>
    <t>SP068</t>
  </si>
  <si>
    <t>SP680</t>
  </si>
  <si>
    <t>SP122</t>
  </si>
  <si>
    <t>SP081</t>
  </si>
  <si>
    <t>SP062</t>
  </si>
  <si>
    <t>SP001</t>
    <phoneticPr fontId="4"/>
  </si>
  <si>
    <t>VAN01</t>
  </si>
  <si>
    <t>SPLT50/SPLT50M</t>
    <phoneticPr fontId="4"/>
  </si>
  <si>
    <t>SP688Ace</t>
  </si>
  <si>
    <t>SP138</t>
  </si>
  <si>
    <t>SP650A</t>
  </si>
  <si>
    <t>SP628</t>
  </si>
  <si>
    <t>住友ゴム工業（株）</t>
    <rPh sb="0" eb="2">
      <t>スミトモ</t>
    </rPh>
    <rPh sb="4" eb="6">
      <t>コウギョウ</t>
    </rPh>
    <rPh sb="6" eb="9">
      <t>カブ</t>
    </rPh>
    <phoneticPr fontId="4"/>
  </si>
  <si>
    <t>W905/W900S</t>
    <phoneticPr fontId="4"/>
  </si>
  <si>
    <t>W900</t>
    <phoneticPr fontId="4"/>
  </si>
  <si>
    <t>R207</t>
    <phoneticPr fontId="4"/>
  </si>
  <si>
    <t>M888</t>
    <phoneticPr fontId="4"/>
  </si>
  <si>
    <t>M804</t>
    <phoneticPr fontId="4"/>
  </si>
  <si>
    <t>G640</t>
    <phoneticPr fontId="4"/>
  </si>
  <si>
    <t>G623</t>
    <phoneticPr fontId="4"/>
  </si>
  <si>
    <t>W999</t>
    <phoneticPr fontId="4"/>
  </si>
  <si>
    <t>W910</t>
    <phoneticPr fontId="4"/>
  </si>
  <si>
    <t>W911Ⅱ</t>
    <phoneticPr fontId="4"/>
  </si>
  <si>
    <t>W906</t>
    <phoneticPr fontId="4"/>
  </si>
  <si>
    <t>W901</t>
    <phoneticPr fontId="4"/>
  </si>
  <si>
    <t>R710</t>
    <phoneticPr fontId="4"/>
  </si>
  <si>
    <t>R241</t>
    <phoneticPr fontId="4"/>
  </si>
  <si>
    <t>R214</t>
    <phoneticPr fontId="4"/>
  </si>
  <si>
    <t>M812</t>
    <phoneticPr fontId="4"/>
  </si>
  <si>
    <t>M801Ⅱ</t>
    <phoneticPr fontId="4"/>
  </si>
  <si>
    <t>ECOPIA</t>
    <phoneticPr fontId="4"/>
  </si>
  <si>
    <t>W979</t>
    <phoneticPr fontId="4"/>
  </si>
  <si>
    <t>BLIZZAK</t>
    <phoneticPr fontId="4"/>
  </si>
  <si>
    <t>（株）ブリヂストン</t>
    <rPh sb="0" eb="3">
      <t>カブ</t>
    </rPh>
    <phoneticPr fontId="4"/>
  </si>
  <si>
    <t>路線バス</t>
    <rPh sb="0" eb="2">
      <t>ロセン</t>
    </rPh>
    <phoneticPr fontId="4"/>
  </si>
  <si>
    <t>商品名</t>
    <rPh sb="0" eb="3">
      <t>ショウヒンメイ</t>
    </rPh>
    <phoneticPr fontId="4"/>
  </si>
  <si>
    <t>ブランド名</t>
    <rPh sb="4" eb="5">
      <t>メイ</t>
    </rPh>
    <phoneticPr fontId="4"/>
  </si>
  <si>
    <t>メーカー名</t>
    <rPh sb="4" eb="5">
      <t>メイ</t>
    </rPh>
    <phoneticPr fontId="4"/>
  </si>
  <si>
    <t>対象事業</t>
    <rPh sb="0" eb="2">
      <t>タイショウ</t>
    </rPh>
    <rPh sb="2" eb="4">
      <t>ジギョウ</t>
    </rPh>
    <phoneticPr fontId="4"/>
  </si>
  <si>
    <t>※タイヤメーカーにより「低燃費性能」または「ロングライフ性能」を有するとして選定されたタイヤ</t>
    <rPh sb="12" eb="17">
      <t>テイネンピセイノウ</t>
    </rPh>
    <rPh sb="28" eb="30">
      <t>セイノウ</t>
    </rPh>
    <rPh sb="32" eb="33">
      <t>ユウ</t>
    </rPh>
    <rPh sb="38" eb="40">
      <t>センテイ</t>
    </rPh>
    <phoneticPr fontId="4"/>
  </si>
  <si>
    <t>「大阪府路線バス・タクシー事業者タイヤ購入補助金」　対象タイヤ一覧</t>
    <rPh sb="1" eb="4">
      <t>オオサカフ</t>
    </rPh>
    <rPh sb="4" eb="6">
      <t>ロセン</t>
    </rPh>
    <rPh sb="13" eb="16">
      <t>ジギョウシャ</t>
    </rPh>
    <rPh sb="19" eb="21">
      <t>コウニュウ</t>
    </rPh>
    <rPh sb="21" eb="24">
      <t>ホジョキン</t>
    </rPh>
    <rPh sb="26" eb="28">
      <t>タイショウ</t>
    </rPh>
    <rPh sb="31" eb="33">
      <t>イチラン</t>
    </rPh>
    <phoneticPr fontId="4"/>
  </si>
  <si>
    <t>（別表１；路線バス用）</t>
    <rPh sb="1" eb="3">
      <t>ベッピョウ</t>
    </rPh>
    <rPh sb="5" eb="7">
      <t>ロセン</t>
    </rPh>
    <rPh sb="9" eb="10">
      <t>ヨウ</t>
    </rPh>
    <phoneticPr fontId="4"/>
  </si>
  <si>
    <t>ECORUT</t>
    <phoneticPr fontId="4"/>
  </si>
  <si>
    <t>ENASAVE</t>
    <phoneticPr fontId="4"/>
  </si>
  <si>
    <t>DECTES</t>
    <phoneticPr fontId="4"/>
  </si>
  <si>
    <t>DECTES/ECORUT</t>
    <phoneticPr fontId="4"/>
  </si>
  <si>
    <t>WINTER MAXX</t>
    <phoneticPr fontId="4"/>
  </si>
  <si>
    <t>㈱ブリヂストン</t>
    <phoneticPr fontId="4"/>
  </si>
  <si>
    <t>住友ゴム工業㈱</t>
  </si>
  <si>
    <t>住友ゴム工業㈱</t>
    <phoneticPr fontId="4"/>
  </si>
  <si>
    <t>横浜ゴム㈱</t>
    <phoneticPr fontId="4"/>
  </si>
  <si>
    <t>日本ミシュランタイヤ㈱</t>
    <phoneticPr fontId="4"/>
  </si>
  <si>
    <t>TOYOTIRE㈱</t>
    <phoneticPr fontId="4"/>
  </si>
  <si>
    <t>ECORUT</t>
  </si>
  <si>
    <t>SP128</t>
    <phoneticPr fontId="4"/>
  </si>
  <si>
    <t>SP128</t>
  </si>
  <si>
    <t>ENASAVE</t>
  </si>
  <si>
    <t>DECTES</t>
  </si>
  <si>
    <t>DECTES/ECORUT</t>
  </si>
  <si>
    <t>WINTER MAXX</t>
  </si>
  <si>
    <t>横浜ゴム㈱</t>
  </si>
  <si>
    <t>③型式</t>
    <phoneticPr fontId="4"/>
  </si>
  <si>
    <t>ice GUARD</t>
  </si>
  <si>
    <t>IG91</t>
  </si>
  <si>
    <t>TOYOTIRE㈱</t>
  </si>
  <si>
    <t>NANOENERGY</t>
  </si>
  <si>
    <t>M134E</t>
  </si>
  <si>
    <t>R221Ⅱ</t>
    <phoneticPr fontId="4"/>
  </si>
  <si>
    <t>12R22.5 16PRに限る</t>
    <phoneticPr fontId="4"/>
  </si>
  <si>
    <t>S357</t>
    <phoneticPr fontId="4"/>
  </si>
  <si>
    <t>M937</t>
    <phoneticPr fontId="4"/>
  </si>
  <si>
    <t>FALKEN</t>
    <phoneticPr fontId="4"/>
  </si>
  <si>
    <t>SI-057w</t>
    <phoneticPr fontId="4"/>
  </si>
  <si>
    <t>SPLT22</t>
    <phoneticPr fontId="4"/>
  </si>
  <si>
    <t>事業者名</t>
    <rPh sb="0" eb="3">
      <t>ジギョウシャ</t>
    </rPh>
    <rPh sb="3" eb="4">
      <t>メイ</t>
    </rPh>
    <phoneticPr fontId="4"/>
  </si>
  <si>
    <t>・水色セルには、数式を設定しています。オレンジ色セルに必要情報を記入ください。</t>
    <rPh sb="1" eb="3">
      <t>ミズイロ</t>
    </rPh>
    <rPh sb="8" eb="10">
      <t>スウシキ</t>
    </rPh>
    <rPh sb="11" eb="13">
      <t>セッテイ</t>
    </rPh>
    <rPh sb="23" eb="24">
      <t>イロ</t>
    </rPh>
    <rPh sb="27" eb="29">
      <t>ヒツヨウ</t>
    </rPh>
    <rPh sb="29" eb="31">
      <t>ジョウホウ</t>
    </rPh>
    <rPh sb="32" eb="34">
      <t>キニュウ</t>
    </rPh>
    <phoneticPr fontId="4"/>
  </si>
  <si>
    <t>本</t>
    <rPh sb="0" eb="1">
      <t>ホン</t>
    </rPh>
    <phoneticPr fontId="4"/>
  </si>
  <si>
    <t>①メーカー</t>
    <phoneticPr fontId="4"/>
  </si>
  <si>
    <t>②ブランド</t>
    <phoneticPr fontId="4"/>
  </si>
  <si>
    <t>・①「タイヤメーカー」、②「ブランド」は、プルダウンから選択ください。　③「型式」は記入ください。</t>
    <rPh sb="28" eb="30">
      <t>センタク</t>
    </rPh>
    <rPh sb="38" eb="40">
      <t>カタシキ</t>
    </rPh>
    <rPh sb="42" eb="44">
      <t>キニュウ</t>
    </rPh>
    <phoneticPr fontId="4"/>
  </si>
  <si>
    <t>※対象タイヤ数に応じて、適宜、行追加ください。</t>
    <rPh sb="1" eb="3">
      <t>タイショウ</t>
    </rPh>
    <rPh sb="6" eb="7">
      <t>スウ</t>
    </rPh>
    <rPh sb="8" eb="9">
      <t>オウ</t>
    </rPh>
    <rPh sb="12" eb="14">
      <t>テキギ</t>
    </rPh>
    <rPh sb="15" eb="18">
      <t>ギョウツイカ</t>
    </rPh>
    <phoneticPr fontId="4"/>
  </si>
  <si>
    <t>※オンライン申請の場合、エクセルにて添付提出ください。</t>
    <rPh sb="6" eb="8">
      <t>シンセイ</t>
    </rPh>
    <rPh sb="9" eb="11">
      <t>バアイ</t>
    </rPh>
    <rPh sb="18" eb="20">
      <t>テンプ</t>
    </rPh>
    <rPh sb="20" eb="22">
      <t>テイシュツ</t>
    </rPh>
    <phoneticPr fontId="6"/>
  </si>
  <si>
    <t>　同一のタイヤであっても都度記入ください（空白、「同上」・「〃」・「々」等により略さないこと）。</t>
    <rPh sb="1" eb="3">
      <t>ドウイツ</t>
    </rPh>
    <rPh sb="12" eb="14">
      <t>ツド</t>
    </rPh>
    <rPh sb="14" eb="16">
      <t>キニュウ</t>
    </rPh>
    <rPh sb="21" eb="23">
      <t>クウハク</t>
    </rPh>
    <rPh sb="25" eb="27">
      <t>ドウジョウ</t>
    </rPh>
    <rPh sb="36" eb="37">
      <t>トウ</t>
    </rPh>
    <rPh sb="40" eb="41">
      <t>リャク</t>
    </rPh>
    <phoneticPr fontId="4"/>
  </si>
  <si>
    <t>【注意点】</t>
    <rPh sb="0" eb="5">
      <t>(チュウイテン)</t>
    </rPh>
    <phoneticPr fontId="4"/>
  </si>
  <si>
    <t>・交付申請の審査結果の通知までに購入したタイヤは補助対象外です。</t>
    <phoneticPr fontId="4"/>
  </si>
  <si>
    <t>④単価
（税抜）</t>
    <rPh sb="1" eb="3">
      <t>タンカ</t>
    </rPh>
    <rPh sb="5" eb="7">
      <t>ゼイヌキ</t>
    </rPh>
    <phoneticPr fontId="4"/>
  </si>
  <si>
    <t>⑥金額
（税抜）</t>
    <rPh sb="1" eb="3">
      <t>キンガク</t>
    </rPh>
    <rPh sb="5" eb="7">
      <t>ゼイヌキ</t>
    </rPh>
    <phoneticPr fontId="4"/>
  </si>
  <si>
    <t>⑧金額
（税抜）</t>
    <rPh sb="1" eb="3">
      <t>キンガク</t>
    </rPh>
    <rPh sb="5" eb="7">
      <t>ゼイヌキ</t>
    </rPh>
    <phoneticPr fontId="4"/>
  </si>
  <si>
    <r>
      <t>・④</t>
    </r>
    <r>
      <rPr>
        <sz val="14"/>
        <rFont val="ＭＳ ゴシック"/>
        <family val="3"/>
        <charset val="128"/>
      </rPr>
      <t>「単価」は税抜</t>
    </r>
    <r>
      <rPr>
        <sz val="14"/>
        <color theme="1"/>
        <rFont val="ＭＳ ゴシック"/>
        <family val="3"/>
        <charset val="128"/>
      </rPr>
      <t>により、単位は円とし、数字・半角にて記入ください。</t>
    </r>
    <rPh sb="3" eb="5">
      <t>タンカ</t>
    </rPh>
    <rPh sb="7" eb="9">
      <t>ゼイヌキ</t>
    </rPh>
    <rPh sb="13" eb="15">
      <t>タンイ</t>
    </rPh>
    <rPh sb="16" eb="17">
      <t>エン</t>
    </rPh>
    <rPh sb="20" eb="22">
      <t>スウジ</t>
    </rPh>
    <rPh sb="23" eb="25">
      <t>ハンカク</t>
    </rPh>
    <rPh sb="27" eb="29">
      <t>キニュウ</t>
    </rPh>
    <phoneticPr fontId="4"/>
  </si>
  <si>
    <t>補助事業実績報告書 兼 請求書</t>
    <phoneticPr fontId="6"/>
  </si>
  <si>
    <t>　補助対象の内訳として、以下のとおり、タイヤ、本数、金額にて実績を報告し、補助金の交付を請求します。</t>
    <phoneticPr fontId="4"/>
  </si>
  <si>
    <t>　対象とする車両については、別紙にて、報告します。</t>
    <rPh sb="1" eb="3">
      <t>タイショウ</t>
    </rPh>
    <rPh sb="6" eb="8">
      <t>シャリョウ</t>
    </rPh>
    <rPh sb="14" eb="16">
      <t>ベッシ</t>
    </rPh>
    <rPh sb="19" eb="21">
      <t>ホウコク</t>
    </rPh>
    <phoneticPr fontId="4"/>
  </si>
  <si>
    <t>実績報告合計</t>
    <rPh sb="0" eb="4">
      <t>ジッセキホウコク</t>
    </rPh>
    <rPh sb="4" eb="6">
      <t>ゴウケイ</t>
    </rPh>
    <phoneticPr fontId="4"/>
  </si>
  <si>
    <t>交付請求額</t>
    <rPh sb="0" eb="5">
      <t>コウフセイキュウガク</t>
    </rPh>
    <phoneticPr fontId="4"/>
  </si>
  <si>
    <r>
      <t xml:space="preserve">⑨備考
</t>
    </r>
    <r>
      <rPr>
        <b/>
        <sz val="11"/>
        <color rgb="FFFF0000"/>
        <rFont val="ＭＳ ゴシック"/>
        <family val="3"/>
        <charset val="128"/>
      </rPr>
      <t>領収書・請求書
納品書との紐づけ</t>
    </r>
    <rPh sb="1" eb="3">
      <t>ビコウ</t>
    </rPh>
    <rPh sb="4" eb="7">
      <t>リョウシュウショ</t>
    </rPh>
    <rPh sb="8" eb="11">
      <t>セイキュウショ</t>
    </rPh>
    <rPh sb="12" eb="15">
      <t>ノウヒンショ</t>
    </rPh>
    <rPh sb="17" eb="18">
      <t>ヒモ</t>
    </rPh>
    <phoneticPr fontId="4"/>
  </si>
  <si>
    <t>・⑨「領収書情報」は、領収書等（台紙に貼付提出すること）と突合できるよう、領収書等の発行日、購入店舗名、</t>
    <rPh sb="3" eb="6">
      <t>リョウシュウショ</t>
    </rPh>
    <rPh sb="6" eb="8">
      <t>ジョウホウ</t>
    </rPh>
    <rPh sb="11" eb="14">
      <t>リョウシュウショ</t>
    </rPh>
    <rPh sb="14" eb="15">
      <t>トウ</t>
    </rPh>
    <rPh sb="16" eb="18">
      <t>ダイシ</t>
    </rPh>
    <rPh sb="19" eb="21">
      <t>テンプ</t>
    </rPh>
    <rPh sb="21" eb="23">
      <t>テイシュツ</t>
    </rPh>
    <rPh sb="29" eb="31">
      <t>トツゴウ</t>
    </rPh>
    <rPh sb="37" eb="40">
      <t>リョウシュウショ</t>
    </rPh>
    <rPh sb="40" eb="41">
      <t>トウ</t>
    </rPh>
    <rPh sb="42" eb="45">
      <t>ハッコウビ</t>
    </rPh>
    <rPh sb="46" eb="48">
      <t>コウニュウ</t>
    </rPh>
    <rPh sb="48" eb="50">
      <t>テンポ</t>
    </rPh>
    <rPh sb="50" eb="51">
      <t>メイ</t>
    </rPh>
    <phoneticPr fontId="4"/>
  </si>
  <si>
    <t>　　金額（単価・本数）等を記入ください。</t>
    <phoneticPr fontId="4"/>
  </si>
  <si>
    <t>様式第５号（バス用）</t>
    <rPh sb="0" eb="2">
      <t>ヨウシキ</t>
    </rPh>
    <rPh sb="2" eb="3">
      <t>ダイ</t>
    </rPh>
    <rPh sb="4" eb="5">
      <t>ゴウ</t>
    </rPh>
    <rPh sb="8" eb="9">
      <t>ヨウ</t>
    </rPh>
    <phoneticPr fontId="6"/>
  </si>
  <si>
    <t>代表者名</t>
    <rPh sb="0" eb="4">
      <t>ダイヒョウシャメイ</t>
    </rPh>
    <phoneticPr fontId="4"/>
  </si>
  <si>
    <r>
      <t>　車両１台につき、補助対象となるのは、</t>
    </r>
    <r>
      <rPr>
        <u/>
        <sz val="14"/>
        <color theme="1"/>
        <rFont val="ＭＳ ゴシック"/>
        <family val="3"/>
        <charset val="128"/>
      </rPr>
      <t>１台あたり</t>
    </r>
    <r>
      <rPr>
        <b/>
        <u/>
        <sz val="14"/>
        <color theme="1"/>
        <rFont val="ＭＳ ゴシック"/>
        <family val="3"/>
        <charset val="128"/>
      </rPr>
      <t>６本</t>
    </r>
    <r>
      <rPr>
        <sz val="14"/>
        <color theme="1"/>
        <rFont val="ＭＳ ゴシック"/>
        <family val="3"/>
        <charset val="128"/>
      </rPr>
      <t>まで。稼働車両台数×最大６本まで。</t>
    </r>
    <rPh sb="1" eb="3">
      <t>シャリョウ</t>
    </rPh>
    <rPh sb="4" eb="5">
      <t>ダイ</t>
    </rPh>
    <rPh sb="9" eb="13">
      <t>ホジョタイショウ</t>
    </rPh>
    <rPh sb="20" eb="21">
      <t>ダイ</t>
    </rPh>
    <rPh sb="25" eb="26">
      <t>ホン</t>
    </rPh>
    <rPh sb="29" eb="35">
      <t>カドウシャリョウダイスウ</t>
    </rPh>
    <rPh sb="36" eb="38">
      <t>サイダイ</t>
    </rPh>
    <rPh sb="39" eb="40">
      <t>ホン</t>
    </rPh>
    <phoneticPr fontId="4"/>
  </si>
  <si>
    <r>
      <rPr>
        <b/>
        <sz val="14"/>
        <color rgb="FFFF0000"/>
        <rFont val="ＭＳ ゴシック"/>
        <family val="3"/>
        <charset val="128"/>
      </rPr>
      <t>　</t>
    </r>
    <r>
      <rPr>
        <b/>
        <u/>
        <sz val="14"/>
        <color rgb="FFFF0000"/>
        <rFont val="ＭＳ ゴシック"/>
        <family val="3"/>
        <charset val="128"/>
      </rPr>
      <t>実績報告書は受付できません。</t>
    </r>
    <rPh sb="1" eb="6">
      <t>ジッセキホウコクショ</t>
    </rPh>
    <rPh sb="7" eb="9">
      <t>ウケツケ</t>
    </rPh>
    <phoneticPr fontId="4"/>
  </si>
  <si>
    <t>・タイヤ購入・代金支払後、領収書発行日から30日以内又は令和６年２月16日のいずれか早い期日以降の</t>
    <rPh sb="46" eb="48">
      <t>イコウ</t>
    </rPh>
    <phoneticPr fontId="4"/>
  </si>
  <si>
    <r>
      <t xml:space="preserve">納品書①
請求書①
</t>
    </r>
    <r>
      <rPr>
        <sz val="11"/>
        <color theme="1"/>
        <rFont val="ＭＳ ゴシック"/>
        <family val="3"/>
        <charset val="128"/>
      </rPr>
      <t>領収書（振込指示書）①</t>
    </r>
    <rPh sb="0" eb="3">
      <t>ノウヒンショ</t>
    </rPh>
    <rPh sb="5" eb="8">
      <t>セイキュウショ</t>
    </rPh>
    <rPh sb="10" eb="13">
      <t>リョウシュウショ</t>
    </rPh>
    <rPh sb="14" eb="19">
      <t>フリコミシジショ</t>
    </rPh>
    <phoneticPr fontId="4"/>
  </si>
  <si>
    <r>
      <t xml:space="preserve">納品書②
請求書①
</t>
    </r>
    <r>
      <rPr>
        <sz val="11"/>
        <color theme="1"/>
        <rFont val="ＭＳ ゴシック"/>
        <family val="3"/>
        <charset val="128"/>
      </rPr>
      <t>領収書（振込指示書）①</t>
    </r>
    <rPh sb="0" eb="3">
      <t>ノウヒンショ</t>
    </rPh>
    <rPh sb="5" eb="8">
      <t>セイキュウショ</t>
    </rPh>
    <rPh sb="10" eb="13">
      <t>リョウシュウショ</t>
    </rPh>
    <rPh sb="14" eb="19">
      <t>フリコミシジショ</t>
    </rPh>
    <phoneticPr fontId="4"/>
  </si>
  <si>
    <r>
      <t xml:space="preserve">納品書③
請求書②
</t>
    </r>
    <r>
      <rPr>
        <sz val="11"/>
        <color theme="1"/>
        <rFont val="ＭＳ ゴシック"/>
        <family val="3"/>
        <charset val="128"/>
      </rPr>
      <t>領収書（振込指示書）②</t>
    </r>
    <rPh sb="0" eb="3">
      <t>ノウヒンショ</t>
    </rPh>
    <rPh sb="5" eb="8">
      <t>セイキュウショ</t>
    </rPh>
    <rPh sb="10" eb="13">
      <t>リョウシュウショ</t>
    </rPh>
    <rPh sb="14" eb="19">
      <t>フリコミシジショ</t>
    </rPh>
    <phoneticPr fontId="4"/>
  </si>
  <si>
    <t>タイヤ購入本数・金額</t>
    <rPh sb="3" eb="5">
      <t>コウニュウ</t>
    </rPh>
    <rPh sb="5" eb="7">
      <t>ホンスウ</t>
    </rPh>
    <rPh sb="8" eb="10">
      <t>キンガク</t>
    </rPh>
    <phoneticPr fontId="4"/>
  </si>
  <si>
    <r>
      <t xml:space="preserve">⑦単価
（税抜）
</t>
    </r>
    <r>
      <rPr>
        <sz val="11"/>
        <color rgb="FFFF0000"/>
        <rFont val="ＭＳ ゴシック"/>
        <family val="3"/>
        <charset val="128"/>
      </rPr>
      <t>※100円未満切り捨て</t>
    </r>
    <rPh sb="1" eb="3">
      <t>タンカ</t>
    </rPh>
    <rPh sb="5" eb="7">
      <t>ゼイヌキ</t>
    </rPh>
    <rPh sb="13" eb="14">
      <t>エン</t>
    </rPh>
    <rPh sb="14" eb="16">
      <t>ミマン</t>
    </rPh>
    <rPh sb="16" eb="17">
      <t>キ</t>
    </rPh>
    <rPh sb="18" eb="19">
      <t>ス</t>
    </rPh>
    <phoneticPr fontId="4"/>
  </si>
  <si>
    <r>
      <t>　タイヤ１本につき、補助額は、購入単価に２分の１を乗じ100円未満が生じたときは端数切捨て</t>
    </r>
    <r>
      <rPr>
        <b/>
        <u/>
        <sz val="14"/>
        <color theme="1"/>
        <rFont val="ＭＳ ゴシック"/>
        <family val="3"/>
        <charset val="128"/>
      </rPr>
      <t>最大22,500円</t>
    </r>
    <r>
      <rPr>
        <u/>
        <sz val="14"/>
        <color theme="1"/>
        <rFont val="ＭＳ ゴシック"/>
        <family val="3"/>
        <charset val="128"/>
      </rPr>
      <t>（税抜）</t>
    </r>
    <r>
      <rPr>
        <sz val="14"/>
        <color theme="1"/>
        <rFont val="ＭＳ ゴシック"/>
        <family val="3"/>
        <charset val="128"/>
      </rPr>
      <t>まで。</t>
    </r>
    <rPh sb="5" eb="6">
      <t>ホン</t>
    </rPh>
    <rPh sb="10" eb="12">
      <t>ホジョ</t>
    </rPh>
    <rPh sb="12" eb="13">
      <t>ガク</t>
    </rPh>
    <rPh sb="15" eb="17">
      <t>コウニュウ</t>
    </rPh>
    <rPh sb="17" eb="19">
      <t>タンカ</t>
    </rPh>
    <rPh sb="21" eb="22">
      <t>ブン</t>
    </rPh>
    <rPh sb="25" eb="26">
      <t>ジョウ</t>
    </rPh>
    <rPh sb="30" eb="31">
      <t>エン</t>
    </rPh>
    <rPh sb="31" eb="33">
      <t>ミマン</t>
    </rPh>
    <rPh sb="34" eb="35">
      <t>ショウ</t>
    </rPh>
    <rPh sb="40" eb="44">
      <t>ハスウキリス</t>
    </rPh>
    <rPh sb="45" eb="47">
      <t>サイダイ</t>
    </rPh>
    <rPh sb="53" eb="54">
      <t>エン</t>
    </rPh>
    <rPh sb="55" eb="57">
      <t>ゼイヌキ</t>
    </rPh>
    <phoneticPr fontId="4"/>
  </si>
  <si>
    <t>（事業計画）
補助申請合計（E）</t>
    <rPh sb="1" eb="5">
      <t>ジギョウケイカク</t>
    </rPh>
    <rPh sb="7" eb="11">
      <t>ホジョシンセイ</t>
    </rPh>
    <rPh sb="11" eb="13">
      <t>ゴウケイ</t>
    </rPh>
    <phoneticPr fontId="4"/>
  </si>
  <si>
    <t>金額（Z）</t>
    <rPh sb="0" eb="2">
      <t>キンガク</t>
    </rPh>
    <phoneticPr fontId="4"/>
  </si>
  <si>
    <t>金額（Y)</t>
    <rPh sb="0" eb="2">
      <t>キンガク</t>
    </rPh>
    <phoneticPr fontId="4"/>
  </si>
  <si>
    <t>金額（X）</t>
    <rPh sb="0" eb="2">
      <t>キンガク</t>
    </rPh>
    <phoneticPr fontId="4"/>
  </si>
  <si>
    <t>R225</t>
    <phoneticPr fontId="4"/>
  </si>
  <si>
    <t>SP541</t>
    <phoneticPr fontId="4"/>
  </si>
  <si>
    <t>SP537</t>
    <phoneticPr fontId="4"/>
  </si>
  <si>
    <t>DNT-01</t>
    <phoneticPr fontId="4"/>
  </si>
  <si>
    <t>BluEarth</t>
  </si>
  <si>
    <t>LT152R</t>
  </si>
  <si>
    <t>IG91 for VAN</t>
  </si>
  <si>
    <t xml:space="preserve">PRO FORCE </t>
  </si>
  <si>
    <t>LT151R</t>
  </si>
  <si>
    <t>LT751R</t>
  </si>
  <si>
    <t>LT752R</t>
  </si>
  <si>
    <t>RY01</t>
  </si>
  <si>
    <t>TY285</t>
  </si>
  <si>
    <t>ZEN</t>
  </si>
  <si>
    <t>102ZE</t>
  </si>
  <si>
    <t>702ZE-i</t>
  </si>
  <si>
    <t>902ZE</t>
  </si>
  <si>
    <t>903ZW</t>
  </si>
  <si>
    <t>904W</t>
  </si>
  <si>
    <t>-</t>
  </si>
  <si>
    <t>MY777</t>
  </si>
  <si>
    <t>RY55</t>
  </si>
  <si>
    <t>TY287</t>
  </si>
  <si>
    <t>507U</t>
  </si>
  <si>
    <t>710R</t>
  </si>
  <si>
    <t>905W</t>
  </si>
  <si>
    <t>M919</t>
    <phoneticPr fontId="4"/>
  </si>
  <si>
    <t>・10Ｒ22.5 14PR 
・11/70R22.5 14PR
に限る
・上記サイズのRT含む</t>
    <rPh sb="33" eb="34">
      <t>カギ</t>
    </rPh>
    <rPh sb="37" eb="39">
      <t>ジョウキ</t>
    </rPh>
    <rPh sb="45" eb="46">
      <t>フク</t>
    </rPh>
    <phoneticPr fontId="4"/>
  </si>
  <si>
    <t>・別に定める「補助対象タイヤ一覧」に掲載のないタイヤは補助対象外です。</t>
    <rPh sb="1" eb="2">
      <t>ベツ</t>
    </rPh>
    <rPh sb="3" eb="4">
      <t>サダ</t>
    </rPh>
    <rPh sb="7" eb="9">
      <t>ホジョ</t>
    </rPh>
    <rPh sb="9" eb="11">
      <t>タイショウ</t>
    </rPh>
    <rPh sb="14" eb="16">
      <t>イチラン</t>
    </rPh>
    <rPh sb="18" eb="20">
      <t>ケイサイ</t>
    </rPh>
    <rPh sb="27" eb="29">
      <t>ホジョ</t>
    </rPh>
    <phoneticPr fontId="4"/>
  </si>
  <si>
    <t>台</t>
    <rPh sb="0" eb="1">
      <t>ダイ</t>
    </rPh>
    <phoneticPr fontId="4"/>
  </si>
  <si>
    <t>　※別紙提出が必要</t>
    <rPh sb="2" eb="4">
      <t>ベッシ</t>
    </rPh>
    <rPh sb="4" eb="6">
      <t>テイシュツ</t>
    </rPh>
    <rPh sb="7" eb="9">
      <t>ヒツヨウ</t>
    </rPh>
    <phoneticPr fontId="4"/>
  </si>
  <si>
    <r>
      <t>本数</t>
    </r>
    <r>
      <rPr>
        <sz val="12"/>
        <color theme="1"/>
        <rFont val="ＭＳ ゴシック"/>
        <family val="3"/>
        <charset val="128"/>
      </rPr>
      <t>（C’)</t>
    </r>
    <rPh sb="0" eb="2">
      <t>ホンスウ</t>
    </rPh>
    <phoneticPr fontId="4"/>
  </si>
  <si>
    <t>別紙(A)≧(A')</t>
    <rPh sb="0" eb="2">
      <t>ベッシ</t>
    </rPh>
    <phoneticPr fontId="4"/>
  </si>
  <si>
    <t>別紙(B)≧(B')</t>
    <rPh sb="0" eb="2">
      <t>ベッシ</t>
    </rPh>
    <phoneticPr fontId="4"/>
  </si>
  <si>
    <t>実績報告対象車両台数　</t>
    <rPh sb="0" eb="4">
      <t>ジッセキホウコク</t>
    </rPh>
    <rPh sb="4" eb="6">
      <t>タイショウ</t>
    </rPh>
    <rPh sb="6" eb="8">
      <t>シャリョウ</t>
    </rPh>
    <rPh sb="8" eb="10">
      <t>ダイスウ</t>
    </rPh>
    <phoneticPr fontId="4"/>
  </si>
  <si>
    <t>実績報告可能タイヤ本数　</t>
    <rPh sb="0" eb="4">
      <t>ジッセキホウコク</t>
    </rPh>
    <rPh sb="4" eb="6">
      <t>カノウ</t>
    </rPh>
    <rPh sb="9" eb="11">
      <t>ホンスウ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</si>
</sst>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quot;車両１台あたり　&quot;General&quot; 本まで&quot;"/>
  </numFmts>
  <fonts count="32"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11"/>
      <color theme="1"/>
      <name val="游ゴシック"/>
      <family val="2"/>
      <scheme val="minor"/>
    </font>
    <font>
      <sz val="6"/>
      <name val="游ゴシック"/>
      <family val="2"/>
      <charset val="128"/>
      <scheme val="minor"/>
    </font>
    <font>
      <sz val="10"/>
      <color theme="1"/>
      <name val="ＭＳ ゴシック"/>
      <family val="3"/>
      <charset val="128"/>
    </font>
    <font>
      <sz val="6"/>
      <name val="游ゴシック"/>
      <family val="3"/>
      <charset val="128"/>
      <scheme val="minor"/>
    </font>
    <font>
      <sz val="14"/>
      <color theme="1"/>
      <name val="ＭＳ ゴシック"/>
      <family val="3"/>
      <charset val="128"/>
    </font>
    <font>
      <u/>
      <sz val="11"/>
      <color theme="1"/>
      <name val="ＭＳ ゴシック"/>
      <family val="3"/>
      <charset val="128"/>
    </font>
    <font>
      <sz val="9"/>
      <color theme="1"/>
      <name val="ＭＳ ゴシック"/>
      <family val="3"/>
      <charset val="128"/>
    </font>
    <font>
      <sz val="6"/>
      <color theme="1"/>
      <name val="ＭＳ ゴシック"/>
      <family val="3"/>
      <charset val="128"/>
    </font>
    <font>
      <sz val="8"/>
      <color theme="2"/>
      <name val="ＭＳ ゴシック"/>
      <family val="3"/>
      <charset val="128"/>
    </font>
    <font>
      <b/>
      <sz val="11"/>
      <color theme="0"/>
      <name val="ＭＳ ゴシック"/>
      <family val="3"/>
      <charset val="128"/>
    </font>
    <font>
      <b/>
      <sz val="11"/>
      <color rgb="FFFF0000"/>
      <name val="ＭＳ ゴシック"/>
      <family val="3"/>
      <charset val="128"/>
    </font>
    <font>
      <sz val="12"/>
      <color theme="1"/>
      <name val="ＭＳ ゴシック"/>
      <family val="3"/>
      <charset val="128"/>
    </font>
    <font>
      <b/>
      <sz val="14"/>
      <color rgb="FFFF0000"/>
      <name val="ＭＳ ゴシック"/>
      <family val="3"/>
      <charset val="128"/>
    </font>
    <font>
      <b/>
      <u/>
      <sz val="12"/>
      <color indexed="10"/>
      <name val="ＭＳ ゴシック"/>
      <family val="3"/>
      <charset val="128"/>
    </font>
    <font>
      <u/>
      <sz val="14"/>
      <color theme="1"/>
      <name val="ＭＳ ゴシック"/>
      <family val="3"/>
      <charset val="128"/>
    </font>
    <font>
      <b/>
      <u/>
      <sz val="14"/>
      <color theme="1"/>
      <name val="ＭＳ ゴシック"/>
      <family val="3"/>
      <charset val="128"/>
    </font>
    <font>
      <sz val="16"/>
      <color theme="1"/>
      <name val="ＭＳ ゴシック"/>
      <family val="3"/>
      <charset val="128"/>
    </font>
    <font>
      <sz val="18"/>
      <color theme="1"/>
      <name val="ＭＳ ゴシック"/>
      <family val="3"/>
      <charset val="128"/>
    </font>
    <font>
      <b/>
      <sz val="20"/>
      <color theme="1"/>
      <name val="ＭＳ ゴシック"/>
      <family val="3"/>
      <charset val="128"/>
    </font>
    <font>
      <sz val="14"/>
      <name val="ＭＳ ゴシック"/>
      <family val="3"/>
      <charset val="128"/>
    </font>
    <font>
      <b/>
      <u/>
      <sz val="14"/>
      <color rgb="FFFF0000"/>
      <name val="ＭＳ ゴシック"/>
      <family val="3"/>
      <charset val="128"/>
    </font>
    <font>
      <b/>
      <sz val="16"/>
      <color theme="1"/>
      <name val="ＭＳ ゴシック"/>
      <family val="3"/>
      <charset val="128"/>
    </font>
    <font>
      <b/>
      <sz val="16"/>
      <color rgb="FFFF0000"/>
      <name val="ＭＳ ゴシック"/>
      <family val="3"/>
      <charset val="128"/>
    </font>
    <font>
      <sz val="13"/>
      <color theme="1"/>
      <name val="ＭＳ ゴシック"/>
      <family val="3"/>
      <charset val="128"/>
    </font>
    <font>
      <sz val="14"/>
      <color rgb="FFFF0000"/>
      <name val="ＭＳ ゴシック"/>
      <family val="3"/>
      <charset val="128"/>
    </font>
    <font>
      <b/>
      <sz val="18"/>
      <color theme="1"/>
      <name val="ＭＳ ゴシック"/>
      <family val="3"/>
      <charset val="128"/>
    </font>
    <font>
      <sz val="11"/>
      <color rgb="FFFF0000"/>
      <name val="ＭＳ ゴシック"/>
      <family val="3"/>
      <charset val="128"/>
    </font>
    <font>
      <b/>
      <sz val="12"/>
      <color rgb="FFFF0000"/>
      <name val="ＭＳ ゴシック"/>
      <family val="3"/>
      <charset val="128"/>
    </font>
    <font>
      <b/>
      <sz val="16"/>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52">
    <xf numFmtId="0" fontId="0" fillId="0" borderId="0" xfId="0">
      <alignment vertical="center"/>
    </xf>
    <xf numFmtId="0" fontId="2" fillId="0" borderId="0" xfId="0" applyFont="1">
      <alignment vertical="center"/>
    </xf>
    <xf numFmtId="0" fontId="2" fillId="0" borderId="0" xfId="2" applyFont="1" applyFill="1"/>
    <xf numFmtId="0" fontId="5" fillId="0" borderId="0" xfId="2" applyFont="1" applyFill="1"/>
    <xf numFmtId="0" fontId="2" fillId="0" borderId="0" xfId="0" applyFont="1" applyAlignment="1">
      <alignment horizontal="center" vertical="center"/>
    </xf>
    <xf numFmtId="0" fontId="2" fillId="0" borderId="1" xfId="0" applyFont="1" applyBorder="1">
      <alignment vertical="center"/>
    </xf>
    <xf numFmtId="0" fontId="7" fillId="0" borderId="0" xfId="2" applyFont="1" applyFill="1" applyAlignment="1"/>
    <xf numFmtId="0" fontId="5" fillId="0" borderId="0" xfId="2" applyFont="1" applyBorder="1" applyAlignment="1"/>
    <xf numFmtId="0" fontId="2" fillId="0" borderId="0" xfId="0" applyFont="1" applyBorder="1">
      <alignment vertical="center"/>
    </xf>
    <xf numFmtId="0" fontId="2" fillId="2" borderId="0" xfId="0" applyFont="1" applyFill="1">
      <alignment vertical="center"/>
    </xf>
    <xf numFmtId="38" fontId="2" fillId="2" borderId="0" xfId="0" applyNumberFormat="1" applyFont="1" applyFill="1">
      <alignment vertical="center"/>
    </xf>
    <xf numFmtId="38" fontId="5" fillId="0" borderId="0" xfId="1" applyFont="1" applyBorder="1" applyAlignment="1"/>
    <xf numFmtId="0" fontId="2" fillId="0" borderId="6" xfId="0" applyFont="1" applyBorder="1">
      <alignment vertical="center"/>
    </xf>
    <xf numFmtId="0" fontId="11" fillId="0" borderId="0" xfId="0" applyFont="1" applyAlignment="1">
      <alignment horizontal="center" vertical="center" shrinkToFit="1"/>
    </xf>
    <xf numFmtId="176" fontId="11" fillId="0" borderId="0" xfId="0" applyNumberFormat="1" applyFont="1" applyAlignment="1">
      <alignment vertical="center" shrinkToFit="1"/>
    </xf>
    <xf numFmtId="0" fontId="10" fillId="0" borderId="0" xfId="0" applyFont="1" applyAlignment="1">
      <alignment vertical="top"/>
    </xf>
    <xf numFmtId="0" fontId="9" fillId="0" borderId="0" xfId="0" applyFont="1">
      <alignmen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3" borderId="3" xfId="0" applyFont="1" applyFill="1" applyBorder="1">
      <alignment vertical="center"/>
    </xf>
    <xf numFmtId="0" fontId="2" fillId="0" borderId="15" xfId="0" applyFont="1" applyBorder="1">
      <alignment vertical="center"/>
    </xf>
    <xf numFmtId="0" fontId="12" fillId="4" borderId="1" xfId="0" applyFont="1" applyFill="1" applyBorder="1" applyAlignment="1">
      <alignment horizontal="center" vertical="center"/>
    </xf>
    <xf numFmtId="0" fontId="9" fillId="0" borderId="0" xfId="0" applyFont="1" applyAlignment="1">
      <alignment horizontal="right" vertical="center"/>
    </xf>
    <xf numFmtId="0" fontId="2" fillId="3" borderId="1" xfId="0" applyFont="1" applyFill="1" applyBorder="1">
      <alignment vertical="center"/>
    </xf>
    <xf numFmtId="0" fontId="2" fillId="3" borderId="18" xfId="0" applyFont="1" applyFill="1" applyBorder="1">
      <alignment vertical="center"/>
    </xf>
    <xf numFmtId="0" fontId="2" fillId="3" borderId="0" xfId="0" applyFont="1" applyFill="1">
      <alignment vertical="center"/>
    </xf>
    <xf numFmtId="0" fontId="2" fillId="3" borderId="6" xfId="0" applyFont="1" applyFill="1" applyBorder="1">
      <alignment vertical="center"/>
    </xf>
    <xf numFmtId="0" fontId="9" fillId="0" borderId="15" xfId="0" applyFont="1" applyBorder="1" applyAlignment="1">
      <alignment vertical="center"/>
    </xf>
    <xf numFmtId="0" fontId="2" fillId="0" borderId="18" xfId="0" applyFont="1" applyFill="1" applyBorder="1">
      <alignment vertical="center"/>
    </xf>
    <xf numFmtId="0" fontId="2" fillId="0" borderId="1" xfId="0" applyFont="1" applyFill="1" applyBorder="1">
      <alignment vertical="center"/>
    </xf>
    <xf numFmtId="0" fontId="2" fillId="0" borderId="17" xfId="0" applyFont="1" applyFill="1" applyBorder="1">
      <alignment vertical="center"/>
    </xf>
    <xf numFmtId="0" fontId="2" fillId="0" borderId="3" xfId="0" applyFont="1" applyFill="1" applyBorder="1">
      <alignment vertical="center"/>
    </xf>
    <xf numFmtId="0" fontId="2" fillId="0" borderId="19" xfId="0" applyFont="1" applyFill="1" applyBorder="1">
      <alignment vertical="center"/>
    </xf>
    <xf numFmtId="0" fontId="2" fillId="0" borderId="6" xfId="0" applyFont="1" applyFill="1" applyBorder="1">
      <alignment vertical="center"/>
    </xf>
    <xf numFmtId="0" fontId="2" fillId="0" borderId="16" xfId="0" applyFont="1" applyFill="1" applyBorder="1">
      <alignment vertical="center"/>
    </xf>
    <xf numFmtId="0" fontId="2" fillId="0" borderId="0" xfId="0" applyFont="1" applyAlignment="1">
      <alignment horizontal="right" vertical="center"/>
    </xf>
    <xf numFmtId="0" fontId="7" fillId="0" borderId="0" xfId="2" applyFont="1" applyFill="1" applyAlignment="1">
      <alignment horizontal="center"/>
    </xf>
    <xf numFmtId="0" fontId="5" fillId="0" borderId="0" xfId="2" applyFont="1" applyBorder="1" applyAlignment="1">
      <alignment horizontal="right"/>
    </xf>
    <xf numFmtId="0" fontId="14" fillId="0" borderId="2" xfId="0" applyFont="1" applyBorder="1" applyAlignment="1">
      <alignment horizontal="left" vertical="center" shrinkToFit="1"/>
    </xf>
    <xf numFmtId="0" fontId="14" fillId="0" borderId="4" xfId="0" applyFont="1" applyBorder="1" applyAlignment="1">
      <alignment horizontal="left" vertical="center" shrinkToFit="1"/>
    </xf>
    <xf numFmtId="0" fontId="14" fillId="5" borderId="4" xfId="0" applyFont="1" applyFill="1" applyBorder="1" applyAlignment="1">
      <alignment horizontal="left" vertical="center" shrinkToFit="1"/>
    </xf>
    <xf numFmtId="0" fontId="5" fillId="0" borderId="0" xfId="2" applyFont="1" applyBorder="1" applyAlignment="1">
      <alignment vertical="center"/>
    </xf>
    <xf numFmtId="0" fontId="14" fillId="0" borderId="0" xfId="0" applyFont="1">
      <alignment vertical="center"/>
    </xf>
    <xf numFmtId="0" fontId="14" fillId="0" borderId="1" xfId="0" applyFont="1" applyBorder="1">
      <alignment vertical="center"/>
    </xf>
    <xf numFmtId="0" fontId="7" fillId="0" borderId="0" xfId="0" applyFont="1">
      <alignment vertical="center"/>
    </xf>
    <xf numFmtId="0" fontId="16" fillId="0" borderId="0" xfId="2" applyFont="1" applyFill="1" applyAlignment="1">
      <alignment horizontal="right"/>
    </xf>
    <xf numFmtId="0" fontId="19" fillId="0" borderId="0" xfId="0" applyFont="1">
      <alignment vertical="center"/>
    </xf>
    <xf numFmtId="0" fontId="14" fillId="0" borderId="1" xfId="0" applyFont="1" applyBorder="1" applyAlignment="1">
      <alignment vertical="center" shrinkToFit="1"/>
    </xf>
    <xf numFmtId="0" fontId="14" fillId="0" borderId="5" xfId="0" applyFont="1" applyBorder="1">
      <alignment vertical="center"/>
    </xf>
    <xf numFmtId="0" fontId="14" fillId="0" borderId="6" xfId="0" applyFont="1" applyBorder="1" applyAlignment="1">
      <alignment vertical="center" shrinkToFit="1"/>
    </xf>
    <xf numFmtId="0" fontId="20" fillId="0" borderId="0" xfId="2" applyFont="1" applyFill="1" applyAlignment="1">
      <alignment horizontal="center"/>
    </xf>
    <xf numFmtId="0" fontId="7" fillId="0" borderId="0" xfId="0" applyFont="1" applyAlignment="1">
      <alignment horizontal="right" vertical="center"/>
    </xf>
    <xf numFmtId="0" fontId="7" fillId="0" borderId="0" xfId="2" applyFont="1" applyBorder="1" applyAlignment="1">
      <alignment horizontal="right"/>
    </xf>
    <xf numFmtId="0" fontId="7" fillId="0" borderId="0" xfId="2" applyFont="1" applyBorder="1" applyAlignment="1">
      <alignment shrinkToFit="1"/>
    </xf>
    <xf numFmtId="0" fontId="19" fillId="0" borderId="3" xfId="0" applyFont="1" applyBorder="1" applyAlignment="1">
      <alignment horizontal="left" vertical="center" shrinkToFit="1"/>
    </xf>
    <xf numFmtId="38" fontId="19" fillId="0" borderId="1" xfId="1" applyFont="1" applyBorder="1" applyAlignment="1">
      <alignment horizontal="right" vertical="center" shrinkToFit="1"/>
    </xf>
    <xf numFmtId="38" fontId="19" fillId="2" borderId="1" xfId="1" applyFont="1" applyFill="1" applyBorder="1" applyAlignment="1">
      <alignment horizontal="right" vertical="center" shrinkToFit="1"/>
    </xf>
    <xf numFmtId="38" fontId="19" fillId="2" borderId="5" xfId="1" applyFont="1" applyFill="1" applyBorder="1" applyAlignment="1">
      <alignment horizontal="right" vertical="center" shrinkToFit="1"/>
    </xf>
    <xf numFmtId="38" fontId="19" fillId="2" borderId="6" xfId="1" applyFont="1" applyFill="1" applyBorder="1" applyAlignment="1">
      <alignment horizontal="right" vertical="center" shrinkToFit="1"/>
    </xf>
    <xf numFmtId="0" fontId="19" fillId="5" borderId="3" xfId="0" applyFont="1" applyFill="1" applyBorder="1" applyAlignment="1">
      <alignment horizontal="left" vertical="center" shrinkToFit="1"/>
    </xf>
    <xf numFmtId="38" fontId="19" fillId="5" borderId="1" xfId="1" applyFont="1" applyFill="1" applyBorder="1" applyAlignment="1">
      <alignment horizontal="right" vertical="center" shrinkToFi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15" fillId="0" borderId="0" xfId="0" applyFont="1">
      <alignment vertical="center"/>
    </xf>
    <xf numFmtId="0" fontId="7" fillId="0" borderId="1" xfId="0" applyFont="1" applyBorder="1" applyAlignment="1">
      <alignment horizontal="center" vertical="center" wrapText="1"/>
    </xf>
    <xf numFmtId="0" fontId="7" fillId="0" borderId="11" xfId="2" applyFont="1" applyBorder="1" applyAlignment="1">
      <alignment horizontal="center" vertical="center"/>
    </xf>
    <xf numFmtId="0" fontId="7" fillId="0" borderId="22" xfId="0" applyFont="1" applyBorder="1" applyAlignment="1">
      <alignment horizontal="center" vertical="center"/>
    </xf>
    <xf numFmtId="0" fontId="14" fillId="0" borderId="1" xfId="0" applyFont="1" applyBorder="1" applyAlignment="1">
      <alignment vertical="center" wrapText="1" shrinkToFit="1"/>
    </xf>
    <xf numFmtId="0" fontId="14" fillId="0" borderId="5" xfId="0" applyFont="1" applyBorder="1" applyAlignment="1">
      <alignment vertical="center" wrapText="1" shrinkToFit="1"/>
    </xf>
    <xf numFmtId="0" fontId="19" fillId="0" borderId="0" xfId="2" applyFont="1" applyFill="1" applyBorder="1" applyAlignment="1">
      <alignment vertical="center" wrapText="1"/>
    </xf>
    <xf numFmtId="0" fontId="19" fillId="0" borderId="0" xfId="0" applyFont="1" applyFill="1" applyBorder="1" applyAlignment="1">
      <alignment vertical="center"/>
    </xf>
    <xf numFmtId="0" fontId="22" fillId="0" borderId="21" xfId="2" applyFont="1" applyBorder="1" applyAlignment="1">
      <alignment horizontal="center" vertical="center"/>
    </xf>
    <xf numFmtId="0" fontId="22" fillId="0" borderId="21" xfId="2" applyFont="1" applyBorder="1" applyAlignment="1">
      <alignment horizontal="center" vertical="center" wrapText="1"/>
    </xf>
    <xf numFmtId="0" fontId="23" fillId="0" borderId="0" xfId="0" applyFont="1">
      <alignment vertical="center"/>
    </xf>
    <xf numFmtId="0" fontId="7" fillId="0" borderId="0" xfId="0" applyFont="1" applyAlignment="1">
      <alignment vertical="center" shrinkToFit="1"/>
    </xf>
    <xf numFmtId="0" fontId="26" fillId="0" borderId="0" xfId="0" applyFont="1" applyAlignment="1"/>
    <xf numFmtId="0" fontId="27" fillId="0" borderId="0" xfId="0" applyFont="1" applyAlignment="1">
      <alignment horizontal="left" vertical="top"/>
    </xf>
    <xf numFmtId="0" fontId="28" fillId="0" borderId="7" xfId="0" applyFont="1" applyBorder="1">
      <alignment vertical="center"/>
    </xf>
    <xf numFmtId="0" fontId="28" fillId="0" borderId="2" xfId="0" applyFont="1" applyBorder="1">
      <alignment vertical="center"/>
    </xf>
    <xf numFmtId="38" fontId="19" fillId="2" borderId="14" xfId="1" applyFont="1" applyFill="1" applyBorder="1" applyAlignment="1">
      <alignment horizontal="right" vertical="center" shrinkToFit="1"/>
    </xf>
    <xf numFmtId="38" fontId="19" fillId="2" borderId="3" xfId="1" applyFont="1" applyFill="1" applyBorder="1" applyAlignment="1">
      <alignment horizontal="right" vertical="center" shrinkToFit="1"/>
    </xf>
    <xf numFmtId="0" fontId="14" fillId="0" borderId="32" xfId="0" applyFont="1" applyBorder="1" applyAlignment="1">
      <alignment horizontal="left" vertical="center" shrinkToFit="1"/>
    </xf>
    <xf numFmtId="0" fontId="14" fillId="0" borderId="33" xfId="0" applyFont="1" applyBorder="1" applyAlignment="1">
      <alignment horizontal="left" vertical="center" shrinkToFit="1"/>
    </xf>
    <xf numFmtId="0" fontId="19" fillId="0" borderId="19" xfId="0" applyFont="1" applyBorder="1" applyAlignment="1">
      <alignment horizontal="left" vertical="center" shrinkToFit="1"/>
    </xf>
    <xf numFmtId="38" fontId="19" fillId="0" borderId="18" xfId="1" applyFont="1" applyBorder="1" applyAlignment="1">
      <alignment horizontal="right" vertical="center" shrinkToFit="1"/>
    </xf>
    <xf numFmtId="0" fontId="14" fillId="5" borderId="34" xfId="0" applyFont="1" applyFill="1" applyBorder="1" applyAlignment="1">
      <alignment horizontal="left" vertical="center" shrinkToFit="1"/>
    </xf>
    <xf numFmtId="0" fontId="14" fillId="5" borderId="35" xfId="0" applyFont="1" applyFill="1" applyBorder="1" applyAlignment="1">
      <alignment horizontal="left" vertical="center" shrinkToFit="1"/>
    </xf>
    <xf numFmtId="0" fontId="19" fillId="5" borderId="36" xfId="0" applyFont="1" applyFill="1" applyBorder="1" applyAlignment="1">
      <alignment horizontal="left" vertical="center" shrinkToFit="1"/>
    </xf>
    <xf numFmtId="38" fontId="19" fillId="5" borderId="37" xfId="1" applyFont="1" applyFill="1" applyBorder="1" applyAlignment="1">
      <alignment horizontal="right" vertical="center" shrinkToFit="1"/>
    </xf>
    <xf numFmtId="38" fontId="19" fillId="5" borderId="38" xfId="1" applyFont="1" applyFill="1" applyBorder="1" applyAlignment="1">
      <alignment horizontal="right" vertical="center" shrinkToFit="1"/>
    </xf>
    <xf numFmtId="0" fontId="14" fillId="5" borderId="39" xfId="0" applyFont="1" applyFill="1" applyBorder="1" applyAlignment="1">
      <alignment horizontal="left" vertical="center" shrinkToFit="1"/>
    </xf>
    <xf numFmtId="38" fontId="19" fillId="5" borderId="40" xfId="1" applyFont="1" applyFill="1" applyBorder="1" applyAlignment="1">
      <alignment horizontal="right" vertical="center" shrinkToFit="1"/>
    </xf>
    <xf numFmtId="0" fontId="14" fillId="5" borderId="41" xfId="0" applyFont="1" applyFill="1" applyBorder="1" applyAlignment="1">
      <alignment horizontal="left" vertical="center" shrinkToFit="1"/>
    </xf>
    <xf numFmtId="0" fontId="14" fillId="5" borderId="42" xfId="0" applyFont="1" applyFill="1" applyBorder="1" applyAlignment="1">
      <alignment horizontal="left" vertical="center" shrinkToFit="1"/>
    </xf>
    <xf numFmtId="0" fontId="19" fillId="5" borderId="43" xfId="0" applyFont="1" applyFill="1" applyBorder="1" applyAlignment="1">
      <alignment horizontal="left" vertical="center" shrinkToFit="1"/>
    </xf>
    <xf numFmtId="38" fontId="19" fillId="5" borderId="44" xfId="1" applyFont="1" applyFill="1" applyBorder="1" applyAlignment="1">
      <alignment horizontal="right" vertical="center" shrinkToFit="1"/>
    </xf>
    <xf numFmtId="38" fontId="19" fillId="5" borderId="45" xfId="1" applyFont="1" applyFill="1" applyBorder="1" applyAlignment="1">
      <alignment horizontal="right" vertical="center" shrinkToFit="1"/>
    </xf>
    <xf numFmtId="0" fontId="2" fillId="0" borderId="0" xfId="0" applyFont="1" applyAlignment="1">
      <alignment horizontal="right" vertical="center"/>
    </xf>
    <xf numFmtId="0" fontId="8" fillId="0" borderId="0" xfId="0" applyFont="1" applyAlignment="1">
      <alignment horizontal="center" vertical="center"/>
    </xf>
    <xf numFmtId="0" fontId="7" fillId="0" borderId="10" xfId="2" applyFont="1" applyBorder="1" applyAlignment="1">
      <alignment horizontal="center" vertical="center" shrinkToFit="1"/>
    </xf>
    <xf numFmtId="0" fontId="2" fillId="0" borderId="0" xfId="0" applyFont="1" applyFill="1">
      <alignment vertical="center"/>
    </xf>
    <xf numFmtId="0" fontId="2" fillId="0" borderId="14" xfId="0" applyFont="1" applyFill="1" applyBorder="1">
      <alignment vertical="center"/>
    </xf>
    <xf numFmtId="0" fontId="2" fillId="3" borderId="17" xfId="0" applyFont="1" applyFill="1" applyBorder="1">
      <alignment vertical="center"/>
    </xf>
    <xf numFmtId="0" fontId="2" fillId="3" borderId="19" xfId="0" applyFont="1" applyFill="1" applyBorder="1">
      <alignment vertical="center"/>
    </xf>
    <xf numFmtId="0" fontId="2" fillId="3" borderId="18" xfId="0" applyFont="1" applyFill="1" applyBorder="1" applyAlignment="1">
      <alignment vertical="center"/>
    </xf>
    <xf numFmtId="0" fontId="2" fillId="3" borderId="3" xfId="0" applyFont="1" applyFill="1" applyBorder="1" applyAlignment="1">
      <alignment horizontal="left" vertical="center"/>
    </xf>
    <xf numFmtId="0" fontId="2" fillId="3" borderId="17" xfId="0" applyFont="1" applyFill="1" applyBorder="1" applyAlignment="1">
      <alignment vertical="center"/>
    </xf>
    <xf numFmtId="0" fontId="2" fillId="0" borderId="17" xfId="0" applyFont="1" applyBorder="1" applyAlignment="1">
      <alignment vertical="center"/>
    </xf>
    <xf numFmtId="0" fontId="2" fillId="0" borderId="1" xfId="0" applyFont="1" applyFill="1" applyBorder="1" applyAlignment="1">
      <alignment vertical="center" wrapText="1"/>
    </xf>
    <xf numFmtId="0" fontId="7" fillId="0" borderId="0" xfId="0" applyFont="1" applyAlignment="1">
      <alignment shrinkToFit="1"/>
    </xf>
    <xf numFmtId="0" fontId="19" fillId="0" borderId="0" xfId="0" applyFont="1" applyAlignment="1">
      <alignment horizontal="right" vertical="center"/>
    </xf>
    <xf numFmtId="0" fontId="30" fillId="0" borderId="0" xfId="0" applyFont="1" applyAlignment="1">
      <alignment horizontal="right" vertical="center"/>
    </xf>
    <xf numFmtId="0" fontId="19" fillId="0" borderId="0" xfId="2" applyFont="1" applyFill="1"/>
    <xf numFmtId="0" fontId="7" fillId="0" borderId="0" xfId="2" applyFont="1" applyBorder="1" applyAlignment="1">
      <alignment horizontal="right" vertical="center"/>
    </xf>
    <xf numFmtId="0" fontId="20" fillId="0" borderId="0" xfId="2" applyFont="1" applyFill="1" applyAlignment="1">
      <alignment horizont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177" fontId="26" fillId="0" borderId="0" xfId="2" applyNumberFormat="1" applyFont="1" applyBorder="1" applyAlignment="1">
      <alignment horizontal="right" shrinkToFit="1"/>
    </xf>
    <xf numFmtId="0" fontId="24" fillId="0" borderId="0" xfId="2" applyFont="1" applyFill="1" applyAlignment="1">
      <alignment horizontal="center" vertical="center" wrapText="1"/>
    </xf>
    <xf numFmtId="0" fontId="7" fillId="5" borderId="27" xfId="0" applyFont="1" applyFill="1" applyBorder="1" applyAlignment="1">
      <alignment horizontal="center" vertical="center" shrinkToFit="1"/>
    </xf>
    <xf numFmtId="0" fontId="7" fillId="5" borderId="28" xfId="0" applyFont="1" applyFill="1" applyBorder="1" applyAlignment="1">
      <alignment horizontal="center" vertical="center" shrinkToFit="1"/>
    </xf>
    <xf numFmtId="0" fontId="7" fillId="5" borderId="29" xfId="0" applyFont="1" applyFill="1" applyBorder="1" applyAlignment="1">
      <alignment horizontal="center" vertical="center" shrinkToFit="1"/>
    </xf>
    <xf numFmtId="0" fontId="24" fillId="0" borderId="0" xfId="0" applyFont="1" applyAlignment="1">
      <alignment horizontal="center" vertical="center" wrapText="1"/>
    </xf>
    <xf numFmtId="0" fontId="19" fillId="5" borderId="27" xfId="0" applyFont="1" applyFill="1" applyBorder="1" applyAlignment="1">
      <alignment horizontal="center" vertical="center"/>
    </xf>
    <xf numFmtId="0" fontId="19" fillId="5" borderId="28" xfId="0" applyFont="1" applyFill="1" applyBorder="1" applyAlignment="1">
      <alignment horizontal="center" vertical="center"/>
    </xf>
    <xf numFmtId="0" fontId="19" fillId="5" borderId="29" xfId="0" applyFont="1" applyFill="1" applyBorder="1" applyAlignment="1">
      <alignment horizontal="center" vertical="center"/>
    </xf>
    <xf numFmtId="0" fontId="2" fillId="0" borderId="0" xfId="0" applyFont="1" applyAlignment="1">
      <alignment horizontal="right" vertical="center"/>
    </xf>
    <xf numFmtId="38" fontId="21" fillId="5" borderId="30" xfId="1" applyFont="1" applyFill="1" applyBorder="1" applyAlignment="1">
      <alignment horizontal="center" vertical="center"/>
    </xf>
    <xf numFmtId="38" fontId="21" fillId="5" borderId="31" xfId="1" applyFont="1" applyFill="1" applyBorder="1" applyAlignment="1">
      <alignment horizontal="center" vertical="center"/>
    </xf>
    <xf numFmtId="38" fontId="21" fillId="5" borderId="30" xfId="1" applyFont="1" applyFill="1" applyBorder="1" applyAlignment="1">
      <alignment horizontal="center" vertical="center" wrapText="1" shrinkToFit="1"/>
    </xf>
    <xf numFmtId="38" fontId="21" fillId="5" borderId="31" xfId="1" applyFont="1" applyFill="1" applyBorder="1" applyAlignment="1">
      <alignment horizontal="center" vertical="center" wrapText="1" shrinkToFit="1"/>
    </xf>
    <xf numFmtId="38" fontId="31" fillId="0" borderId="22" xfId="1" applyFont="1" applyBorder="1" applyAlignment="1">
      <alignment vertical="center" shrinkToFit="1"/>
    </xf>
    <xf numFmtId="38" fontId="31" fillId="0" borderId="23" xfId="1" applyFont="1" applyBorder="1" applyAlignment="1">
      <alignment vertical="center" shrinkToFit="1"/>
    </xf>
    <xf numFmtId="38" fontId="24" fillId="0" borderId="11" xfId="1" applyFont="1" applyBorder="1" applyAlignment="1">
      <alignment vertical="center" shrinkToFit="1"/>
    </xf>
    <xf numFmtId="38" fontId="24" fillId="0" borderId="13" xfId="1" applyFont="1" applyBorder="1" applyAlignment="1">
      <alignment vertical="center" shrinkToFit="1"/>
    </xf>
    <xf numFmtId="38" fontId="24" fillId="0" borderId="10" xfId="1" applyFont="1" applyBorder="1" applyAlignment="1">
      <alignment vertical="center" shrinkToFit="1"/>
    </xf>
    <xf numFmtId="38" fontId="24" fillId="0" borderId="12" xfId="1" applyFont="1" applyBorder="1" applyAlignment="1">
      <alignment vertical="center" shrinkToFit="1"/>
    </xf>
    <xf numFmtId="38" fontId="25" fillId="0" borderId="22" xfId="1" applyFont="1" applyBorder="1" applyAlignment="1">
      <alignment vertical="center" shrinkToFit="1"/>
    </xf>
    <xf numFmtId="38" fontId="25" fillId="0" borderId="23" xfId="1" applyFont="1" applyBorder="1" applyAlignment="1">
      <alignment vertical="center" shrinkToFit="1"/>
    </xf>
    <xf numFmtId="38" fontId="24" fillId="0" borderId="24" xfId="1" applyFont="1" applyBorder="1" applyAlignment="1">
      <alignment horizontal="right" vertical="center" shrinkToFit="1"/>
    </xf>
    <xf numFmtId="38" fontId="24" fillId="0" borderId="25" xfId="1" applyFont="1" applyBorder="1" applyAlignment="1">
      <alignment horizontal="right" vertical="center" shrinkToFit="1"/>
    </xf>
    <xf numFmtId="38" fontId="24" fillId="0" borderId="26" xfId="1" applyFont="1" applyBorder="1" applyAlignment="1">
      <alignment horizontal="right" vertical="center" shrinkToFit="1"/>
    </xf>
    <xf numFmtId="0" fontId="8" fillId="0" borderId="0" xfId="0" applyFont="1" applyAlignment="1">
      <alignment horizontal="center" vertical="center"/>
    </xf>
  </cellXfs>
  <cellStyles count="3">
    <cellStyle name="桁区切り" xfId="1" builtinId="6"/>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571500</xdr:colOff>
      <xdr:row>18</xdr:row>
      <xdr:rowOff>353785</xdr:rowOff>
    </xdr:from>
    <xdr:to>
      <xdr:col>10</xdr:col>
      <xdr:colOff>56030</xdr:colOff>
      <xdr:row>21</xdr:row>
      <xdr:rowOff>116060</xdr:rowOff>
    </xdr:to>
    <xdr:sp macro="" textlink="">
      <xdr:nvSpPr>
        <xdr:cNvPr id="2" name="四角形吹き出し 1"/>
        <xdr:cNvSpPr/>
      </xdr:nvSpPr>
      <xdr:spPr>
        <a:xfrm>
          <a:off x="8858250" y="6340928"/>
          <a:ext cx="2641387" cy="646739"/>
        </a:xfrm>
        <a:prstGeom prst="wedgeRectCallout">
          <a:avLst>
            <a:gd name="adj1" fmla="val -39133"/>
            <a:gd name="adj2" fmla="val 59528"/>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616324</xdr:colOff>
      <xdr:row>18</xdr:row>
      <xdr:rowOff>373536</xdr:rowOff>
    </xdr:from>
    <xdr:ext cx="2454088" cy="592470"/>
    <xdr:sp macro="" textlink="">
      <xdr:nvSpPr>
        <xdr:cNvPr id="3" name="テキスト ボックス 2"/>
        <xdr:cNvSpPr txBox="1"/>
      </xdr:nvSpPr>
      <xdr:spPr>
        <a:xfrm>
          <a:off x="8903074" y="6360679"/>
          <a:ext cx="2454088"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・購入単価が補助上限の</a:t>
          </a:r>
          <a:r>
            <a:rPr kumimoji="1" lang="en-US" altLang="ja-JP" sz="1000">
              <a:latin typeface="ＭＳ ゴシック" panose="020B0609070205080204" pitchFamily="49" charset="-128"/>
              <a:ea typeface="ＭＳ ゴシック" panose="020B0609070205080204" pitchFamily="49" charset="-128"/>
            </a:rPr>
            <a:t>22,500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本を超過する場合は補助単価は</a:t>
          </a:r>
          <a:r>
            <a:rPr kumimoji="1" lang="en-US" altLang="ja-JP" sz="1000">
              <a:latin typeface="ＭＳ ゴシック" panose="020B0609070205080204" pitchFamily="49" charset="-128"/>
              <a:ea typeface="ＭＳ ゴシック" panose="020B0609070205080204" pitchFamily="49" charset="-128"/>
            </a:rPr>
            <a:t>22,500</a:t>
          </a:r>
          <a:r>
            <a:rPr kumimoji="1" lang="ja-JP" altLang="en-US" sz="1000">
              <a:latin typeface="ＭＳ ゴシック" panose="020B0609070205080204" pitchFamily="49" charset="-128"/>
              <a:ea typeface="ＭＳ ゴシック" panose="020B0609070205080204" pitchFamily="49" charset="-128"/>
            </a:rPr>
            <a:t>円</a:t>
          </a: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本となります（例①）。</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176893</xdr:colOff>
      <xdr:row>19</xdr:row>
      <xdr:rowOff>95250</xdr:rowOff>
    </xdr:from>
    <xdr:to>
      <xdr:col>7</xdr:col>
      <xdr:colOff>312965</xdr:colOff>
      <xdr:row>21</xdr:row>
      <xdr:rowOff>292953</xdr:rowOff>
    </xdr:to>
    <xdr:sp macro="" textlink="">
      <xdr:nvSpPr>
        <xdr:cNvPr id="10" name="四角形吹き出し 9"/>
        <xdr:cNvSpPr/>
      </xdr:nvSpPr>
      <xdr:spPr>
        <a:xfrm>
          <a:off x="5592536" y="6463393"/>
          <a:ext cx="2149929" cy="701167"/>
        </a:xfrm>
        <a:prstGeom prst="wedgeRectCallout">
          <a:avLst>
            <a:gd name="adj1" fmla="val -61411"/>
            <a:gd name="adj2" fmla="val 70556"/>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176893</xdr:colOff>
      <xdr:row>19</xdr:row>
      <xdr:rowOff>108857</xdr:rowOff>
    </xdr:from>
    <xdr:to>
      <xdr:col>7</xdr:col>
      <xdr:colOff>326572</xdr:colOff>
      <xdr:row>21</xdr:row>
      <xdr:rowOff>306560</xdr:rowOff>
    </xdr:to>
    <xdr:sp macro="" textlink="">
      <xdr:nvSpPr>
        <xdr:cNvPr id="11" name="四角形吹き出し 10"/>
        <xdr:cNvSpPr/>
      </xdr:nvSpPr>
      <xdr:spPr>
        <a:xfrm>
          <a:off x="5592536" y="6477000"/>
          <a:ext cx="2163536" cy="701167"/>
        </a:xfrm>
        <a:prstGeom prst="wedgeRectCallout">
          <a:avLst>
            <a:gd name="adj1" fmla="val 39557"/>
            <a:gd name="adj2" fmla="val 66675"/>
          </a:avLst>
        </a:prstGeom>
        <a:solidFill>
          <a:schemeClr val="accent4">
            <a:lumMod val="20000"/>
            <a:lumOff val="80000"/>
            <a:alpha val="5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180895</xdr:colOff>
      <xdr:row>19</xdr:row>
      <xdr:rowOff>142215</xdr:rowOff>
    </xdr:from>
    <xdr:ext cx="2186748" cy="592470"/>
    <xdr:sp macro="" textlink="">
      <xdr:nvSpPr>
        <xdr:cNvPr id="12" name="テキスト ボックス 11"/>
        <xdr:cNvSpPr txBox="1"/>
      </xdr:nvSpPr>
      <xdr:spPr>
        <a:xfrm>
          <a:off x="5596538" y="6510358"/>
          <a:ext cx="2186748"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00">
              <a:latin typeface="ＭＳ ゴシック" panose="020B0609070205080204" pitchFamily="49" charset="-128"/>
              <a:ea typeface="ＭＳ ゴシック" panose="020B0609070205080204" pitchFamily="49" charset="-128"/>
            </a:rPr>
            <a:t>・④⑥⑦⑧には</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税抜金額を入力すること</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・⑦は</a:t>
          </a:r>
          <a:r>
            <a:rPr kumimoji="1" lang="en-US" altLang="ja-JP" sz="1000">
              <a:latin typeface="ＭＳ ゴシック" panose="020B0609070205080204" pitchFamily="49" charset="-128"/>
              <a:ea typeface="ＭＳ ゴシック" panose="020B0609070205080204" pitchFamily="49" charset="-128"/>
            </a:rPr>
            <a:t>100</a:t>
          </a:r>
          <a:r>
            <a:rPr kumimoji="1" lang="ja-JP" altLang="en-US" sz="1000">
              <a:latin typeface="ＭＳ ゴシック" panose="020B0609070205080204" pitchFamily="49" charset="-128"/>
              <a:ea typeface="ＭＳ ゴシック" panose="020B0609070205080204" pitchFamily="49" charset="-128"/>
            </a:rPr>
            <a:t>円未満切り捨て（例③）</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49"/>
  <sheetViews>
    <sheetView tabSelected="1" view="pageBreakPreview" zoomScale="70" zoomScaleNormal="80" zoomScaleSheetLayoutView="70" workbookViewId="0"/>
  </sheetViews>
  <sheetFormatPr defaultRowHeight="13.5" x14ac:dyDescent="0.4"/>
  <cols>
    <col min="1" max="1" width="5.5" style="1" bestFit="1" customWidth="1"/>
    <col min="2" max="4" width="17.625" style="1" customWidth="1"/>
    <col min="5" max="5" width="12.5" style="1" customWidth="1"/>
    <col min="6" max="6" width="10.625" style="1" customWidth="1"/>
    <col min="7" max="7" width="15.625" style="1" customWidth="1"/>
    <col min="8" max="8" width="11.25" style="1" customWidth="1"/>
    <col min="9" max="9" width="17.625" style="1" customWidth="1"/>
    <col min="10" max="10" width="23.75" style="1" customWidth="1"/>
    <col min="11" max="11" width="1.625" style="1" customWidth="1"/>
    <col min="12" max="12" width="9" style="1"/>
    <col min="13" max="13" width="16.875" style="1" hidden="1" customWidth="1"/>
    <col min="14" max="17" width="0" style="1" hidden="1" customWidth="1"/>
    <col min="18" max="19" width="9" style="1"/>
    <col min="20" max="20" width="18.875" style="1" customWidth="1"/>
    <col min="21" max="21" width="13.75" style="1" customWidth="1"/>
    <col min="22" max="22" width="10.625" style="1" customWidth="1"/>
    <col min="23" max="23" width="12" style="1" customWidth="1"/>
    <col min="24" max="16384" width="9" style="1"/>
  </cols>
  <sheetData>
    <row r="1" spans="1:14" ht="18.75" x14ac:dyDescent="0.2">
      <c r="A1" s="118" t="s">
        <v>151</v>
      </c>
      <c r="B1" s="3"/>
      <c r="C1" s="3"/>
      <c r="D1" s="3"/>
      <c r="E1" s="3"/>
      <c r="F1" s="3"/>
      <c r="G1" s="3"/>
      <c r="H1" s="3"/>
      <c r="I1" s="3"/>
      <c r="J1" s="3"/>
      <c r="K1" s="3"/>
      <c r="L1" s="3"/>
      <c r="M1" s="3"/>
      <c r="N1" s="3"/>
    </row>
    <row r="2" spans="1:14" x14ac:dyDescent="0.15">
      <c r="A2" s="2"/>
      <c r="B2" s="3"/>
      <c r="C2" s="3"/>
      <c r="D2" s="3"/>
      <c r="E2" s="3"/>
      <c r="F2" s="3"/>
      <c r="G2" s="3"/>
      <c r="H2" s="3"/>
      <c r="I2" s="3"/>
      <c r="J2" s="3"/>
      <c r="K2" s="3"/>
      <c r="L2" s="3"/>
      <c r="M2" s="3"/>
      <c r="N2" s="3"/>
    </row>
    <row r="3" spans="1:14" ht="21" x14ac:dyDescent="0.2">
      <c r="A3" s="120" t="s">
        <v>143</v>
      </c>
      <c r="B3" s="120"/>
      <c r="C3" s="120"/>
      <c r="D3" s="120"/>
      <c r="E3" s="120"/>
      <c r="F3" s="120"/>
      <c r="G3" s="120"/>
      <c r="H3" s="120"/>
      <c r="I3" s="120"/>
      <c r="J3" s="120"/>
      <c r="K3" s="6"/>
      <c r="L3" s="6"/>
      <c r="M3" s="6"/>
      <c r="N3" s="6"/>
    </row>
    <row r="4" spans="1:14" ht="21" x14ac:dyDescent="0.2">
      <c r="A4" s="54"/>
      <c r="B4" s="54"/>
      <c r="C4" s="54"/>
      <c r="D4" s="54"/>
      <c r="E4" s="54"/>
      <c r="F4" s="54"/>
      <c r="G4" s="54"/>
      <c r="H4" s="54"/>
      <c r="I4" s="54"/>
      <c r="J4" s="54"/>
      <c r="K4" s="6"/>
      <c r="L4" s="6"/>
      <c r="M4" s="6"/>
      <c r="N4" s="6"/>
    </row>
    <row r="5" spans="1:14" ht="20.100000000000001" customHeight="1" x14ac:dyDescent="0.2">
      <c r="A5" s="40"/>
      <c r="B5" s="40"/>
      <c r="C5" s="40"/>
      <c r="D5" s="40"/>
      <c r="E5" s="40"/>
      <c r="F5" s="40"/>
      <c r="G5" s="40"/>
      <c r="H5" s="40"/>
      <c r="I5" s="40"/>
      <c r="J5" s="49" t="s">
        <v>135</v>
      </c>
      <c r="K5" s="6"/>
      <c r="L5" s="6"/>
      <c r="M5" s="6"/>
      <c r="N5" s="6"/>
    </row>
    <row r="6" spans="1:14" ht="20.100000000000001" customHeight="1" thickBot="1" x14ac:dyDescent="0.45"/>
    <row r="7" spans="1:14" ht="41.25" customHeight="1" thickTop="1" thickBot="1" x14ac:dyDescent="0.2">
      <c r="A7" s="127" t="s">
        <v>128</v>
      </c>
      <c r="B7" s="127"/>
      <c r="C7" s="128"/>
      <c r="D7" s="129"/>
      <c r="E7" s="130"/>
      <c r="F7" s="75"/>
      <c r="G7" s="7"/>
    </row>
    <row r="8" spans="1:14" ht="41.25" customHeight="1" thickTop="1" thickBot="1" x14ac:dyDescent="0.45">
      <c r="A8" s="131" t="s">
        <v>152</v>
      </c>
      <c r="B8" s="131"/>
      <c r="C8" s="132"/>
      <c r="D8" s="133"/>
      <c r="E8" s="134"/>
      <c r="F8" s="76"/>
      <c r="J8" s="78" t="s">
        <v>162</v>
      </c>
    </row>
    <row r="9" spans="1:14" ht="20.100000000000001" customHeight="1" thickTop="1" x14ac:dyDescent="0.4">
      <c r="F9" s="15"/>
      <c r="J9" s="148"/>
    </row>
    <row r="10" spans="1:14" ht="20.100000000000001" customHeight="1" thickBot="1" x14ac:dyDescent="0.45">
      <c r="F10" s="15"/>
      <c r="J10" s="149"/>
    </row>
    <row r="11" spans="1:14" ht="30" customHeight="1" thickTop="1" thickBot="1" x14ac:dyDescent="0.45">
      <c r="C11" s="116" t="s">
        <v>200</v>
      </c>
      <c r="D11" s="136"/>
      <c r="E11" s="80" t="s">
        <v>198</v>
      </c>
      <c r="J11" s="150"/>
    </row>
    <row r="12" spans="1:14" ht="30" customHeight="1" thickBot="1" x14ac:dyDescent="0.25">
      <c r="C12" s="117" t="s">
        <v>196</v>
      </c>
      <c r="D12" s="137"/>
      <c r="E12" s="115" t="s">
        <v>195</v>
      </c>
      <c r="F12" s="124" t="s">
        <v>8</v>
      </c>
      <c r="G12" s="125"/>
      <c r="H12" s="45"/>
      <c r="I12" s="77" t="s">
        <v>146</v>
      </c>
      <c r="J12" s="77" t="s">
        <v>147</v>
      </c>
    </row>
    <row r="13" spans="1:14" ht="30" customHeight="1" thickTop="1" thickBot="1" x14ac:dyDescent="0.45">
      <c r="C13" s="55"/>
      <c r="D13" s="82"/>
      <c r="F13" s="105" t="s">
        <v>197</v>
      </c>
      <c r="G13" s="71" t="s">
        <v>165</v>
      </c>
      <c r="H13" s="45"/>
      <c r="I13" s="72" t="s">
        <v>164</v>
      </c>
      <c r="J13" s="72" t="s">
        <v>163</v>
      </c>
    </row>
    <row r="14" spans="1:14" ht="30" customHeight="1" thickTop="1" x14ac:dyDescent="0.4">
      <c r="C14" s="119" t="s">
        <v>201</v>
      </c>
      <c r="D14" s="138" t="str">
        <f>IF(D11="","",D11*C16)</f>
        <v/>
      </c>
      <c r="E14" s="80" t="s">
        <v>199</v>
      </c>
      <c r="F14" s="144" t="str">
        <f>IF(E27="","",SUM(F27:F31))</f>
        <v/>
      </c>
      <c r="G14" s="142" t="str">
        <f>IF(F14="","",SUM(G27:G31))</f>
        <v/>
      </c>
      <c r="I14" s="140" t="str">
        <f>IF(F14="","",SUM(I27:I31))</f>
        <v/>
      </c>
      <c r="J14" s="146" t="str">
        <f>IF(G14="","",IF(I14&lt;=J9,I14,J9))</f>
        <v/>
      </c>
    </row>
    <row r="15" spans="1:14" ht="30" customHeight="1" thickBot="1" x14ac:dyDescent="0.25">
      <c r="A15" s="4"/>
      <c r="B15" s="39"/>
      <c r="C15" s="56"/>
      <c r="D15" s="139"/>
      <c r="E15" s="57" t="s">
        <v>130</v>
      </c>
      <c r="F15" s="145"/>
      <c r="G15" s="143"/>
      <c r="H15" s="11"/>
      <c r="I15" s="141"/>
      <c r="J15" s="147"/>
    </row>
    <row r="16" spans="1:14" ht="30" customHeight="1" thickTop="1" x14ac:dyDescent="0.15">
      <c r="A16" s="4"/>
      <c r="B16" s="41"/>
      <c r="C16" s="126">
        <v>6</v>
      </c>
      <c r="D16" s="126"/>
      <c r="E16" s="81"/>
      <c r="F16" s="15"/>
    </row>
    <row r="17" spans="1:26" ht="30" customHeight="1" x14ac:dyDescent="0.4">
      <c r="F17" s="15"/>
    </row>
    <row r="18" spans="1:26" ht="30" customHeight="1" x14ac:dyDescent="0.4">
      <c r="F18" s="15"/>
    </row>
    <row r="19" spans="1:26" ht="30" customHeight="1" x14ac:dyDescent="0.4">
      <c r="A19" s="50" t="s">
        <v>144</v>
      </c>
      <c r="H19" s="13"/>
    </row>
    <row r="20" spans="1:26" ht="30" customHeight="1" x14ac:dyDescent="0.4">
      <c r="A20" s="50" t="s">
        <v>145</v>
      </c>
      <c r="H20" s="13"/>
    </row>
    <row r="21" spans="1:26" ht="9.75" customHeight="1" x14ac:dyDescent="0.4">
      <c r="H21" s="14">
        <v>22500</v>
      </c>
    </row>
    <row r="22" spans="1:26" ht="30" customHeight="1" x14ac:dyDescent="0.4">
      <c r="A22" s="121" t="s">
        <v>1</v>
      </c>
      <c r="B22" s="121" t="s">
        <v>159</v>
      </c>
      <c r="C22" s="121"/>
      <c r="D22" s="121"/>
      <c r="E22" s="121"/>
      <c r="F22" s="121"/>
      <c r="G22" s="121"/>
      <c r="H22" s="121" t="s">
        <v>0</v>
      </c>
      <c r="I22" s="121"/>
      <c r="J22" s="122" t="s">
        <v>148</v>
      </c>
      <c r="M22" s="1" t="s">
        <v>7</v>
      </c>
      <c r="T22" s="8"/>
      <c r="U22" s="8"/>
      <c r="V22" s="8"/>
      <c r="W22" s="8"/>
      <c r="X22" s="8"/>
      <c r="Y22" s="8"/>
      <c r="Z22" s="8"/>
    </row>
    <row r="23" spans="1:26" ht="73.5" customHeight="1" x14ac:dyDescent="0.4">
      <c r="A23" s="121"/>
      <c r="B23" s="65" t="s">
        <v>131</v>
      </c>
      <c r="C23" s="66" t="s">
        <v>132</v>
      </c>
      <c r="D23" s="67" t="s">
        <v>115</v>
      </c>
      <c r="E23" s="70" t="s">
        <v>139</v>
      </c>
      <c r="F23" s="68" t="s">
        <v>9</v>
      </c>
      <c r="G23" s="70" t="s">
        <v>140</v>
      </c>
      <c r="H23" s="70" t="s">
        <v>160</v>
      </c>
      <c r="I23" s="70" t="s">
        <v>141</v>
      </c>
      <c r="J23" s="123"/>
      <c r="M23" s="9" t="s">
        <v>2</v>
      </c>
      <c r="N23" s="9" t="s">
        <v>3</v>
      </c>
      <c r="T23" s="8"/>
      <c r="U23" s="8"/>
      <c r="V23" s="8"/>
      <c r="W23" s="8"/>
      <c r="X23" s="8"/>
      <c r="Y23" s="8"/>
      <c r="Z23" s="8"/>
    </row>
    <row r="24" spans="1:26" ht="60" customHeight="1" x14ac:dyDescent="0.4">
      <c r="A24" s="47" t="s">
        <v>4</v>
      </c>
      <c r="B24" s="42" t="s">
        <v>102</v>
      </c>
      <c r="C24" s="43" t="s">
        <v>107</v>
      </c>
      <c r="D24" s="58" t="s">
        <v>108</v>
      </c>
      <c r="E24" s="59">
        <v>50000</v>
      </c>
      <c r="F24" s="59">
        <v>18</v>
      </c>
      <c r="G24" s="60">
        <f t="shared" ref="G24:G30" si="0">IF(E24="","",E24*F24)</f>
        <v>900000</v>
      </c>
      <c r="H24" s="60">
        <f>IF(E24/2&gt;H$21,H$21,ROUNDDOWN(E24/2,-2))</f>
        <v>22500</v>
      </c>
      <c r="I24" s="60">
        <f t="shared" ref="I24:I26" si="1">IF(E24="","",H24*F24)</f>
        <v>405000</v>
      </c>
      <c r="J24" s="73" t="s">
        <v>156</v>
      </c>
      <c r="M24" s="9" t="e">
        <f>#REF!&amp;#REF!&amp;#REF!&amp;#REF!</f>
        <v>#REF!</v>
      </c>
      <c r="N24" s="10">
        <f t="shared" ref="N24:N30" si="2">F24</f>
        <v>18</v>
      </c>
      <c r="P24" s="1" t="str">
        <f>IF(ISTEXT(#REF!),COUNTIF(M$24:M24,M24),"")</f>
        <v/>
      </c>
      <c r="Q24" s="1">
        <f>COUNTIF(P27:P31,1)</f>
        <v>0</v>
      </c>
      <c r="T24" s="8"/>
      <c r="U24" s="8"/>
      <c r="V24" s="8"/>
      <c r="W24" s="8"/>
      <c r="X24" s="8"/>
      <c r="Y24" s="8"/>
      <c r="Z24" s="8"/>
    </row>
    <row r="25" spans="1:26" ht="60" customHeight="1" x14ac:dyDescent="0.4">
      <c r="A25" s="47" t="s">
        <v>5</v>
      </c>
      <c r="B25" s="42" t="s">
        <v>114</v>
      </c>
      <c r="C25" s="43" t="s">
        <v>116</v>
      </c>
      <c r="D25" s="58" t="s">
        <v>117</v>
      </c>
      <c r="E25" s="59">
        <v>45000</v>
      </c>
      <c r="F25" s="59">
        <v>8</v>
      </c>
      <c r="G25" s="60">
        <f t="shared" si="0"/>
        <v>360000</v>
      </c>
      <c r="H25" s="60">
        <f t="shared" ref="H25:H26" si="3">IF(E25/2&gt;H$21,H$21,ROUNDDOWN(E25/2,-2))</f>
        <v>22500</v>
      </c>
      <c r="I25" s="60">
        <f t="shared" si="1"/>
        <v>180000</v>
      </c>
      <c r="J25" s="73" t="s">
        <v>157</v>
      </c>
      <c r="M25" s="9" t="e">
        <f>#REF!&amp;#REF!&amp;#REF!&amp;#REF!</f>
        <v>#REF!</v>
      </c>
      <c r="N25" s="10">
        <f t="shared" si="2"/>
        <v>8</v>
      </c>
      <c r="P25" s="1" t="str">
        <f>IF(ISTEXT(#REF!),COUNTIF(M$24:M25,M25),"")</f>
        <v/>
      </c>
      <c r="T25" s="8"/>
      <c r="U25" s="8"/>
      <c r="V25" s="8"/>
      <c r="W25" s="8"/>
      <c r="X25" s="8"/>
      <c r="Y25" s="8"/>
      <c r="Z25" s="8"/>
    </row>
    <row r="26" spans="1:26" ht="60" customHeight="1" thickBot="1" x14ac:dyDescent="0.45">
      <c r="A26" s="52" t="s">
        <v>6</v>
      </c>
      <c r="B26" s="87" t="s">
        <v>118</v>
      </c>
      <c r="C26" s="88" t="s">
        <v>119</v>
      </c>
      <c r="D26" s="89" t="s">
        <v>120</v>
      </c>
      <c r="E26" s="90">
        <v>44900</v>
      </c>
      <c r="F26" s="90">
        <v>2</v>
      </c>
      <c r="G26" s="61">
        <f t="shared" si="0"/>
        <v>89800</v>
      </c>
      <c r="H26" s="61">
        <f t="shared" si="3"/>
        <v>22400</v>
      </c>
      <c r="I26" s="61">
        <f t="shared" si="1"/>
        <v>44800</v>
      </c>
      <c r="J26" s="74" t="s">
        <v>158</v>
      </c>
      <c r="M26" s="9" t="e">
        <f>#REF!&amp;#REF!&amp;#REF!&amp;#REF!</f>
        <v>#REF!</v>
      </c>
      <c r="N26" s="10">
        <f t="shared" si="2"/>
        <v>2</v>
      </c>
      <c r="P26" s="1" t="str">
        <f>IF(ISTEXT(#REF!),COUNTIF(M$24:M26,M26),"")</f>
        <v/>
      </c>
      <c r="T26" s="8"/>
      <c r="U26" s="8"/>
      <c r="V26" s="8"/>
      <c r="W26" s="8"/>
      <c r="X26" s="8"/>
      <c r="Y26" s="8"/>
      <c r="Z26" s="8"/>
    </row>
    <row r="27" spans="1:26" ht="60" customHeight="1" thickTop="1" x14ac:dyDescent="0.4">
      <c r="A27" s="83">
        <v>1</v>
      </c>
      <c r="B27" s="91"/>
      <c r="C27" s="92"/>
      <c r="D27" s="93"/>
      <c r="E27" s="94"/>
      <c r="F27" s="95"/>
      <c r="G27" s="85" t="str">
        <f t="shared" si="0"/>
        <v/>
      </c>
      <c r="H27" s="62" t="str">
        <f>IF(E27="","",IF(E27/2&gt;H$21,H$21,ROUNDDOWN(E27/2,-2)))</f>
        <v/>
      </c>
      <c r="I27" s="62" t="str">
        <f>IF(E27="","",H27*F27)</f>
        <v/>
      </c>
      <c r="J27" s="53"/>
      <c r="M27" s="9" t="e">
        <f>#REF!&amp;#REF!&amp;#REF!&amp;#REF!</f>
        <v>#REF!</v>
      </c>
      <c r="N27" s="10">
        <f t="shared" si="2"/>
        <v>0</v>
      </c>
      <c r="P27" s="1" t="str">
        <f>IF(ISTEXT(#REF!),COUNTIF(M$27:M27,M27),"")</f>
        <v/>
      </c>
    </row>
    <row r="28" spans="1:26" ht="60" customHeight="1" x14ac:dyDescent="0.4">
      <c r="A28" s="84">
        <v>2</v>
      </c>
      <c r="B28" s="96"/>
      <c r="C28" s="44"/>
      <c r="D28" s="63"/>
      <c r="E28" s="64"/>
      <c r="F28" s="97"/>
      <c r="G28" s="86" t="str">
        <f t="shared" si="0"/>
        <v/>
      </c>
      <c r="H28" s="60" t="str">
        <f t="shared" ref="H28:H31" si="4">IF(E28="","",IF(E28/2&gt;H$21,H$21,ROUNDDOWN(E28/2,-2)))</f>
        <v/>
      </c>
      <c r="I28" s="60" t="str">
        <f t="shared" ref="I28:I30" si="5">IF(E28="","",H28*F28)</f>
        <v/>
      </c>
      <c r="J28" s="51"/>
      <c r="M28" s="9" t="e">
        <f>#REF!&amp;#REF!&amp;#REF!&amp;#REF!</f>
        <v>#REF!</v>
      </c>
      <c r="N28" s="10">
        <f t="shared" si="2"/>
        <v>0</v>
      </c>
      <c r="P28" s="1" t="str">
        <f>IF(ISTEXT(#REF!),COUNTIF(M$27:M28,M28),"")</f>
        <v/>
      </c>
      <c r="T28" s="8"/>
      <c r="U28" s="8"/>
      <c r="V28" s="8"/>
      <c r="W28" s="8"/>
      <c r="X28" s="8"/>
      <c r="Y28" s="8"/>
      <c r="Z28" s="8"/>
    </row>
    <row r="29" spans="1:26" ht="60" customHeight="1" x14ac:dyDescent="0.4">
      <c r="A29" s="84">
        <v>3</v>
      </c>
      <c r="B29" s="96"/>
      <c r="C29" s="44"/>
      <c r="D29" s="63"/>
      <c r="E29" s="64"/>
      <c r="F29" s="97"/>
      <c r="G29" s="86" t="str">
        <f t="shared" si="0"/>
        <v/>
      </c>
      <c r="H29" s="60" t="str">
        <f t="shared" si="4"/>
        <v/>
      </c>
      <c r="I29" s="60" t="str">
        <f t="shared" si="5"/>
        <v/>
      </c>
      <c r="J29" s="51"/>
      <c r="M29" s="9" t="e">
        <f>#REF!&amp;#REF!&amp;#REF!&amp;#REF!</f>
        <v>#REF!</v>
      </c>
      <c r="N29" s="10">
        <f t="shared" si="2"/>
        <v>0</v>
      </c>
      <c r="P29" s="1" t="str">
        <f>IF(ISTEXT(#REF!),COUNTIF(M$27:M29,M29),"")</f>
        <v/>
      </c>
      <c r="T29" s="8"/>
      <c r="U29" s="8"/>
      <c r="V29" s="8"/>
      <c r="W29" s="8"/>
      <c r="X29" s="8"/>
      <c r="Y29" s="8"/>
      <c r="Z29" s="8"/>
    </row>
    <row r="30" spans="1:26" ht="60" customHeight="1" x14ac:dyDescent="0.4">
      <c r="A30" s="84">
        <v>4</v>
      </c>
      <c r="B30" s="96"/>
      <c r="C30" s="44"/>
      <c r="D30" s="63"/>
      <c r="E30" s="64"/>
      <c r="F30" s="97"/>
      <c r="G30" s="86" t="str">
        <f t="shared" si="0"/>
        <v/>
      </c>
      <c r="H30" s="60" t="str">
        <f t="shared" si="4"/>
        <v/>
      </c>
      <c r="I30" s="60" t="str">
        <f t="shared" si="5"/>
        <v/>
      </c>
      <c r="J30" s="51"/>
      <c r="M30" s="9" t="e">
        <f>#REF!&amp;#REF!&amp;#REF!&amp;#REF!</f>
        <v>#REF!</v>
      </c>
      <c r="N30" s="10">
        <f t="shared" si="2"/>
        <v>0</v>
      </c>
      <c r="P30" s="1" t="str">
        <f>IF(ISTEXT(#REF!),COUNTIF(M$27:M30,M30),"")</f>
        <v/>
      </c>
      <c r="T30" s="8"/>
      <c r="U30" s="8"/>
      <c r="V30" s="8"/>
      <c r="W30" s="8"/>
      <c r="X30" s="8"/>
      <c r="Y30" s="8"/>
      <c r="Z30" s="8"/>
    </row>
    <row r="31" spans="1:26" ht="60" customHeight="1" thickBot="1" x14ac:dyDescent="0.45">
      <c r="A31" s="84">
        <v>5</v>
      </c>
      <c r="B31" s="98"/>
      <c r="C31" s="99"/>
      <c r="D31" s="100"/>
      <c r="E31" s="101"/>
      <c r="F31" s="102"/>
      <c r="G31" s="86" t="str">
        <f t="shared" ref="G31" si="6">IF(E31="","",E31*F31)</f>
        <v/>
      </c>
      <c r="H31" s="60" t="str">
        <f t="shared" si="4"/>
        <v/>
      </c>
      <c r="I31" s="60" t="str">
        <f t="shared" ref="I31" si="7">IF(E31="","",H31*F31)</f>
        <v/>
      </c>
      <c r="J31" s="51"/>
      <c r="M31" s="9" t="e">
        <f>#REF!&amp;#REF!&amp;#REF!&amp;#REF!</f>
        <v>#REF!</v>
      </c>
      <c r="N31" s="10">
        <f t="shared" ref="N31" si="8">F31</f>
        <v>0</v>
      </c>
      <c r="P31" s="1" t="str">
        <f>IF(ISTEXT(#REF!),COUNTIF(M$27:M31,M31),"")</f>
        <v/>
      </c>
      <c r="T31" s="8"/>
      <c r="U31" s="8"/>
      <c r="V31" s="8"/>
      <c r="W31" s="8"/>
      <c r="X31" s="8"/>
      <c r="Y31" s="8"/>
      <c r="Z31" s="8"/>
    </row>
    <row r="32" spans="1:26" ht="15" thickTop="1" x14ac:dyDescent="0.4">
      <c r="A32" s="46" t="s">
        <v>134</v>
      </c>
      <c r="I32" s="135"/>
      <c r="J32" s="135"/>
    </row>
    <row r="33" spans="1:1" ht="14.25" x14ac:dyDescent="0.4">
      <c r="A33" s="46"/>
    </row>
    <row r="34" spans="1:1" ht="17.25" x14ac:dyDescent="0.4">
      <c r="A34" s="69" t="s">
        <v>137</v>
      </c>
    </row>
    <row r="35" spans="1:1" ht="17.25" x14ac:dyDescent="0.4">
      <c r="A35" s="69" t="s">
        <v>138</v>
      </c>
    </row>
    <row r="36" spans="1:1" ht="17.25" x14ac:dyDescent="0.4">
      <c r="A36" s="69" t="s">
        <v>194</v>
      </c>
    </row>
    <row r="37" spans="1:1" ht="17.25" x14ac:dyDescent="0.4">
      <c r="A37" s="79" t="s">
        <v>155</v>
      </c>
    </row>
    <row r="38" spans="1:1" ht="17.25" x14ac:dyDescent="0.4">
      <c r="A38" s="79" t="s">
        <v>154</v>
      </c>
    </row>
    <row r="39" spans="1:1" ht="17.25" x14ac:dyDescent="0.4">
      <c r="A39" s="48"/>
    </row>
    <row r="40" spans="1:1" ht="17.25" x14ac:dyDescent="0.4">
      <c r="A40" s="48" t="s">
        <v>10</v>
      </c>
    </row>
    <row r="41" spans="1:1" ht="17.25" x14ac:dyDescent="0.4">
      <c r="A41" s="48" t="s">
        <v>129</v>
      </c>
    </row>
    <row r="42" spans="1:1" ht="17.25" x14ac:dyDescent="0.4">
      <c r="A42" s="48" t="s">
        <v>133</v>
      </c>
    </row>
    <row r="43" spans="1:1" ht="17.25" x14ac:dyDescent="0.4">
      <c r="A43" s="48" t="s">
        <v>136</v>
      </c>
    </row>
    <row r="44" spans="1:1" ht="17.25" x14ac:dyDescent="0.4">
      <c r="A44" s="48" t="s">
        <v>142</v>
      </c>
    </row>
    <row r="45" spans="1:1" ht="17.25" x14ac:dyDescent="0.4">
      <c r="A45" s="48" t="s">
        <v>161</v>
      </c>
    </row>
    <row r="46" spans="1:1" ht="17.25" x14ac:dyDescent="0.4">
      <c r="A46" s="48" t="s">
        <v>11</v>
      </c>
    </row>
    <row r="47" spans="1:1" ht="17.25" x14ac:dyDescent="0.4">
      <c r="A47" s="48" t="s">
        <v>153</v>
      </c>
    </row>
    <row r="48" spans="1:1" ht="17.25" x14ac:dyDescent="0.4">
      <c r="A48" s="48" t="s">
        <v>149</v>
      </c>
    </row>
    <row r="49" spans="1:1" ht="17.25" x14ac:dyDescent="0.4">
      <c r="A49" s="48" t="s">
        <v>150</v>
      </c>
    </row>
  </sheetData>
  <mergeCells count="19">
    <mergeCell ref="I32:J32"/>
    <mergeCell ref="D11:D12"/>
    <mergeCell ref="D14:D15"/>
    <mergeCell ref="I14:I15"/>
    <mergeCell ref="G14:G15"/>
    <mergeCell ref="F14:F15"/>
    <mergeCell ref="J14:J15"/>
    <mergeCell ref="J9:J11"/>
    <mergeCell ref="A3:J3"/>
    <mergeCell ref="A22:A23"/>
    <mergeCell ref="B22:G22"/>
    <mergeCell ref="H22:I22"/>
    <mergeCell ref="J22:J23"/>
    <mergeCell ref="F12:G12"/>
    <mergeCell ref="C16:D16"/>
    <mergeCell ref="A7:B7"/>
    <mergeCell ref="C7:E7"/>
    <mergeCell ref="A8:B8"/>
    <mergeCell ref="C8:E8"/>
  </mergeCells>
  <phoneticPr fontId="4"/>
  <dataValidations count="3">
    <dataValidation type="list" allowBlank="1" showInputMessage="1" showErrorMessage="1" sqref="B24:B31">
      <formula1>メーカー</formula1>
    </dataValidation>
    <dataValidation imeMode="halfAlpha" allowBlank="1" showInputMessage="1" showErrorMessage="1" sqref="E24:G31"/>
    <dataValidation type="list" allowBlank="1" showInputMessage="1" showErrorMessage="1" sqref="C24:C31">
      <formula1>INDIRECT(B24)</formula1>
    </dataValidation>
  </dataValidations>
  <pageMargins left="0.98425196850393704" right="0.19685039370078741" top="0.59055118110236227" bottom="0.59055118110236227" header="0.39370078740157483" footer="0.39370078740157483"/>
  <pageSetup paperSize="9" scale="53" orientation="portrait" r:id="rId1"/>
  <headerFooter>
    <oddFooter>&amp;R&amp;"ＭＳ ゴシック,標準"&amp;P/&amp;N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29"/>
  <sheetViews>
    <sheetView zoomScaleNormal="100" workbookViewId="0">
      <pane xSplit="1" ySplit="5" topLeftCell="B6" activePane="bottomRight" state="frozen"/>
      <selection pane="topRight" activeCell="B1" sqref="B1"/>
      <selection pane="bottomLeft" activeCell="A6" sqref="A6"/>
      <selection pane="bottomRight" activeCell="I26" sqref="I26"/>
    </sheetView>
  </sheetViews>
  <sheetFormatPr defaultRowHeight="13.5" x14ac:dyDescent="0.4"/>
  <cols>
    <col min="1" max="1" width="9" style="1"/>
    <col min="2" max="2" width="10.25" style="1" bestFit="1" customWidth="1"/>
    <col min="3" max="3" width="29.375" style="1" bestFit="1" customWidth="1"/>
    <col min="4" max="4" width="18.375" style="1" bestFit="1" customWidth="1"/>
    <col min="5" max="5" width="21.625" style="1" bestFit="1" customWidth="1"/>
    <col min="6" max="6" width="19" style="1" customWidth="1"/>
    <col min="7" max="7" width="9" style="1"/>
    <col min="8" max="8" width="19.5" style="1" customWidth="1"/>
    <col min="9" max="9" width="11.875" style="1" customWidth="1"/>
    <col min="10" max="10" width="12.125" style="1" customWidth="1"/>
    <col min="11" max="11" width="9" style="1"/>
    <col min="12" max="12" width="15.125" style="1" customWidth="1"/>
    <col min="13" max="13" width="12.5" style="1" customWidth="1"/>
    <col min="14" max="16384" width="9" style="1"/>
  </cols>
  <sheetData>
    <row r="1" spans="2:15" ht="14.25" customHeight="1" x14ac:dyDescent="0.4">
      <c r="F1" s="26" t="s">
        <v>95</v>
      </c>
    </row>
    <row r="2" spans="2:15" x14ac:dyDescent="0.4">
      <c r="B2" s="151" t="s">
        <v>94</v>
      </c>
      <c r="C2" s="151"/>
      <c r="D2" s="151"/>
      <c r="E2" s="151"/>
    </row>
    <row r="3" spans="2:15" ht="7.5" customHeight="1" x14ac:dyDescent="0.4">
      <c r="B3" s="104"/>
      <c r="C3" s="104"/>
      <c r="D3" s="104"/>
      <c r="E3" s="104"/>
    </row>
    <row r="4" spans="2:15" x14ac:dyDescent="0.4">
      <c r="B4" s="16" t="s">
        <v>93</v>
      </c>
    </row>
    <row r="5" spans="2:15" x14ac:dyDescent="0.4">
      <c r="B5" s="25" t="s">
        <v>92</v>
      </c>
      <c r="C5" s="25" t="s">
        <v>91</v>
      </c>
      <c r="D5" s="25" t="s">
        <v>90</v>
      </c>
      <c r="E5" s="25" t="s">
        <v>89</v>
      </c>
      <c r="F5" s="25" t="s">
        <v>12</v>
      </c>
    </row>
    <row r="6" spans="2:15" x14ac:dyDescent="0.4">
      <c r="B6" s="32" t="s">
        <v>88</v>
      </c>
      <c r="C6" s="36" t="s">
        <v>87</v>
      </c>
      <c r="D6" s="33" t="s">
        <v>86</v>
      </c>
      <c r="E6" s="33" t="s">
        <v>85</v>
      </c>
      <c r="F6" s="33"/>
      <c r="H6" s="5" t="s">
        <v>101</v>
      </c>
      <c r="I6" s="5" t="s">
        <v>86</v>
      </c>
      <c r="J6" s="5" t="s">
        <v>84</v>
      </c>
      <c r="K6" s="5" t="s">
        <v>30</v>
      </c>
      <c r="L6" s="5"/>
      <c r="M6" s="5"/>
      <c r="N6" s="5"/>
      <c r="O6" s="5"/>
    </row>
    <row r="7" spans="2:15" x14ac:dyDescent="0.4">
      <c r="B7" s="34"/>
      <c r="C7" s="38"/>
      <c r="D7" s="32" t="s">
        <v>84</v>
      </c>
      <c r="E7" s="33" t="s">
        <v>83</v>
      </c>
      <c r="F7" s="33"/>
      <c r="H7" s="5" t="s">
        <v>103</v>
      </c>
      <c r="I7" s="5" t="s">
        <v>96</v>
      </c>
      <c r="J7" s="5" t="s">
        <v>97</v>
      </c>
      <c r="K7" s="5" t="s">
        <v>125</v>
      </c>
      <c r="L7" s="5" t="s">
        <v>98</v>
      </c>
      <c r="M7" s="5" t="s">
        <v>99</v>
      </c>
      <c r="N7" s="5" t="s">
        <v>100</v>
      </c>
      <c r="O7" s="5" t="s">
        <v>30</v>
      </c>
    </row>
    <row r="8" spans="2:15" x14ac:dyDescent="0.4">
      <c r="B8" s="34"/>
      <c r="C8" s="38"/>
      <c r="D8" s="34"/>
      <c r="E8" s="33" t="s">
        <v>82</v>
      </c>
      <c r="F8" s="33"/>
      <c r="H8" s="5" t="s">
        <v>104</v>
      </c>
      <c r="I8" s="5" t="s">
        <v>46</v>
      </c>
      <c r="J8" s="5" t="s">
        <v>45</v>
      </c>
      <c r="K8" s="5" t="s">
        <v>44</v>
      </c>
      <c r="L8" s="5" t="s">
        <v>43</v>
      </c>
      <c r="M8" s="5" t="s">
        <v>30</v>
      </c>
      <c r="N8" s="5"/>
      <c r="O8" s="5"/>
    </row>
    <row r="9" spans="2:15" x14ac:dyDescent="0.4">
      <c r="B9" s="34"/>
      <c r="C9" s="38"/>
      <c r="D9" s="34"/>
      <c r="E9" s="33" t="s">
        <v>81</v>
      </c>
      <c r="F9" s="33"/>
      <c r="H9" s="5" t="s">
        <v>106</v>
      </c>
      <c r="I9" s="5" t="s">
        <v>41</v>
      </c>
      <c r="J9" s="5" t="s">
        <v>37</v>
      </c>
      <c r="K9" s="5" t="s">
        <v>30</v>
      </c>
      <c r="L9" s="5"/>
      <c r="M9" s="5"/>
      <c r="N9" s="5"/>
      <c r="O9" s="5"/>
    </row>
    <row r="10" spans="2:15" x14ac:dyDescent="0.4">
      <c r="B10" s="34"/>
      <c r="C10" s="38"/>
      <c r="D10" s="34"/>
      <c r="E10" s="33" t="s">
        <v>121</v>
      </c>
      <c r="F10" s="33" t="s">
        <v>122</v>
      </c>
      <c r="H10" s="5" t="s">
        <v>105</v>
      </c>
      <c r="I10" s="5" t="s">
        <v>22</v>
      </c>
      <c r="J10" s="5" t="s">
        <v>16</v>
      </c>
      <c r="K10" s="5"/>
      <c r="L10" s="5"/>
      <c r="M10" s="5"/>
      <c r="N10" s="5"/>
      <c r="O10" s="5"/>
    </row>
    <row r="11" spans="2:15" x14ac:dyDescent="0.4">
      <c r="B11" s="34"/>
      <c r="C11" s="38"/>
      <c r="D11" s="34"/>
      <c r="E11" s="33" t="s">
        <v>80</v>
      </c>
      <c r="F11" s="33"/>
    </row>
    <row r="12" spans="2:15" x14ac:dyDescent="0.4">
      <c r="B12" s="34"/>
      <c r="C12" s="38"/>
      <c r="D12" s="34"/>
      <c r="E12" s="33" t="s">
        <v>79</v>
      </c>
      <c r="F12" s="33"/>
    </row>
    <row r="13" spans="2:15" x14ac:dyDescent="0.4">
      <c r="B13" s="34"/>
      <c r="C13" s="38"/>
      <c r="D13" s="34"/>
      <c r="E13" s="106" t="s">
        <v>123</v>
      </c>
      <c r="F13" s="33"/>
    </row>
    <row r="14" spans="2:15" x14ac:dyDescent="0.4">
      <c r="B14" s="34"/>
      <c r="C14" s="38"/>
      <c r="D14" s="34"/>
      <c r="E14" s="33" t="s">
        <v>78</v>
      </c>
      <c r="F14" s="33"/>
    </row>
    <row r="15" spans="2:15" x14ac:dyDescent="0.4">
      <c r="B15" s="34"/>
      <c r="C15" s="38"/>
      <c r="D15" s="34"/>
      <c r="E15" s="33" t="s">
        <v>77</v>
      </c>
      <c r="F15" s="33"/>
    </row>
    <row r="16" spans="2:15" x14ac:dyDescent="0.4">
      <c r="B16" s="34"/>
      <c r="C16" s="38"/>
      <c r="D16" s="37"/>
      <c r="E16" s="33" t="s">
        <v>76</v>
      </c>
      <c r="F16" s="33"/>
    </row>
    <row r="17" spans="2:6" x14ac:dyDescent="0.4">
      <c r="B17" s="34"/>
      <c r="C17" s="38"/>
      <c r="D17" s="34" t="s">
        <v>30</v>
      </c>
      <c r="E17" s="37" t="s">
        <v>75</v>
      </c>
      <c r="F17" s="37"/>
    </row>
    <row r="18" spans="2:6" x14ac:dyDescent="0.4">
      <c r="B18" s="34"/>
      <c r="C18" s="38"/>
      <c r="D18" s="34"/>
      <c r="E18" s="33" t="s">
        <v>74</v>
      </c>
      <c r="F18" s="33"/>
    </row>
    <row r="19" spans="2:6" x14ac:dyDescent="0.4">
      <c r="B19" s="34"/>
      <c r="C19" s="38"/>
      <c r="D19" s="34"/>
      <c r="E19" s="33" t="s">
        <v>73</v>
      </c>
      <c r="F19" s="33"/>
    </row>
    <row r="20" spans="2:6" x14ac:dyDescent="0.4">
      <c r="B20" s="34"/>
      <c r="C20" s="38"/>
      <c r="D20" s="34"/>
      <c r="E20" s="33" t="s">
        <v>72</v>
      </c>
      <c r="F20" s="33"/>
    </row>
    <row r="21" spans="2:6" x14ac:dyDescent="0.4">
      <c r="B21" s="34"/>
      <c r="C21" s="38"/>
      <c r="D21" s="34"/>
      <c r="E21" s="32" t="s">
        <v>71</v>
      </c>
      <c r="F21" s="33"/>
    </row>
    <row r="22" spans="2:6" x14ac:dyDescent="0.4">
      <c r="B22" s="34"/>
      <c r="C22" s="38"/>
      <c r="D22" s="34"/>
      <c r="E22" s="33" t="s">
        <v>70</v>
      </c>
      <c r="F22" s="33"/>
    </row>
    <row r="23" spans="2:6" x14ac:dyDescent="0.4">
      <c r="B23" s="34"/>
      <c r="C23" s="38"/>
      <c r="D23" s="34"/>
      <c r="E23" s="33" t="s">
        <v>69</v>
      </c>
      <c r="F23" s="33"/>
    </row>
    <row r="24" spans="2:6" x14ac:dyDescent="0.4">
      <c r="B24" s="34"/>
      <c r="C24" s="38"/>
      <c r="D24" s="34"/>
      <c r="E24" s="33" t="s">
        <v>166</v>
      </c>
      <c r="F24" s="33"/>
    </row>
    <row r="25" spans="2:6" x14ac:dyDescent="0.4">
      <c r="B25" s="34"/>
      <c r="C25" s="38"/>
      <c r="D25" s="34"/>
      <c r="E25" s="33" t="s">
        <v>68</v>
      </c>
      <c r="F25" s="33"/>
    </row>
    <row r="26" spans="2:6" x14ac:dyDescent="0.4">
      <c r="B26" s="34"/>
      <c r="C26" s="107"/>
      <c r="D26" s="34"/>
      <c r="E26" s="33" t="s">
        <v>67</v>
      </c>
      <c r="F26" s="33"/>
    </row>
    <row r="27" spans="2:6" x14ac:dyDescent="0.4">
      <c r="B27" s="19"/>
      <c r="C27" s="21" t="s">
        <v>66</v>
      </c>
      <c r="D27" s="20" t="s">
        <v>107</v>
      </c>
      <c r="E27" s="23" t="s">
        <v>109</v>
      </c>
      <c r="F27" s="33"/>
    </row>
    <row r="28" spans="2:6" x14ac:dyDescent="0.4">
      <c r="B28" s="19"/>
      <c r="C28" s="8"/>
      <c r="D28" s="19"/>
      <c r="E28" s="23" t="s">
        <v>65</v>
      </c>
      <c r="F28" s="33"/>
    </row>
    <row r="29" spans="2:6" x14ac:dyDescent="0.4">
      <c r="B29" s="19"/>
      <c r="C29" s="8"/>
      <c r="D29" s="19"/>
      <c r="E29" s="23" t="s">
        <v>64</v>
      </c>
      <c r="F29" s="33"/>
    </row>
    <row r="30" spans="2:6" x14ac:dyDescent="0.4">
      <c r="B30" s="19"/>
      <c r="C30" s="8"/>
      <c r="D30" s="20" t="s">
        <v>110</v>
      </c>
      <c r="E30" s="27" t="s">
        <v>63</v>
      </c>
      <c r="F30" s="33"/>
    </row>
    <row r="31" spans="2:6" x14ac:dyDescent="0.4">
      <c r="B31" s="19"/>
      <c r="C31" s="8"/>
      <c r="D31" s="19"/>
      <c r="E31" s="23" t="s">
        <v>62</v>
      </c>
      <c r="F31" s="33"/>
    </row>
    <row r="32" spans="2:6" x14ac:dyDescent="0.4">
      <c r="B32" s="19"/>
      <c r="C32" s="8"/>
      <c r="D32" s="19"/>
      <c r="E32" s="23" t="s">
        <v>61</v>
      </c>
      <c r="F32" s="33"/>
    </row>
    <row r="33" spans="2:6" x14ac:dyDescent="0.4">
      <c r="B33" s="19"/>
      <c r="C33" s="8"/>
      <c r="D33" s="19"/>
      <c r="E33" s="23" t="s">
        <v>60</v>
      </c>
      <c r="F33" s="33"/>
    </row>
    <row r="34" spans="2:6" x14ac:dyDescent="0.4">
      <c r="B34" s="19"/>
      <c r="C34" s="8"/>
      <c r="D34" s="27" t="s">
        <v>125</v>
      </c>
      <c r="E34" s="23" t="s">
        <v>126</v>
      </c>
      <c r="F34" s="33"/>
    </row>
    <row r="35" spans="2:6" x14ac:dyDescent="0.4">
      <c r="B35" s="19"/>
      <c r="C35" s="8"/>
      <c r="D35" s="28" t="s">
        <v>111</v>
      </c>
      <c r="E35" s="27" t="s">
        <v>59</v>
      </c>
      <c r="F35" s="33"/>
    </row>
    <row r="36" spans="2:6" x14ac:dyDescent="0.4">
      <c r="B36" s="19"/>
      <c r="C36" s="8"/>
      <c r="D36" s="108"/>
      <c r="E36" s="23" t="s">
        <v>58</v>
      </c>
      <c r="F36" s="33"/>
    </row>
    <row r="37" spans="2:6" x14ac:dyDescent="0.4">
      <c r="B37" s="19"/>
      <c r="C37" s="8"/>
      <c r="D37" s="108"/>
      <c r="E37" s="23" t="s">
        <v>57</v>
      </c>
      <c r="F37" s="33"/>
    </row>
    <row r="38" spans="2:6" x14ac:dyDescent="0.4">
      <c r="B38" s="19"/>
      <c r="C38" s="8"/>
      <c r="D38" s="108"/>
      <c r="E38" s="23" t="s">
        <v>56</v>
      </c>
      <c r="F38" s="33"/>
    </row>
    <row r="39" spans="2:6" x14ac:dyDescent="0.4">
      <c r="B39" s="19"/>
      <c r="C39" s="8"/>
      <c r="D39" s="108"/>
      <c r="E39" s="23" t="s">
        <v>167</v>
      </c>
      <c r="F39" s="33"/>
    </row>
    <row r="40" spans="2:6" x14ac:dyDescent="0.4">
      <c r="B40" s="19"/>
      <c r="C40" s="8"/>
      <c r="D40" s="108"/>
      <c r="E40" s="23" t="s">
        <v>168</v>
      </c>
      <c r="F40" s="33"/>
    </row>
    <row r="41" spans="2:6" x14ac:dyDescent="0.4">
      <c r="B41" s="19"/>
      <c r="C41" s="8"/>
      <c r="D41" s="108"/>
      <c r="E41" s="23" t="s">
        <v>55</v>
      </c>
      <c r="F41" s="33"/>
    </row>
    <row r="42" spans="2:6" x14ac:dyDescent="0.4">
      <c r="B42" s="19"/>
      <c r="C42" s="8"/>
      <c r="D42" s="28" t="s">
        <v>112</v>
      </c>
      <c r="E42" s="23" t="s">
        <v>54</v>
      </c>
      <c r="F42" s="33"/>
    </row>
    <row r="43" spans="2:6" x14ac:dyDescent="0.4">
      <c r="B43" s="19"/>
      <c r="C43" s="8"/>
      <c r="D43" s="108"/>
      <c r="E43" s="23" t="s">
        <v>53</v>
      </c>
      <c r="F43" s="33"/>
    </row>
    <row r="44" spans="2:6" x14ac:dyDescent="0.4">
      <c r="B44" s="19"/>
      <c r="C44" s="8"/>
      <c r="D44" s="28" t="s">
        <v>113</v>
      </c>
      <c r="E44" s="109" t="s">
        <v>52</v>
      </c>
      <c r="F44" s="5"/>
    </row>
    <row r="45" spans="2:6" x14ac:dyDescent="0.4">
      <c r="B45" s="19"/>
      <c r="C45" s="8"/>
      <c r="D45" s="108"/>
      <c r="E45" s="23" t="s">
        <v>51</v>
      </c>
      <c r="F45" s="5"/>
    </row>
    <row r="46" spans="2:6" x14ac:dyDescent="0.4">
      <c r="B46" s="19"/>
      <c r="C46" s="8"/>
      <c r="D46" s="28" t="s">
        <v>30</v>
      </c>
      <c r="E46" s="29" t="s">
        <v>169</v>
      </c>
      <c r="F46" s="5"/>
    </row>
    <row r="47" spans="2:6" x14ac:dyDescent="0.4">
      <c r="B47" s="19"/>
      <c r="C47" s="8"/>
      <c r="D47" s="108"/>
      <c r="E47" s="23" t="s">
        <v>50</v>
      </c>
      <c r="F47" s="5"/>
    </row>
    <row r="48" spans="2:6" x14ac:dyDescent="0.4">
      <c r="B48" s="19"/>
      <c r="C48" s="8"/>
      <c r="D48" s="108"/>
      <c r="E48" s="23" t="s">
        <v>49</v>
      </c>
      <c r="F48" s="5"/>
    </row>
    <row r="49" spans="2:6" x14ac:dyDescent="0.4">
      <c r="B49" s="19"/>
      <c r="C49" s="8"/>
      <c r="D49" s="108"/>
      <c r="E49" s="27" t="s">
        <v>48</v>
      </c>
      <c r="F49" s="5"/>
    </row>
    <row r="50" spans="2:6" x14ac:dyDescent="0.4">
      <c r="B50" s="19"/>
      <c r="C50" s="8"/>
      <c r="D50" s="108"/>
      <c r="E50" s="27" t="s">
        <v>127</v>
      </c>
      <c r="F50" s="5"/>
    </row>
    <row r="51" spans="2:6" x14ac:dyDescent="0.4">
      <c r="B51" s="19"/>
      <c r="C51" s="24" t="s">
        <v>47</v>
      </c>
      <c r="D51" s="28" t="s">
        <v>170</v>
      </c>
      <c r="E51" s="27" t="s">
        <v>171</v>
      </c>
      <c r="F51" s="5"/>
    </row>
    <row r="52" spans="2:6" x14ac:dyDescent="0.4">
      <c r="B52" s="19"/>
      <c r="C52" s="8"/>
      <c r="D52" s="28" t="s">
        <v>116</v>
      </c>
      <c r="E52" s="23" t="s">
        <v>117</v>
      </c>
      <c r="F52" s="33"/>
    </row>
    <row r="53" spans="2:6" x14ac:dyDescent="0.4">
      <c r="B53" s="19"/>
      <c r="C53" s="8"/>
      <c r="D53" s="30"/>
      <c r="E53" s="23" t="s">
        <v>172</v>
      </c>
      <c r="F53" s="33"/>
    </row>
    <row r="54" spans="2:6" x14ac:dyDescent="0.4">
      <c r="B54" s="19"/>
      <c r="C54" s="8"/>
      <c r="D54" s="28" t="s">
        <v>173</v>
      </c>
      <c r="E54" s="23" t="s">
        <v>174</v>
      </c>
      <c r="F54" s="33"/>
    </row>
    <row r="55" spans="2:6" x14ac:dyDescent="0.4">
      <c r="B55" s="19"/>
      <c r="C55" s="8"/>
      <c r="D55" s="108"/>
      <c r="E55" s="23" t="s">
        <v>175</v>
      </c>
      <c r="F55" s="33"/>
    </row>
    <row r="56" spans="2:6" x14ac:dyDescent="0.4">
      <c r="B56" s="19"/>
      <c r="C56" s="8"/>
      <c r="D56" s="108"/>
      <c r="E56" s="23" t="s">
        <v>176</v>
      </c>
      <c r="F56" s="33"/>
    </row>
    <row r="57" spans="2:6" x14ac:dyDescent="0.4">
      <c r="B57" s="19"/>
      <c r="C57" s="8"/>
      <c r="D57" s="108"/>
      <c r="E57" s="23" t="s">
        <v>177</v>
      </c>
      <c r="F57" s="33"/>
    </row>
    <row r="58" spans="2:6" x14ac:dyDescent="0.4">
      <c r="B58" s="19"/>
      <c r="C58" s="8"/>
      <c r="D58" s="30"/>
      <c r="E58" s="23" t="s">
        <v>178</v>
      </c>
      <c r="F58" s="33"/>
    </row>
    <row r="59" spans="2:6" x14ac:dyDescent="0.4">
      <c r="B59" s="19"/>
      <c r="C59" s="8"/>
      <c r="D59" s="110" t="s">
        <v>179</v>
      </c>
      <c r="E59" s="111" t="s">
        <v>180</v>
      </c>
      <c r="F59" s="33"/>
    </row>
    <row r="60" spans="2:6" x14ac:dyDescent="0.4">
      <c r="B60" s="19"/>
      <c r="C60" s="18"/>
      <c r="D60" s="112"/>
      <c r="E60" s="23" t="s">
        <v>181</v>
      </c>
      <c r="F60" s="33"/>
    </row>
    <row r="61" spans="2:6" x14ac:dyDescent="0.4">
      <c r="B61" s="19"/>
      <c r="C61" s="18"/>
      <c r="D61" s="113"/>
      <c r="E61" s="23" t="s">
        <v>182</v>
      </c>
      <c r="F61" s="33"/>
    </row>
    <row r="62" spans="2:6" x14ac:dyDescent="0.4">
      <c r="B62" s="19"/>
      <c r="C62" s="8"/>
      <c r="D62" s="113"/>
      <c r="E62" s="23" t="s">
        <v>183</v>
      </c>
      <c r="F62" s="33"/>
    </row>
    <row r="63" spans="2:6" x14ac:dyDescent="0.4">
      <c r="B63" s="19"/>
      <c r="C63" s="8"/>
      <c r="D63" s="19"/>
      <c r="E63" s="23" t="s">
        <v>184</v>
      </c>
      <c r="F63" s="33"/>
    </row>
    <row r="64" spans="2:6" x14ac:dyDescent="0.4">
      <c r="B64" s="22"/>
      <c r="C64" s="22"/>
      <c r="D64" s="20" t="s">
        <v>185</v>
      </c>
      <c r="E64" s="35" t="s">
        <v>186</v>
      </c>
      <c r="F64" s="33"/>
    </row>
    <row r="65" spans="2:6" x14ac:dyDescent="0.4">
      <c r="B65" s="22"/>
      <c r="C65" s="22"/>
      <c r="D65" s="19"/>
      <c r="E65" s="35" t="s">
        <v>187</v>
      </c>
      <c r="F65" s="33"/>
    </row>
    <row r="66" spans="2:6" x14ac:dyDescent="0.4">
      <c r="B66" s="22"/>
      <c r="C66" s="22"/>
      <c r="D66" s="19"/>
      <c r="E66" s="35" t="s">
        <v>188</v>
      </c>
      <c r="F66" s="33"/>
    </row>
    <row r="67" spans="2:6" x14ac:dyDescent="0.4">
      <c r="B67" s="22"/>
      <c r="C67" s="22"/>
      <c r="D67" s="19"/>
      <c r="E67" s="35" t="s">
        <v>189</v>
      </c>
      <c r="F67" s="33"/>
    </row>
    <row r="68" spans="2:6" x14ac:dyDescent="0.4">
      <c r="B68" s="22"/>
      <c r="C68" s="22"/>
      <c r="D68" s="19"/>
      <c r="E68" s="35" t="s">
        <v>190</v>
      </c>
      <c r="F68" s="33"/>
    </row>
    <row r="69" spans="2:6" x14ac:dyDescent="0.4">
      <c r="B69" s="22"/>
      <c r="C69" s="22"/>
      <c r="D69" s="12"/>
      <c r="E69" s="35" t="s">
        <v>191</v>
      </c>
      <c r="F69" s="33"/>
    </row>
    <row r="70" spans="2:6" x14ac:dyDescent="0.4">
      <c r="B70" s="19"/>
      <c r="C70" s="20" t="s">
        <v>42</v>
      </c>
      <c r="D70" s="20" t="s">
        <v>41</v>
      </c>
      <c r="E70" s="33" t="s">
        <v>40</v>
      </c>
      <c r="F70" s="33"/>
    </row>
    <row r="71" spans="2:6" x14ac:dyDescent="0.4">
      <c r="B71" s="19"/>
      <c r="C71" s="18"/>
      <c r="D71" s="19"/>
      <c r="E71" s="33" t="s">
        <v>39</v>
      </c>
      <c r="F71" s="33"/>
    </row>
    <row r="72" spans="2:6" x14ac:dyDescent="0.4">
      <c r="B72" s="19"/>
      <c r="C72" s="18"/>
      <c r="D72" s="12"/>
      <c r="E72" s="33" t="s">
        <v>38</v>
      </c>
      <c r="F72" s="33"/>
    </row>
    <row r="73" spans="2:6" x14ac:dyDescent="0.4">
      <c r="B73" s="19"/>
      <c r="C73" s="18"/>
      <c r="D73" s="19" t="s">
        <v>37</v>
      </c>
      <c r="E73" s="33" t="s">
        <v>36</v>
      </c>
      <c r="F73" s="33"/>
    </row>
    <row r="74" spans="2:6" x14ac:dyDescent="0.4">
      <c r="B74" s="19"/>
      <c r="C74" s="18"/>
      <c r="D74" s="19"/>
      <c r="E74" s="33" t="s">
        <v>35</v>
      </c>
      <c r="F74" s="33"/>
    </row>
    <row r="75" spans="2:6" x14ac:dyDescent="0.4">
      <c r="B75" s="19"/>
      <c r="C75" s="18"/>
      <c r="D75" s="19"/>
      <c r="E75" s="33" t="s">
        <v>34</v>
      </c>
      <c r="F75" s="33"/>
    </row>
    <row r="76" spans="2:6" x14ac:dyDescent="0.4">
      <c r="B76" s="19"/>
      <c r="C76" s="18"/>
      <c r="D76" s="19"/>
      <c r="E76" s="33" t="s">
        <v>33</v>
      </c>
      <c r="F76" s="33"/>
    </row>
    <row r="77" spans="2:6" x14ac:dyDescent="0.4">
      <c r="B77" s="19"/>
      <c r="C77" s="18"/>
      <c r="D77" s="19"/>
      <c r="E77" s="33" t="s">
        <v>32</v>
      </c>
      <c r="F77" s="33"/>
    </row>
    <row r="78" spans="2:6" x14ac:dyDescent="0.4">
      <c r="B78" s="19"/>
      <c r="C78" s="18"/>
      <c r="D78" s="12"/>
      <c r="E78" s="33" t="s">
        <v>31</v>
      </c>
      <c r="F78" s="33"/>
    </row>
    <row r="79" spans="2:6" x14ac:dyDescent="0.4">
      <c r="B79" s="22"/>
      <c r="C79" s="19"/>
      <c r="D79" s="18" t="s">
        <v>30</v>
      </c>
      <c r="E79" s="33" t="s">
        <v>29</v>
      </c>
      <c r="F79" s="33"/>
    </row>
    <row r="80" spans="2:6" x14ac:dyDescent="0.4">
      <c r="B80" s="19"/>
      <c r="C80" s="18"/>
      <c r="D80" s="19"/>
      <c r="E80" s="33" t="s">
        <v>28</v>
      </c>
      <c r="F80" s="33"/>
    </row>
    <row r="81" spans="2:6" x14ac:dyDescent="0.4">
      <c r="B81" s="19"/>
      <c r="C81" s="18"/>
      <c r="D81" s="19"/>
      <c r="E81" s="33" t="s">
        <v>27</v>
      </c>
      <c r="F81" s="33"/>
    </row>
    <row r="82" spans="2:6" x14ac:dyDescent="0.4">
      <c r="B82" s="19"/>
      <c r="C82" s="18"/>
      <c r="D82" s="19"/>
      <c r="E82" s="32" t="s">
        <v>26</v>
      </c>
      <c r="F82" s="33"/>
    </row>
    <row r="83" spans="2:6" ht="67.5" x14ac:dyDescent="0.4">
      <c r="B83" s="19"/>
      <c r="C83" s="18"/>
      <c r="D83" s="19"/>
      <c r="E83" s="33" t="s">
        <v>192</v>
      </c>
      <c r="F83" s="114" t="s">
        <v>193</v>
      </c>
    </row>
    <row r="84" spans="2:6" x14ac:dyDescent="0.4">
      <c r="B84" s="19"/>
      <c r="C84" s="18"/>
      <c r="D84" s="19"/>
      <c r="E84" s="33" t="s">
        <v>25</v>
      </c>
      <c r="F84" s="33"/>
    </row>
    <row r="85" spans="2:6" x14ac:dyDescent="0.4">
      <c r="B85" s="19"/>
      <c r="C85" s="18"/>
      <c r="D85" s="19"/>
      <c r="E85" s="33" t="s">
        <v>24</v>
      </c>
      <c r="F85" s="33"/>
    </row>
    <row r="86" spans="2:6" x14ac:dyDescent="0.4">
      <c r="B86" s="19"/>
      <c r="C86" s="18"/>
      <c r="D86" s="19"/>
      <c r="E86" s="33" t="s">
        <v>124</v>
      </c>
      <c r="F86" s="33"/>
    </row>
    <row r="87" spans="2:6" x14ac:dyDescent="0.4">
      <c r="B87" s="19"/>
      <c r="C87" s="21" t="s">
        <v>23</v>
      </c>
      <c r="D87" s="20" t="s">
        <v>22</v>
      </c>
      <c r="E87" s="33" t="s">
        <v>21</v>
      </c>
      <c r="F87" s="33"/>
    </row>
    <row r="88" spans="2:6" x14ac:dyDescent="0.4">
      <c r="B88" s="19"/>
      <c r="C88" s="18"/>
      <c r="D88" s="19"/>
      <c r="E88" s="27" t="s">
        <v>20</v>
      </c>
      <c r="F88" s="5"/>
    </row>
    <row r="89" spans="2:6" x14ac:dyDescent="0.4">
      <c r="B89" s="19"/>
      <c r="C89" s="18"/>
      <c r="D89" s="19"/>
      <c r="E89" s="27" t="s">
        <v>19</v>
      </c>
      <c r="F89" s="5"/>
    </row>
    <row r="90" spans="2:6" x14ac:dyDescent="0.4">
      <c r="B90" s="19"/>
      <c r="C90" s="18"/>
      <c r="D90" s="19"/>
      <c r="E90" s="30" t="s">
        <v>18</v>
      </c>
      <c r="F90" s="5"/>
    </row>
    <row r="91" spans="2:6" x14ac:dyDescent="0.4">
      <c r="B91" s="19"/>
      <c r="C91" s="18"/>
      <c r="D91" s="12"/>
      <c r="E91" s="27" t="s">
        <v>17</v>
      </c>
      <c r="F91" s="5"/>
    </row>
    <row r="92" spans="2:6" x14ac:dyDescent="0.4">
      <c r="B92" s="12"/>
      <c r="C92" s="17"/>
      <c r="D92" s="5" t="s">
        <v>16</v>
      </c>
      <c r="E92" s="5" t="s">
        <v>15</v>
      </c>
      <c r="F92" s="5"/>
    </row>
    <row r="93" spans="2:6" ht="18.75" x14ac:dyDescent="0.4">
      <c r="B93" s="31" t="s">
        <v>14</v>
      </c>
      <c r="C93" s="31"/>
      <c r="D93"/>
      <c r="E93"/>
      <c r="F93" s="103"/>
    </row>
    <row r="129" spans="2:2" x14ac:dyDescent="0.4">
      <c r="B129" s="16" t="s">
        <v>13</v>
      </c>
    </row>
  </sheetData>
  <mergeCells count="1">
    <mergeCell ref="B2:E2"/>
  </mergeCells>
  <phoneticPr fontId="4"/>
  <pageMargins left="0.98425196850393704" right="0.39370078740157483" top="0.74803149606299213" bottom="0.74803149606299213" header="0.31496062992125984" footer="0.31496062992125984"/>
  <pageSetup paperSize="9" orientation="portrait" r:id="rId1"/>
  <headerFooter>
    <oddFooter>&amp;R&amp;"ＭＳ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実績報告</vt:lpstr>
      <vt:lpstr>公表リスト(別表１；バス)</vt:lpstr>
      <vt:lpstr>実績報告!Print_Area</vt:lpstr>
      <vt:lpstr>TOYOTIRE㈱</vt:lpstr>
      <vt:lpstr>メーカー</vt:lpstr>
      <vt:lpstr>横浜ゴム㈱</vt:lpstr>
      <vt:lpstr>㈱ブリヂストン</vt:lpstr>
      <vt:lpstr>住友ゴム工業㈱</vt:lpstr>
      <vt:lpstr>日本ミシュランタイヤ㈱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2023-04-14T08:04:38Z</cp:lastPrinted>
  <dcterms:created xsi:type="dcterms:W3CDTF">2022-06-27T11:43:18Z</dcterms:created>
  <dcterms:modified xsi:type="dcterms:W3CDTF">2023-04-17T03:54:50Z</dcterms:modified>
</cp:coreProperties>
</file>