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/>
  </bookViews>
  <sheets>
    <sheet name="資料３−３" sheetId="1" r:id="rId1"/>
  </sheets>
  <calcPr calcId="145621"/>
</workbook>
</file>

<file path=xl/calcChain.xml><?xml version="1.0" encoding="utf-8"?>
<calcChain xmlns="http://schemas.openxmlformats.org/spreadsheetml/2006/main">
  <c r="D21" i="1" l="1"/>
  <c r="I14" i="1"/>
  <c r="C26" i="1"/>
  <c r="D25" i="1"/>
  <c r="D24" i="1"/>
  <c r="C20" i="1"/>
  <c r="D16" i="1"/>
  <c r="D15" i="1"/>
  <c r="D14" i="1"/>
  <c r="H18" i="1"/>
  <c r="I23" i="1"/>
  <c r="I25" i="1"/>
  <c r="I26" i="1"/>
  <c r="I22" i="1"/>
  <c r="D30" i="1"/>
  <c r="H27" i="1"/>
  <c r="I15" i="1"/>
  <c r="I16" i="1"/>
  <c r="I17" i="1"/>
  <c r="D31" i="1"/>
  <c r="D32" i="1"/>
  <c r="D33" i="1"/>
  <c r="D34" i="1"/>
  <c r="D35" i="1"/>
  <c r="D36" i="1"/>
  <c r="D37" i="1"/>
  <c r="C38" i="1"/>
</calcChain>
</file>

<file path=xl/sharedStrings.xml><?xml version="1.0" encoding="utf-8"?>
<sst xmlns="http://schemas.openxmlformats.org/spreadsheetml/2006/main" count="56" uniqueCount="49">
  <si>
    <t>表１：疾患</t>
    <rPh sb="0" eb="1">
      <t>ヒョウ</t>
    </rPh>
    <rPh sb="3" eb="5">
      <t>シッカン</t>
    </rPh>
    <phoneticPr fontId="2"/>
  </si>
  <si>
    <t>疾患</t>
    <rPh sb="0" eb="2">
      <t>シッカン</t>
    </rPh>
    <phoneticPr fontId="2"/>
  </si>
  <si>
    <t>脳血管障害</t>
    <rPh sb="0" eb="3">
      <t>ノウケッカンショウ</t>
    </rPh>
    <rPh sb="3" eb="5">
      <t>ショウガイ</t>
    </rPh>
    <phoneticPr fontId="2"/>
  </si>
  <si>
    <t>外傷性脳損傷</t>
    <rPh sb="0" eb="3">
      <t>ガイショウセイ</t>
    </rPh>
    <rPh sb="3" eb="6">
      <t>ノウソンショウ</t>
    </rPh>
    <phoneticPr fontId="2"/>
  </si>
  <si>
    <t>低酸素脳症</t>
    <rPh sb="0" eb="3">
      <t>テイサンソ</t>
    </rPh>
    <rPh sb="3" eb="5">
      <t>ノウショウ</t>
    </rPh>
    <phoneticPr fontId="2"/>
  </si>
  <si>
    <t>その他</t>
    <rPh sb="2" eb="3">
      <t>ホカ</t>
    </rPh>
    <phoneticPr fontId="2"/>
  </si>
  <si>
    <t>計</t>
    <rPh sb="0" eb="1">
      <t>ケイ</t>
    </rPh>
    <phoneticPr fontId="2"/>
  </si>
  <si>
    <t>（人）</t>
    <rPh sb="1" eb="2">
      <t>ヒト</t>
    </rPh>
    <phoneticPr fontId="2"/>
  </si>
  <si>
    <t>（％）</t>
    <phoneticPr fontId="2"/>
  </si>
  <si>
    <t>表２：性別</t>
    <rPh sb="0" eb="1">
      <t>ヒョウ</t>
    </rPh>
    <rPh sb="3" eb="5">
      <t>セイベツ</t>
    </rPh>
    <phoneticPr fontId="2"/>
  </si>
  <si>
    <t>性別</t>
    <rPh sb="0" eb="2">
      <t>セイベツ</t>
    </rPh>
    <phoneticPr fontId="2"/>
  </si>
  <si>
    <t>（人）</t>
    <rPh sb="1" eb="2">
      <t>ヒト</t>
    </rPh>
    <phoneticPr fontId="2"/>
  </si>
  <si>
    <t>（％）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</si>
  <si>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</si>
  <si>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</si>
  <si>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</si>
  <si>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表３：年齢</t>
    <rPh sb="0" eb="1">
      <t>ヒョウ</t>
    </rPh>
    <rPh sb="3" eb="5">
      <t>ネンレイ</t>
    </rPh>
    <phoneticPr fontId="2"/>
  </si>
  <si>
    <t>年齢</t>
    <rPh sb="0" eb="2">
      <t>ネンレイ</t>
    </rPh>
    <phoneticPr fontId="2"/>
  </si>
  <si>
    <t>０〜１０歳代</t>
    <rPh sb="4" eb="6">
      <t>サイダイ</t>
    </rPh>
    <phoneticPr fontId="2"/>
  </si>
  <si>
    <t>２０歳代</t>
    <rPh sb="2" eb="4">
      <t>サイダイ</t>
    </rPh>
    <phoneticPr fontId="2"/>
  </si>
  <si>
    <t>３０歳代</t>
    <rPh sb="2" eb="4">
      <t>サイダイ</t>
    </rPh>
    <phoneticPr fontId="2"/>
  </si>
  <si>
    <t>４０歳代</t>
    <rPh sb="2" eb="4">
      <t>サイダイ</t>
    </rPh>
    <phoneticPr fontId="2"/>
  </si>
  <si>
    <t>５０歳代</t>
    <rPh sb="2" eb="4">
      <t>サイダイ</t>
    </rPh>
    <phoneticPr fontId="2"/>
  </si>
  <si>
    <t>６０歳代</t>
    <rPh sb="2" eb="4">
      <t>サイダイ</t>
    </rPh>
    <phoneticPr fontId="2"/>
  </si>
  <si>
    <t>７０歳代</t>
    <rPh sb="2" eb="4">
      <t>サイダイ</t>
    </rPh>
    <phoneticPr fontId="2"/>
  </si>
  <si>
    <t>８０歳代以上</t>
    <rPh sb="2" eb="4">
      <t>サイダイ</t>
    </rPh>
    <rPh sb="4" eb="6">
      <t>イジョウ</t>
    </rPh>
    <phoneticPr fontId="2"/>
  </si>
  <si>
    <t>表４：入院病棟</t>
    <rPh sb="0" eb="1">
      <t>ヒョウ</t>
    </rPh>
    <rPh sb="3" eb="5">
      <t>ニュウイン</t>
    </rPh>
    <rPh sb="5" eb="7">
      <t>ビョウトウ</t>
    </rPh>
    <phoneticPr fontId="2"/>
  </si>
  <si>
    <t>入院病棟</t>
    <rPh sb="0" eb="2">
      <t>ニュウイン</t>
    </rPh>
    <rPh sb="2" eb="4">
      <t>ビョウトウ</t>
    </rPh>
    <phoneticPr fontId="2"/>
  </si>
  <si>
    <t>回復期リハビリ病棟</t>
    <rPh sb="0" eb="3">
      <t>カイフクキ</t>
    </rPh>
    <rPh sb="7" eb="9">
      <t>ビョウトウ</t>
    </rPh>
    <phoneticPr fontId="2"/>
  </si>
  <si>
    <t>障害者病棟</t>
    <rPh sb="0" eb="3">
      <t>ショウガイシャ</t>
    </rPh>
    <rPh sb="3" eb="5">
      <t>ビョウトウ</t>
    </rPh>
    <phoneticPr fontId="2"/>
  </si>
  <si>
    <t>その他の病棟</t>
    <rPh sb="2" eb="3">
      <t>ホカ</t>
    </rPh>
    <rPh sb="4" eb="6">
      <t>ビョウトウ</t>
    </rPh>
    <phoneticPr fontId="2"/>
  </si>
  <si>
    <t>表５：退院先</t>
    <rPh sb="0" eb="1">
      <t>ヒョウ</t>
    </rPh>
    <rPh sb="3" eb="5">
      <t>タイイン</t>
    </rPh>
    <rPh sb="5" eb="6">
      <t>サキ</t>
    </rPh>
    <phoneticPr fontId="2"/>
  </si>
  <si>
    <t>退院先</t>
    <rPh sb="0" eb="2">
      <t>タイイン</t>
    </rPh>
    <rPh sb="2" eb="3">
      <t>サキ</t>
    </rPh>
    <phoneticPr fontId="2"/>
  </si>
  <si>
    <t>（％）</t>
    <phoneticPr fontId="2"/>
  </si>
  <si>
    <t>自宅</t>
    <rPh sb="0" eb="2">
      <t>ジタク</t>
    </rPh>
    <phoneticPr fontId="2"/>
  </si>
  <si>
    <t>施設</t>
    <rPh sb="0" eb="2">
      <t>シセツ</t>
    </rPh>
    <phoneticPr fontId="2"/>
  </si>
  <si>
    <t>転院</t>
    <rPh sb="0" eb="2">
      <t>テンイン</t>
    </rPh>
    <phoneticPr fontId="2"/>
  </si>
  <si>
    <t>入院中</t>
    <rPh sb="0" eb="2">
      <t>ニュウイン</t>
    </rPh>
    <rPh sb="2" eb="3">
      <t>チュウ</t>
    </rPh>
    <phoneticPr fontId="2"/>
  </si>
  <si>
    <t>死亡</t>
    <rPh sb="0" eb="2">
      <t>シボウ</t>
    </rPh>
    <phoneticPr fontId="2"/>
  </si>
  <si>
    <t>救急病棟</t>
    <rPh sb="0" eb="2">
      <t>キュウキュウ</t>
    </rPh>
    <rPh sb="2" eb="4">
      <t>ビョウトウ</t>
    </rPh>
    <phoneticPr fontId="2"/>
  </si>
  <si>
    <t>患、性別、年齢、入院病棟、及び退院先について、表１〜５に示す。</t>
    <phoneticPr fontId="2"/>
  </si>
  <si>
    <t>　　　　　</t>
    <phoneticPr fontId="2"/>
  </si>
  <si>
    <t>　　　　　　　　　　　　　　　　</t>
    <phoneticPr fontId="2"/>
  </si>
  <si>
    <t>　　　　　　　　　　　　　大阪急性期・総合医療センターリハビリテーション科</t>
    <rPh sb="13" eb="15">
      <t>オオサカ</t>
    </rPh>
    <rPh sb="15" eb="18">
      <t>キュウセイキ</t>
    </rPh>
    <rPh sb="19" eb="21">
      <t>ソウゴウ</t>
    </rPh>
    <rPh sb="21" eb="23">
      <t>イリョウ</t>
    </rPh>
    <rPh sb="36" eb="37">
      <t>カ</t>
    </rPh>
    <phoneticPr fontId="2"/>
  </si>
  <si>
    <r>
      <t>　　　　　　　　　　　　平成２</t>
    </r>
    <r>
      <rPr>
        <sz val="14"/>
        <color theme="1"/>
        <rFont val="ＭＳ Ｐゴシック"/>
        <charset val="128"/>
        <scheme val="minor"/>
      </rPr>
      <t>９</t>
    </r>
    <r>
      <rPr>
        <sz val="14"/>
        <color theme="1"/>
        <rFont val="ＭＳ Ｐゴシック"/>
        <charset val="128"/>
        <scheme val="minor"/>
      </rPr>
      <t>年４月〜平成</t>
    </r>
    <r>
      <rPr>
        <sz val="14"/>
        <color theme="1"/>
        <rFont val="ＭＳ Ｐゴシック"/>
        <charset val="128"/>
        <scheme val="minor"/>
      </rPr>
      <t>３０年３月末　高次脳機能障がい　入院状況</t>
    </r>
    <rPh sb="12" eb="14">
      <t>ヘイセイ</t>
    </rPh>
    <rPh sb="16" eb="17">
      <t>ネン</t>
    </rPh>
    <rPh sb="18" eb="19">
      <t>ガツ</t>
    </rPh>
    <rPh sb="20" eb="22">
      <t>ヘイセイ</t>
    </rPh>
    <rPh sb="24" eb="25">
      <t>ネン</t>
    </rPh>
    <rPh sb="26" eb="27">
      <t>ガツ</t>
    </rPh>
    <rPh sb="27" eb="28">
      <t>マツ</t>
    </rPh>
    <rPh sb="29" eb="31">
      <t>コウジ</t>
    </rPh>
    <rPh sb="31" eb="34">
      <t>ノウキノウ</t>
    </rPh>
    <rPh sb="34" eb="35">
      <t>ショウ</t>
    </rPh>
    <rPh sb="38" eb="40">
      <t>ニュウイン</t>
    </rPh>
    <rPh sb="40" eb="42">
      <t>ジョウキョウ</t>
    </rPh>
    <phoneticPr fontId="2"/>
  </si>
  <si>
    <t>　大阪急性期・総合医療センターリハビリテーション科病棟に平成２９年４月〜平成３０年３月</t>
    <phoneticPr fontId="2"/>
  </si>
  <si>
    <t>末の間に入院された高次脳機能障がいの方は１２７名であった。以下入院患者１２７名の疾</t>
    <phoneticPr fontId="2"/>
  </si>
  <si>
    <t>脳炎</t>
    <rPh sb="0" eb="2">
      <t>ノウエン</t>
    </rPh>
    <phoneticPr fontId="2"/>
  </si>
  <si>
    <t>脳腫瘍</t>
    <rPh sb="0" eb="3">
      <t>ノウシュヨウ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</si>
</sst>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9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1" xfId="1" applyNumberFormat="1" applyFont="1" applyBorder="1" applyAlignment="1">
      <alignment horizontal="center"/>
    </xf>
    <xf numFmtId="176" fontId="0" fillId="0" borderId="2" xfId="1" applyNumberFormat="1" applyFont="1" applyBorder="1" applyAlignment="1">
      <alignment horizont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7" fillId="0" borderId="0" xfId="0" applyFont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77" fontId="0" fillId="0" borderId="1" xfId="1" applyNumberFormat="1" applyFont="1" applyBorder="1" applyAlignment="1">
      <alignment horizontal="center"/>
    </xf>
    <xf numFmtId="177" fontId="0" fillId="0" borderId="8" xfId="1" applyNumberFormat="1" applyFont="1" applyBorder="1" applyAlignment="1">
      <alignment horizontal="center"/>
    </xf>
    <xf numFmtId="177" fontId="0" fillId="0" borderId="2" xfId="1" applyNumberFormat="1" applyFont="1" applyBorder="1" applyAlignment="1">
      <alignment horizontal="center"/>
    </xf>
    <xf numFmtId="177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0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790575</xdr:colOff>
      <xdr:row>0</xdr:row>
      <xdr:rowOff>133350</xdr:rowOff>
    </xdr:from>
    <xdr:to>
      <xdr:col>8</xdr:col>
      <xdr:colOff>352425</xdr:colOff>
      <xdr:row>2</xdr:row>
      <xdr:rowOff>200025</xdr:rowOff>
    </xdr:to>
    <xdr:sp macro="" textlink="">
      <xdr:nvSpPr>
        <xdr:cNvPr id="5" name="テキスト ボックス 4"/>
        <xdr:cNvSpPr txBox="1"/>
      </xdr:nvSpPr>
      <xdr:spPr>
        <a:xfrm>
          <a:off x="6715125" y="133350"/>
          <a:ext cx="15430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000"/>
            <a:t>資料３－３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26" sqref="I26"/>
    </sheetView>
  </sheetViews>
  <sheetFormatPr defaultColWidth="13" defaultRowHeight="14.25" x14ac:dyDescent="0.15"/>
  <cols>
    <col min="6" max="6" width="12.75" customWidth="1"/>
  </cols>
  <sheetData>
    <row r="1" spans="1:9" x14ac:dyDescent="0.15">
      <c r="H1" s="11"/>
      <c r="I1" s="11"/>
    </row>
    <row r="2" spans="1:9" ht="17.25" x14ac:dyDescent="0.2">
      <c r="B2" s="13" t="s">
        <v>41</v>
      </c>
      <c r="C2" s="1"/>
      <c r="D2" s="1"/>
    </row>
    <row r="3" spans="1:9" ht="17.25" x14ac:dyDescent="0.2">
      <c r="A3" s="13" t="s">
        <v>42</v>
      </c>
      <c r="B3" s="1"/>
      <c r="C3" s="1"/>
      <c r="D3" s="1"/>
    </row>
    <row r="4" spans="1:9" ht="17.25" x14ac:dyDescent="0.2">
      <c r="B4" s="13" t="s">
        <v>43</v>
      </c>
      <c r="C4" s="1"/>
      <c r="D4" s="1"/>
      <c r="E4" s="1"/>
    </row>
    <row r="6" spans="1:9" ht="17.25" x14ac:dyDescent="0.2">
      <c r="A6" s="1" t="s">
        <v>44</v>
      </c>
      <c r="B6" s="1"/>
      <c r="C6" s="1"/>
      <c r="D6" s="1"/>
      <c r="E6" s="1"/>
    </row>
    <row r="8" spans="1:9" ht="17.25" x14ac:dyDescent="0.2">
      <c r="A8" s="3" t="s">
        <v>45</v>
      </c>
      <c r="B8" s="3"/>
      <c r="C8" s="3"/>
      <c r="D8" s="3"/>
      <c r="E8" s="3"/>
      <c r="F8" s="3"/>
      <c r="G8" s="3"/>
      <c r="H8" s="3"/>
    </row>
    <row r="9" spans="1:9" ht="17.25" x14ac:dyDescent="0.2">
      <c r="A9" s="3" t="s">
        <v>46</v>
      </c>
      <c r="B9" s="3"/>
      <c r="C9" s="3"/>
      <c r="D9" s="3"/>
      <c r="E9" s="3"/>
      <c r="F9" s="3"/>
      <c r="G9" s="3"/>
      <c r="H9" s="3"/>
      <c r="I9" s="3"/>
    </row>
    <row r="10" spans="1:9" ht="17.25" x14ac:dyDescent="0.2">
      <c r="A10" s="3" t="s">
        <v>40</v>
      </c>
      <c r="B10" s="3"/>
      <c r="C10" s="3"/>
    </row>
    <row r="12" spans="1:9" x14ac:dyDescent="0.15">
      <c r="A12" t="s">
        <v>0</v>
      </c>
      <c r="F12" t="s">
        <v>26</v>
      </c>
    </row>
    <row r="13" spans="1:9" x14ac:dyDescent="0.15">
      <c r="A13" s="21" t="s">
        <v>1</v>
      </c>
      <c r="B13" s="21"/>
      <c r="C13" s="2" t="s">
        <v>7</v>
      </c>
      <c r="D13" s="2" t="s">
        <v>8</v>
      </c>
      <c r="F13" s="21" t="s">
        <v>27</v>
      </c>
      <c r="G13" s="21"/>
      <c r="H13" s="2" t="s">
        <v>11</v>
      </c>
      <c r="I13" s="2" t="s">
        <v>12</v>
      </c>
    </row>
    <row r="14" spans="1:9" x14ac:dyDescent="0.15">
      <c r="A14" s="21" t="s">
        <v>2</v>
      </c>
      <c r="B14" s="21"/>
      <c r="C14" s="2">
        <v>51</v>
      </c>
      <c r="D14" s="16">
        <f>C14/C20*100</f>
        <v>40.15748031496063</v>
      </c>
      <c r="F14" s="21" t="s">
        <v>28</v>
      </c>
      <c r="G14" s="21"/>
      <c r="H14" s="2">
        <v>75</v>
      </c>
      <c r="I14" s="9">
        <f>H14/SUM($C$30:$C$37)*100</f>
        <v>59.055118110236215</v>
      </c>
    </row>
    <row r="15" spans="1:9" x14ac:dyDescent="0.15">
      <c r="A15" s="21" t="s">
        <v>3</v>
      </c>
      <c r="B15" s="21"/>
      <c r="C15" s="2">
        <v>61</v>
      </c>
      <c r="D15" s="16">
        <f>C15/C20*100</f>
        <v>48.031496062992126</v>
      </c>
      <c r="F15" s="21" t="s">
        <v>29</v>
      </c>
      <c r="G15" s="21"/>
      <c r="H15" s="2">
        <v>10</v>
      </c>
      <c r="I15" s="9">
        <f t="shared" ref="I15:I17" si="0">H15/SUM($C$30:$C$37)*100</f>
        <v>7.8740157480314963</v>
      </c>
    </row>
    <row r="16" spans="1:9" x14ac:dyDescent="0.15">
      <c r="A16" s="21" t="s">
        <v>4</v>
      </c>
      <c r="B16" s="21"/>
      <c r="C16" s="2">
        <v>7</v>
      </c>
      <c r="D16" s="16">
        <f>C16/C20*100</f>
        <v>5.5118110236220472</v>
      </c>
      <c r="F16" s="22" t="s">
        <v>39</v>
      </c>
      <c r="G16" s="21"/>
      <c r="H16" s="2">
        <v>28</v>
      </c>
      <c r="I16" s="9">
        <f t="shared" si="0"/>
        <v>22.047244094488189</v>
      </c>
    </row>
    <row r="17" spans="1:9" ht="15" thickBot="1" x14ac:dyDescent="0.2">
      <c r="A17" s="26" t="s">
        <v>48</v>
      </c>
      <c r="B17" s="27"/>
      <c r="C17" s="12">
        <v>1</v>
      </c>
      <c r="D17" s="17">
        <v>1</v>
      </c>
      <c r="F17" s="23" t="s">
        <v>30</v>
      </c>
      <c r="G17" s="23"/>
      <c r="H17" s="4">
        <v>14</v>
      </c>
      <c r="I17" s="10">
        <f t="shared" si="0"/>
        <v>11.023622047244094</v>
      </c>
    </row>
    <row r="18" spans="1:9" ht="15" thickTop="1" x14ac:dyDescent="0.15">
      <c r="A18" s="26" t="s">
        <v>47</v>
      </c>
      <c r="B18" s="27"/>
      <c r="C18" s="12">
        <v>1</v>
      </c>
      <c r="D18" s="17">
        <v>1</v>
      </c>
      <c r="F18" s="24" t="s">
        <v>15</v>
      </c>
      <c r="G18" s="25"/>
      <c r="H18" s="5">
        <f>SUM(H14:H17)</f>
        <v>127</v>
      </c>
      <c r="I18" s="5">
        <v>100</v>
      </c>
    </row>
    <row r="19" spans="1:9" ht="15" thickBot="1" x14ac:dyDescent="0.2">
      <c r="A19" s="23" t="s">
        <v>5</v>
      </c>
      <c r="B19" s="23"/>
      <c r="C19" s="4">
        <v>6</v>
      </c>
      <c r="D19" s="18">
        <v>4</v>
      </c>
    </row>
    <row r="20" spans="1:9" ht="15" thickTop="1" x14ac:dyDescent="0.15">
      <c r="A20" s="20" t="s">
        <v>6</v>
      </c>
      <c r="B20" s="20"/>
      <c r="C20" s="5">
        <f>SUM(C14:C19)</f>
        <v>127</v>
      </c>
      <c r="D20" s="6">
        <v>100</v>
      </c>
      <c r="F20" t="s">
        <v>31</v>
      </c>
    </row>
    <row r="21" spans="1:9" x14ac:dyDescent="0.15">
      <c r="D21" s="19">
        <f>SUM(D14:D19)</f>
        <v>99.7007874015748</v>
      </c>
      <c r="F21" s="21" t="s">
        <v>32</v>
      </c>
      <c r="G21" s="21"/>
      <c r="H21" s="2" t="s">
        <v>11</v>
      </c>
      <c r="I21" s="2" t="s">
        <v>33</v>
      </c>
    </row>
    <row r="22" spans="1:9" x14ac:dyDescent="0.15">
      <c r="A22" s="8" t="s">
        <v>9</v>
      </c>
      <c r="B22" s="7"/>
      <c r="F22" s="21" t="s">
        <v>34</v>
      </c>
      <c r="G22" s="21"/>
      <c r="H22" s="2">
        <v>91</v>
      </c>
      <c r="I22" s="9">
        <f>H22/SUM($C$30:$C$37)*100</f>
        <v>71.653543307086608</v>
      </c>
    </row>
    <row r="23" spans="1:9" x14ac:dyDescent="0.15">
      <c r="A23" s="26" t="s">
        <v>10</v>
      </c>
      <c r="B23" s="27"/>
      <c r="C23" s="2" t="s">
        <v>11</v>
      </c>
      <c r="D23" s="2" t="s">
        <v>12</v>
      </c>
      <c r="F23" s="21" t="s">
        <v>35</v>
      </c>
      <c r="G23" s="21"/>
      <c r="H23" s="2">
        <v>14</v>
      </c>
      <c r="I23" s="9">
        <f t="shared" ref="I23:I26" si="1">H23/SUM($C$30:$C$37)*100</f>
        <v>11.023622047244094</v>
      </c>
    </row>
    <row r="24" spans="1:9" x14ac:dyDescent="0.15">
      <c r="A24" s="21" t="s">
        <v>13</v>
      </c>
      <c r="B24" s="21"/>
      <c r="C24" s="2">
        <v>86</v>
      </c>
      <c r="D24" s="14">
        <f>C24/C26*100</f>
        <v>67.716535433070874</v>
      </c>
      <c r="F24" s="21" t="s">
        <v>36</v>
      </c>
      <c r="G24" s="21"/>
      <c r="H24" s="2">
        <v>21</v>
      </c>
      <c r="I24" s="9">
        <v>16</v>
      </c>
    </row>
    <row r="25" spans="1:9" ht="15" thickBot="1" x14ac:dyDescent="0.2">
      <c r="A25" s="23" t="s">
        <v>14</v>
      </c>
      <c r="B25" s="23"/>
      <c r="C25" s="4">
        <v>41</v>
      </c>
      <c r="D25" s="15">
        <f>C25/C26*100</f>
        <v>32.283464566929133</v>
      </c>
      <c r="F25" s="21" t="s">
        <v>37</v>
      </c>
      <c r="G25" s="21"/>
      <c r="H25" s="2">
        <v>0</v>
      </c>
      <c r="I25" s="9">
        <f t="shared" si="1"/>
        <v>0</v>
      </c>
    </row>
    <row r="26" spans="1:9" ht="15.75" thickTop="1" thickBot="1" x14ac:dyDescent="0.2">
      <c r="A26" s="20" t="s">
        <v>15</v>
      </c>
      <c r="B26" s="20"/>
      <c r="C26" s="5">
        <f>SUM(C24+C25)</f>
        <v>127</v>
      </c>
      <c r="D26" s="5">
        <v>100</v>
      </c>
      <c r="F26" s="23" t="s">
        <v>38</v>
      </c>
      <c r="G26" s="23"/>
      <c r="H26" s="4">
        <v>1</v>
      </c>
      <c r="I26" s="10">
        <f t="shared" si="1"/>
        <v>0.78740157480314954</v>
      </c>
    </row>
    <row r="27" spans="1:9" ht="15" thickTop="1" x14ac:dyDescent="0.15">
      <c r="F27" s="20"/>
      <c r="G27" s="20"/>
      <c r="H27" s="5">
        <f>SUM(H22:H26)</f>
        <v>127</v>
      </c>
      <c r="I27" s="5">
        <v>100</v>
      </c>
    </row>
    <row r="28" spans="1:9" x14ac:dyDescent="0.15">
      <c r="A28" t="s">
        <v>16</v>
      </c>
    </row>
    <row r="29" spans="1:9" x14ac:dyDescent="0.15">
      <c r="A29" s="21" t="s">
        <v>17</v>
      </c>
      <c r="B29" s="21"/>
      <c r="C29" s="2" t="s">
        <v>11</v>
      </c>
      <c r="D29" s="2" t="s">
        <v>12</v>
      </c>
    </row>
    <row r="30" spans="1:9" x14ac:dyDescent="0.15">
      <c r="A30" s="21" t="s">
        <v>18</v>
      </c>
      <c r="B30" s="21"/>
      <c r="C30" s="2">
        <v>5</v>
      </c>
      <c r="D30" s="9">
        <f>C30/SUM($C$30:$C$37)*100</f>
        <v>3.9370078740157481</v>
      </c>
    </row>
    <row r="31" spans="1:9" x14ac:dyDescent="0.15">
      <c r="A31" s="21" t="s">
        <v>19</v>
      </c>
      <c r="B31" s="21"/>
      <c r="C31" s="2">
        <v>9</v>
      </c>
      <c r="D31" s="9">
        <f t="shared" ref="D31:D37" si="2">C31/SUM($C$30:$C$37)*100</f>
        <v>7.0866141732283463</v>
      </c>
    </row>
    <row r="32" spans="1:9" x14ac:dyDescent="0.15">
      <c r="A32" s="21" t="s">
        <v>20</v>
      </c>
      <c r="B32" s="21"/>
      <c r="C32" s="2">
        <v>5</v>
      </c>
      <c r="D32" s="9">
        <f t="shared" si="2"/>
        <v>3.9370078740157481</v>
      </c>
    </row>
    <row r="33" spans="1:4" x14ac:dyDescent="0.15">
      <c r="A33" s="21" t="s">
        <v>21</v>
      </c>
      <c r="B33" s="21"/>
      <c r="C33" s="2">
        <v>15</v>
      </c>
      <c r="D33" s="9">
        <f t="shared" si="2"/>
        <v>11.811023622047244</v>
      </c>
    </row>
    <row r="34" spans="1:4" x14ac:dyDescent="0.15">
      <c r="A34" s="21" t="s">
        <v>22</v>
      </c>
      <c r="B34" s="21"/>
      <c r="C34" s="2">
        <v>23</v>
      </c>
      <c r="D34" s="9">
        <f t="shared" si="2"/>
        <v>18.110236220472441</v>
      </c>
    </row>
    <row r="35" spans="1:4" x14ac:dyDescent="0.15">
      <c r="A35" s="21" t="s">
        <v>23</v>
      </c>
      <c r="B35" s="21"/>
      <c r="C35" s="2">
        <v>33</v>
      </c>
      <c r="D35" s="9">
        <f t="shared" si="2"/>
        <v>25.984251968503933</v>
      </c>
    </row>
    <row r="36" spans="1:4" x14ac:dyDescent="0.15">
      <c r="A36" s="21" t="s">
        <v>24</v>
      </c>
      <c r="B36" s="21"/>
      <c r="C36" s="2">
        <v>20</v>
      </c>
      <c r="D36" s="9">
        <f t="shared" si="2"/>
        <v>15.748031496062993</v>
      </c>
    </row>
    <row r="37" spans="1:4" ht="15" thickBot="1" x14ac:dyDescent="0.2">
      <c r="A37" s="23" t="s">
        <v>25</v>
      </c>
      <c r="B37" s="23"/>
      <c r="C37" s="4">
        <v>17</v>
      </c>
      <c r="D37" s="10">
        <f t="shared" si="2"/>
        <v>13.385826771653544</v>
      </c>
    </row>
    <row r="38" spans="1:4" ht="15" thickTop="1" x14ac:dyDescent="0.15">
      <c r="A38" s="20" t="s">
        <v>15</v>
      </c>
      <c r="B38" s="20"/>
      <c r="C38" s="5">
        <f>SUM(C30:C37)</f>
        <v>127</v>
      </c>
      <c r="D38" s="5">
        <v>100</v>
      </c>
    </row>
  </sheetData>
  <mergeCells count="35">
    <mergeCell ref="A20:B20"/>
    <mergeCell ref="A23:B23"/>
    <mergeCell ref="A24:B24"/>
    <mergeCell ref="A25:B25"/>
    <mergeCell ref="A13:B13"/>
    <mergeCell ref="A14:B14"/>
    <mergeCell ref="A15:B15"/>
    <mergeCell ref="A16:B16"/>
    <mergeCell ref="A19:B19"/>
    <mergeCell ref="A17:B17"/>
    <mergeCell ref="A18:B18"/>
    <mergeCell ref="A35:B35"/>
    <mergeCell ref="A36:B36"/>
    <mergeCell ref="A37:B37"/>
    <mergeCell ref="A26:B26"/>
    <mergeCell ref="A29:B29"/>
    <mergeCell ref="A30:B30"/>
    <mergeCell ref="A31:B31"/>
    <mergeCell ref="A32:B32"/>
    <mergeCell ref="A38:B38"/>
    <mergeCell ref="F13:G13"/>
    <mergeCell ref="F14:G14"/>
    <mergeCell ref="F15:G15"/>
    <mergeCell ref="F16:G16"/>
    <mergeCell ref="F17:G17"/>
    <mergeCell ref="F18:G18"/>
    <mergeCell ref="F21:G21"/>
    <mergeCell ref="F22:G22"/>
    <mergeCell ref="F23:G23"/>
    <mergeCell ref="F24:G24"/>
    <mergeCell ref="F25:G25"/>
    <mergeCell ref="F26:G26"/>
    <mergeCell ref="F27:G27"/>
    <mergeCell ref="A33:B33"/>
    <mergeCell ref="A34:B34"/>
  </mergeCells>
  <phoneticPr fontId="2"/>
  <pageMargins left="0.7" right="0.7" top="0.75" bottom="0.75" header="0.3" footer="0.3"/>
  <pageSetup paperSize="9" scale="64" orientation="portrait" horizontalDpi="4294967292" verticalDpi="4294967292" r:id="rId1"/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資料３−３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徹</dc:creator>
  <cp:lastModifiedBy>HOSTNAME</cp:lastModifiedBy>
  <cp:lastPrinted>2018-06-29T02:40:58Z</cp:lastPrinted>
  <dcterms:created xsi:type="dcterms:W3CDTF">2015-06-22T08:12:35Z</dcterms:created>
  <dcterms:modified xsi:type="dcterms:W3CDTF">2018-07-23T02:21:03Z</dcterms:modified>
</cp:coreProperties>
</file>