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資料４－３" sheetId="2" r:id="rId1"/>
  </sheets>
  <definedNames>
    <definedName name="_xlnm.Print_Area" localSheetId="0">'資料４－３'!$A$1:$G$30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2" l="1"/>
  <c r="C29" i="2"/>
  <c r="C28" i="2"/>
  <c r="C27" i="2"/>
  <c r="C26" i="2"/>
  <c r="C25" i="2"/>
  <c r="C24" i="2"/>
  <c r="C23" i="2"/>
  <c r="C22" i="2"/>
  <c r="F21" i="2"/>
  <c r="G20" i="2"/>
  <c r="G19" i="2"/>
  <c r="G18" i="2"/>
  <c r="B18" i="2"/>
  <c r="C16" i="2" s="1"/>
  <c r="G17" i="2"/>
  <c r="G16" i="2"/>
  <c r="F12" i="2"/>
  <c r="B12" i="2"/>
  <c r="C11" i="2" s="1"/>
  <c r="G11" i="2"/>
  <c r="G10" i="2"/>
  <c r="G9" i="2"/>
  <c r="C9" i="2"/>
  <c r="G8" i="2"/>
  <c r="C17" i="2" l="1"/>
  <c r="C8" i="2"/>
  <c r="C10" i="2"/>
</calcChain>
</file>

<file path=xl/sharedStrings.xml><?xml version="1.0" encoding="utf-8"?>
<sst xmlns="http://schemas.openxmlformats.org/spreadsheetml/2006/main" count="51" uniqueCount="39">
  <si>
    <t>表１：疾患</t>
    <rPh sb="0" eb="1">
      <t>ヒョウ</t>
    </rPh>
    <rPh sb="3" eb="5">
      <t>シッカン</t>
    </rPh>
    <phoneticPr fontId="4"/>
  </si>
  <si>
    <t>疾患</t>
    <rPh sb="0" eb="2">
      <t>シッカン</t>
    </rPh>
    <phoneticPr fontId="4"/>
  </si>
  <si>
    <t>脳血管障害</t>
    <rPh sb="0" eb="3">
      <t>ノウケッカンショウ</t>
    </rPh>
    <rPh sb="3" eb="5">
      <t>ショウガイ</t>
    </rPh>
    <phoneticPr fontId="4"/>
  </si>
  <si>
    <t>外傷性脳損傷</t>
    <rPh sb="0" eb="3">
      <t>ガイショウセイ</t>
    </rPh>
    <rPh sb="3" eb="6">
      <t>ノウソンショウ</t>
    </rPh>
    <phoneticPr fontId="4"/>
  </si>
  <si>
    <t>低酸素脳症</t>
    <rPh sb="0" eb="3">
      <t>テイサンソ</t>
    </rPh>
    <rPh sb="3" eb="5">
      <t>ノウショウ</t>
    </rPh>
    <phoneticPr fontId="4"/>
  </si>
  <si>
    <t>その他</t>
    <rPh sb="2" eb="3">
      <t>ホカ</t>
    </rPh>
    <phoneticPr fontId="4"/>
  </si>
  <si>
    <t>計</t>
    <rPh sb="0" eb="1">
      <t>ケイ</t>
    </rPh>
    <phoneticPr fontId="4"/>
  </si>
  <si>
    <t>（人）</t>
    <rPh sb="1" eb="2">
      <t>ヒト</t>
    </rPh>
    <phoneticPr fontId="4"/>
  </si>
  <si>
    <t>（％）</t>
    <phoneticPr fontId="4"/>
  </si>
  <si>
    <t>表２：性別</t>
    <rPh sb="0" eb="1">
      <t>ヒョウ</t>
    </rPh>
    <rPh sb="3" eb="5">
      <t>セイベツ</t>
    </rPh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</si>
  <si>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</si>
  <si>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</si>
  <si>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</si>
  <si>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表３：年齢</t>
    <rPh sb="0" eb="1">
      <t>ヒョウ</t>
    </rPh>
    <rPh sb="3" eb="5">
      <t>ネンレイ</t>
    </rPh>
    <phoneticPr fontId="4"/>
  </si>
  <si>
    <t>年齢</t>
    <rPh sb="0" eb="2">
      <t>ネンレイ</t>
    </rPh>
    <phoneticPr fontId="4"/>
  </si>
  <si>
    <t>０〜１０歳代</t>
    <rPh sb="4" eb="6">
      <t>サイダイ</t>
    </rPh>
    <phoneticPr fontId="4"/>
  </si>
  <si>
    <t>２０歳代</t>
    <rPh sb="2" eb="4">
      <t>サイダイ</t>
    </rPh>
    <phoneticPr fontId="4"/>
  </si>
  <si>
    <t>３０歳代</t>
    <rPh sb="2" eb="4">
      <t>サイダイ</t>
    </rPh>
    <phoneticPr fontId="4"/>
  </si>
  <si>
    <t>４０歳代</t>
    <rPh sb="2" eb="4">
      <t>サイダイ</t>
    </rPh>
    <phoneticPr fontId="4"/>
  </si>
  <si>
    <t>５０歳代</t>
    <rPh sb="2" eb="4">
      <t>サイダイ</t>
    </rPh>
    <phoneticPr fontId="4"/>
  </si>
  <si>
    <t>６０歳代</t>
    <rPh sb="2" eb="4">
      <t>サイダイ</t>
    </rPh>
    <phoneticPr fontId="4"/>
  </si>
  <si>
    <t>７０歳代</t>
    <rPh sb="2" eb="4">
      <t>サイダイ</t>
    </rPh>
    <phoneticPr fontId="4"/>
  </si>
  <si>
    <t>８０歳代以上</t>
    <rPh sb="2" eb="4">
      <t>サイダイ</t>
    </rPh>
    <rPh sb="4" eb="6">
      <t>イジョウ</t>
    </rPh>
    <phoneticPr fontId="4"/>
  </si>
  <si>
    <t>表４：入院病棟</t>
    <rPh sb="0" eb="1">
      <t>ヒョウ</t>
    </rPh>
    <rPh sb="3" eb="5">
      <t>ニュウイン</t>
    </rPh>
    <rPh sb="5" eb="7">
      <t>ビョウトウ</t>
    </rPh>
    <phoneticPr fontId="4"/>
  </si>
  <si>
    <t>入院病棟</t>
    <rPh sb="0" eb="2">
      <t>ニュウイン</t>
    </rPh>
    <rPh sb="2" eb="4">
      <t>ビョウトウ</t>
    </rPh>
    <phoneticPr fontId="4"/>
  </si>
  <si>
    <t>回復期リハビリ病棟</t>
    <rPh sb="0" eb="3">
      <t>カイフクキ</t>
    </rPh>
    <rPh sb="7" eb="9">
      <t>ビョウトウ</t>
    </rPh>
    <phoneticPr fontId="4"/>
  </si>
  <si>
    <t>障害者病棟</t>
    <rPh sb="0" eb="3">
      <t>ショウガイシャ</t>
    </rPh>
    <rPh sb="3" eb="5">
      <t>ビョウトウ</t>
    </rPh>
    <phoneticPr fontId="4"/>
  </si>
  <si>
    <t>その他の病棟</t>
    <rPh sb="2" eb="3">
      <t>ホカ</t>
    </rPh>
    <rPh sb="4" eb="6">
      <t>ビョウトウ</t>
    </rPh>
    <phoneticPr fontId="4"/>
  </si>
  <si>
    <t>表５：退院先</t>
    <rPh sb="0" eb="1">
      <t>ヒョウ</t>
    </rPh>
    <rPh sb="3" eb="5">
      <t>タイイン</t>
    </rPh>
    <rPh sb="5" eb="6">
      <t>サキ</t>
    </rPh>
    <phoneticPr fontId="4"/>
  </si>
  <si>
    <t>退院先</t>
    <rPh sb="0" eb="2">
      <t>タイイン</t>
    </rPh>
    <rPh sb="2" eb="3">
      <t>サキ</t>
    </rPh>
    <phoneticPr fontId="4"/>
  </si>
  <si>
    <t>自宅</t>
    <rPh sb="0" eb="2">
      <t>ジタク</t>
    </rPh>
    <phoneticPr fontId="4"/>
  </si>
  <si>
    <t>施設</t>
    <rPh sb="0" eb="2">
      <t>シセツ</t>
    </rPh>
    <phoneticPr fontId="4"/>
  </si>
  <si>
    <t>転院</t>
    <rPh sb="0" eb="2">
      <t>テンイン</t>
    </rPh>
    <phoneticPr fontId="4"/>
  </si>
  <si>
    <t>入院中</t>
    <rPh sb="0" eb="2">
      <t>ニュウイン</t>
    </rPh>
    <rPh sb="2" eb="3">
      <t>チュウ</t>
    </rPh>
    <phoneticPr fontId="4"/>
  </si>
  <si>
    <t>死亡</t>
    <rPh sb="0" eb="2">
      <t>シボウ</t>
    </rPh>
    <phoneticPr fontId="4"/>
  </si>
  <si>
    <t>平成２８年４月〜平成２９年３月末　高次脳機能障がい　入院状況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rPh sb="15" eb="16">
      <t>マツ</t>
    </rPh>
    <rPh sb="17" eb="19">
      <t>コウジ</t>
    </rPh>
    <rPh sb="19" eb="22">
      <t>ノウキノウ</t>
    </rPh>
    <rPh sb="22" eb="23">
      <t>ショウ</t>
    </rPh>
    <rPh sb="26" eb="28">
      <t>ニュウイン</t>
    </rPh>
    <rPh sb="28" eb="30">
      <t>ジョウキョウ</t>
    </rPh>
    <phoneticPr fontId="4"/>
  </si>
  <si>
    <t>救急病棟</t>
    <rPh sb="0" eb="2">
      <t>キュウキュウ</t>
    </rPh>
    <rPh sb="2" eb="4">
      <t>ビョウトウ</t>
    </rPh>
    <phoneticPr fontId="4"/>
  </si>
  <si>
    <t>大阪急性期・総合医療センターリハビリテーション科</t>
    <phoneticPr fontId="4"/>
  </si>
  <si>
    <t>　大阪急性期・総合医療センターリハビリテーション科病棟に平成２８年４月〜平成２９年３月末の間に入院された高次脳機能障がいの方は１１８名であった。以下入院患者１１８名の疾患、性別、年齢、入院病棟、及び退院先について、表１〜５に示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</si>
</sst>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60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76" fontId="8" fillId="0" borderId="1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60">
    <cellStyle name="パーセント" xfId="1" builtinId="5"/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400049</xdr:colOff>
      <xdr:row>0</xdr:row>
      <xdr:rowOff>85725</xdr:rowOff>
    </xdr:from>
    <xdr:to>
      <xdr:col>6</xdr:col>
      <xdr:colOff>570824</xdr:colOff>
      <xdr:row>0</xdr:row>
      <xdr:rowOff>337725</xdr:rowOff>
    </xdr:to>
    <xdr:sp macro="" textlink="">
      <xdr:nvSpPr>
        <xdr:cNvPr id="3" name="テキスト ボックス 2"/>
        <xdr:cNvSpPr txBox="1">
          <a:spLocks/>
        </xdr:cNvSpPr>
      </xdr:nvSpPr>
      <xdr:spPr>
        <a:xfrm>
          <a:off x="4600574" y="85725"/>
          <a:ext cx="828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/>
            <a:t>資料４－３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H4" sqref="H4"/>
    </sheetView>
  </sheetViews>
  <sheetFormatPr defaultColWidth="13" defaultRowHeight="13.5" x14ac:dyDescent="0.15"/>
  <cols>
    <col min="1" max="1" width="13" style="19" bestFit="1" customWidth="1"/>
    <col min="2" max="3" width="8.625" style="19" customWidth="1"/>
    <col min="4" max="4" width="6.625" style="19" customWidth="1"/>
    <col min="5" max="5" width="17.875" style="19" bestFit="1" customWidth="1"/>
    <col min="6" max="7" width="8.625" style="19" customWidth="1"/>
    <col min="8" max="8" width="5.625" style="19" customWidth="1"/>
    <col min="9" max="16384" width="13" style="19"/>
  </cols>
  <sheetData>
    <row r="1" spans="1:8" ht="30" customHeight="1" x14ac:dyDescent="0.15">
      <c r="A1" s="1"/>
      <c r="B1" s="1"/>
      <c r="C1" s="1"/>
      <c r="D1" s="1"/>
      <c r="E1" s="1"/>
      <c r="F1" s="1"/>
      <c r="G1" s="1"/>
    </row>
    <row r="2" spans="1:8" ht="39.950000000000003" customHeight="1" x14ac:dyDescent="0.15">
      <c r="A2" s="22" t="s">
        <v>37</v>
      </c>
      <c r="B2" s="22"/>
      <c r="C2" s="22"/>
      <c r="D2" s="22"/>
      <c r="E2" s="22"/>
      <c r="F2" s="22"/>
      <c r="G2" s="22"/>
      <c r="H2" s="17"/>
    </row>
    <row r="3" spans="1:8" s="20" customFormat="1" ht="30" customHeight="1" x14ac:dyDescent="0.15">
      <c r="A3" s="23" t="s">
        <v>35</v>
      </c>
      <c r="B3" s="23"/>
      <c r="C3" s="23"/>
      <c r="D3" s="23"/>
      <c r="E3" s="23"/>
      <c r="F3" s="23"/>
      <c r="G3" s="23"/>
      <c r="H3" s="18"/>
    </row>
    <row r="4" spans="1:8" ht="71.25" customHeight="1" x14ac:dyDescent="0.15">
      <c r="A4" s="24" t="s">
        <v>38</v>
      </c>
      <c r="B4" s="24"/>
      <c r="C4" s="24"/>
      <c r="D4" s="24"/>
      <c r="E4" s="24"/>
      <c r="F4" s="24"/>
      <c r="G4" s="24"/>
      <c r="H4" s="21"/>
    </row>
    <row r="5" spans="1:8" ht="21.75" customHeight="1" x14ac:dyDescent="0.15">
      <c r="A5" s="16"/>
      <c r="B5" s="16"/>
      <c r="C5" s="16"/>
      <c r="D5" s="16"/>
      <c r="E5" s="16"/>
      <c r="F5" s="16"/>
      <c r="G5" s="16"/>
    </row>
    <row r="6" spans="1:8" ht="16.5" customHeight="1" x14ac:dyDescent="0.15">
      <c r="A6" s="16" t="s">
        <v>0</v>
      </c>
      <c r="B6" s="16"/>
      <c r="C6" s="16"/>
      <c r="D6" s="16"/>
      <c r="E6" s="16" t="s">
        <v>23</v>
      </c>
      <c r="F6" s="16"/>
      <c r="G6" s="16"/>
    </row>
    <row r="7" spans="1:8" ht="16.5" customHeight="1" x14ac:dyDescent="0.15">
      <c r="A7" s="2" t="s">
        <v>1</v>
      </c>
      <c r="B7" s="3" t="s">
        <v>7</v>
      </c>
      <c r="C7" s="3" t="s">
        <v>8</v>
      </c>
      <c r="D7" s="16"/>
      <c r="E7" s="2" t="s">
        <v>24</v>
      </c>
      <c r="F7" s="3" t="s">
        <v>7</v>
      </c>
      <c r="G7" s="3" t="s">
        <v>8</v>
      </c>
    </row>
    <row r="8" spans="1:8" ht="16.5" customHeight="1" x14ac:dyDescent="0.15">
      <c r="A8" s="2" t="s">
        <v>2</v>
      </c>
      <c r="B8" s="3">
        <v>12</v>
      </c>
      <c r="C8" s="4">
        <f>B8/B12*100</f>
        <v>10.16949152542373</v>
      </c>
      <c r="D8" s="16"/>
      <c r="E8" s="2" t="s">
        <v>25</v>
      </c>
      <c r="F8" s="3">
        <v>38</v>
      </c>
      <c r="G8" s="5">
        <f>F8/SUM($B$22:$B$29)*100</f>
        <v>32.20338983050847</v>
      </c>
    </row>
    <row r="9" spans="1:8" ht="16.5" customHeight="1" x14ac:dyDescent="0.15">
      <c r="A9" s="2" t="s">
        <v>3</v>
      </c>
      <c r="B9" s="3">
        <v>83</v>
      </c>
      <c r="C9" s="4">
        <f>B9/B12*100</f>
        <v>70.33898305084746</v>
      </c>
      <c r="D9" s="16"/>
      <c r="E9" s="2" t="s">
        <v>26</v>
      </c>
      <c r="F9" s="3">
        <v>16</v>
      </c>
      <c r="G9" s="5">
        <f t="shared" ref="G9:G11" si="0">F9/SUM($B$22:$B$29)*100</f>
        <v>13.559322033898304</v>
      </c>
    </row>
    <row r="10" spans="1:8" ht="16.5" customHeight="1" x14ac:dyDescent="0.15">
      <c r="A10" s="2" t="s">
        <v>4</v>
      </c>
      <c r="B10" s="3">
        <v>21</v>
      </c>
      <c r="C10" s="4">
        <f>B10/B12*100</f>
        <v>17.796610169491526</v>
      </c>
      <c r="D10" s="16"/>
      <c r="E10" s="2" t="s">
        <v>36</v>
      </c>
      <c r="F10" s="3">
        <v>37</v>
      </c>
      <c r="G10" s="5">
        <f t="shared" si="0"/>
        <v>31.35593220338983</v>
      </c>
    </row>
    <row r="11" spans="1:8" ht="16.5" customHeight="1" thickBot="1" x14ac:dyDescent="0.2">
      <c r="A11" s="6" t="s">
        <v>5</v>
      </c>
      <c r="B11" s="7">
        <v>2</v>
      </c>
      <c r="C11" s="8">
        <f>B11/B12*100</f>
        <v>1.6949152542372881</v>
      </c>
      <c r="D11" s="16"/>
      <c r="E11" s="6" t="s">
        <v>27</v>
      </c>
      <c r="F11" s="7">
        <v>27</v>
      </c>
      <c r="G11" s="9">
        <f t="shared" si="0"/>
        <v>22.881355932203391</v>
      </c>
    </row>
    <row r="12" spans="1:8" ht="16.5" customHeight="1" thickTop="1" x14ac:dyDescent="0.15">
      <c r="A12" s="10" t="s">
        <v>6</v>
      </c>
      <c r="B12" s="11">
        <f>SUM(B8:B11)</f>
        <v>118</v>
      </c>
      <c r="C12" s="12">
        <v>100</v>
      </c>
      <c r="D12" s="16"/>
      <c r="E12" s="10" t="s">
        <v>6</v>
      </c>
      <c r="F12" s="11">
        <f>SUM(F8:F11)</f>
        <v>118</v>
      </c>
      <c r="G12" s="11">
        <v>100</v>
      </c>
    </row>
    <row r="13" spans="1:8" ht="16.5" customHeight="1" x14ac:dyDescent="0.15">
      <c r="A13" s="16"/>
      <c r="B13" s="16"/>
      <c r="C13" s="16"/>
      <c r="D13" s="16"/>
      <c r="E13" s="16"/>
      <c r="F13" s="16"/>
      <c r="G13" s="16"/>
    </row>
    <row r="14" spans="1:8" ht="16.5" customHeight="1" x14ac:dyDescent="0.15">
      <c r="A14" s="13" t="s">
        <v>9</v>
      </c>
      <c r="B14" s="16"/>
      <c r="C14" s="16"/>
      <c r="D14" s="16"/>
      <c r="E14" s="16" t="s">
        <v>28</v>
      </c>
      <c r="F14" s="16"/>
      <c r="G14" s="16"/>
    </row>
    <row r="15" spans="1:8" ht="16.5" customHeight="1" x14ac:dyDescent="0.15">
      <c r="A15" s="2" t="s">
        <v>10</v>
      </c>
      <c r="B15" s="3" t="s">
        <v>7</v>
      </c>
      <c r="C15" s="3" t="s">
        <v>8</v>
      </c>
      <c r="D15" s="16"/>
      <c r="E15" s="2" t="s">
        <v>29</v>
      </c>
      <c r="F15" s="3" t="s">
        <v>7</v>
      </c>
      <c r="G15" s="3" t="s">
        <v>8</v>
      </c>
    </row>
    <row r="16" spans="1:8" ht="16.5" customHeight="1" x14ac:dyDescent="0.15">
      <c r="A16" s="2" t="s">
        <v>11</v>
      </c>
      <c r="B16" s="3">
        <v>77</v>
      </c>
      <c r="C16" s="14">
        <f>B16/B18*100</f>
        <v>65.254237288135599</v>
      </c>
      <c r="D16" s="16"/>
      <c r="E16" s="2" t="s">
        <v>30</v>
      </c>
      <c r="F16" s="3">
        <v>74</v>
      </c>
      <c r="G16" s="5">
        <f>F16/SUM($B$22:$B$29)*100</f>
        <v>62.711864406779661</v>
      </c>
    </row>
    <row r="17" spans="1:7" ht="16.5" customHeight="1" thickBot="1" x14ac:dyDescent="0.2">
      <c r="A17" s="6" t="s">
        <v>12</v>
      </c>
      <c r="B17" s="7">
        <v>41</v>
      </c>
      <c r="C17" s="15">
        <f>B17/B18*100</f>
        <v>34.745762711864408</v>
      </c>
      <c r="D17" s="16"/>
      <c r="E17" s="2" t="s">
        <v>31</v>
      </c>
      <c r="F17" s="3">
        <v>16</v>
      </c>
      <c r="G17" s="5">
        <f t="shared" ref="G17:G20" si="1">F17/SUM($B$22:$B$29)*100</f>
        <v>13.559322033898304</v>
      </c>
    </row>
    <row r="18" spans="1:7" ht="16.5" customHeight="1" thickTop="1" x14ac:dyDescent="0.15">
      <c r="A18" s="10" t="s">
        <v>6</v>
      </c>
      <c r="B18" s="11">
        <f>SUM(B16+B17)</f>
        <v>118</v>
      </c>
      <c r="C18" s="11">
        <v>100</v>
      </c>
      <c r="D18" s="16"/>
      <c r="E18" s="2" t="s">
        <v>32</v>
      </c>
      <c r="F18" s="3">
        <v>23</v>
      </c>
      <c r="G18" s="5">
        <f t="shared" si="1"/>
        <v>19.491525423728813</v>
      </c>
    </row>
    <row r="19" spans="1:7" ht="16.5" customHeight="1" x14ac:dyDescent="0.15">
      <c r="A19" s="16"/>
      <c r="B19" s="16"/>
      <c r="C19" s="16"/>
      <c r="D19" s="16"/>
      <c r="E19" s="2" t="s">
        <v>33</v>
      </c>
      <c r="F19" s="3">
        <v>2</v>
      </c>
      <c r="G19" s="5">
        <f t="shared" si="1"/>
        <v>1.6949152542372881</v>
      </c>
    </row>
    <row r="20" spans="1:7" ht="16.5" customHeight="1" thickBot="1" x14ac:dyDescent="0.2">
      <c r="A20" s="16" t="s">
        <v>13</v>
      </c>
      <c r="B20" s="16"/>
      <c r="C20" s="16"/>
      <c r="D20" s="16"/>
      <c r="E20" s="6" t="s">
        <v>34</v>
      </c>
      <c r="F20" s="7">
        <v>3</v>
      </c>
      <c r="G20" s="9">
        <f t="shared" si="1"/>
        <v>2.5423728813559325</v>
      </c>
    </row>
    <row r="21" spans="1:7" ht="16.5" customHeight="1" thickTop="1" x14ac:dyDescent="0.15">
      <c r="A21" s="2" t="s">
        <v>14</v>
      </c>
      <c r="B21" s="3" t="s">
        <v>7</v>
      </c>
      <c r="C21" s="3" t="s">
        <v>8</v>
      </c>
      <c r="D21" s="16"/>
      <c r="E21" s="10" t="s">
        <v>6</v>
      </c>
      <c r="F21" s="11">
        <f>SUM(F16:F20)</f>
        <v>118</v>
      </c>
      <c r="G21" s="11">
        <v>100</v>
      </c>
    </row>
    <row r="22" spans="1:7" ht="16.5" customHeight="1" x14ac:dyDescent="0.15">
      <c r="A22" s="2" t="s">
        <v>15</v>
      </c>
      <c r="B22" s="3">
        <v>12</v>
      </c>
      <c r="C22" s="5">
        <f>B22/SUM($B$22:$B$29)*100</f>
        <v>10.16949152542373</v>
      </c>
      <c r="D22" s="16"/>
      <c r="E22" s="16"/>
      <c r="F22" s="16"/>
      <c r="G22" s="16"/>
    </row>
    <row r="23" spans="1:7" ht="16.5" customHeight="1" x14ac:dyDescent="0.15">
      <c r="A23" s="2" t="s">
        <v>16</v>
      </c>
      <c r="B23" s="3">
        <v>12</v>
      </c>
      <c r="C23" s="5">
        <f t="shared" ref="C23:C29" si="2">B23/SUM($B$22:$B$29)*100</f>
        <v>10.16949152542373</v>
      </c>
      <c r="D23" s="16"/>
      <c r="E23" s="16"/>
      <c r="F23" s="16"/>
      <c r="G23" s="16"/>
    </row>
    <row r="24" spans="1:7" ht="16.5" customHeight="1" x14ac:dyDescent="0.15">
      <c r="A24" s="2" t="s">
        <v>17</v>
      </c>
      <c r="B24" s="3">
        <v>12</v>
      </c>
      <c r="C24" s="5">
        <f t="shared" si="2"/>
        <v>10.16949152542373</v>
      </c>
      <c r="D24" s="16"/>
      <c r="E24" s="16"/>
      <c r="F24" s="16"/>
      <c r="G24" s="16"/>
    </row>
    <row r="25" spans="1:7" ht="16.5" customHeight="1" x14ac:dyDescent="0.15">
      <c r="A25" s="2" t="s">
        <v>18</v>
      </c>
      <c r="B25" s="3">
        <v>17</v>
      </c>
      <c r="C25" s="5">
        <f t="shared" si="2"/>
        <v>14.40677966101695</v>
      </c>
      <c r="D25" s="16"/>
      <c r="E25" s="16"/>
      <c r="F25" s="16"/>
      <c r="G25" s="16"/>
    </row>
    <row r="26" spans="1:7" ht="16.5" customHeight="1" x14ac:dyDescent="0.15">
      <c r="A26" s="2" t="s">
        <v>19</v>
      </c>
      <c r="B26" s="3">
        <v>12</v>
      </c>
      <c r="C26" s="5">
        <f t="shared" si="2"/>
        <v>10.16949152542373</v>
      </c>
      <c r="D26" s="16"/>
      <c r="E26" s="16"/>
      <c r="F26" s="16"/>
      <c r="G26" s="16"/>
    </row>
    <row r="27" spans="1:7" ht="16.5" customHeight="1" x14ac:dyDescent="0.15">
      <c r="A27" s="2" t="s">
        <v>20</v>
      </c>
      <c r="B27" s="3">
        <v>24</v>
      </c>
      <c r="C27" s="5">
        <f t="shared" si="2"/>
        <v>20.33898305084746</v>
      </c>
      <c r="D27" s="16"/>
      <c r="E27" s="16"/>
      <c r="F27" s="16"/>
      <c r="G27" s="16"/>
    </row>
    <row r="28" spans="1:7" ht="16.5" customHeight="1" x14ac:dyDescent="0.15">
      <c r="A28" s="2" t="s">
        <v>21</v>
      </c>
      <c r="B28" s="3">
        <v>18</v>
      </c>
      <c r="C28" s="5">
        <f t="shared" si="2"/>
        <v>15.254237288135593</v>
      </c>
      <c r="D28" s="16"/>
      <c r="E28" s="16"/>
      <c r="F28" s="16"/>
      <c r="G28" s="16"/>
    </row>
    <row r="29" spans="1:7" ht="16.5" customHeight="1" thickBot="1" x14ac:dyDescent="0.2">
      <c r="A29" s="6" t="s">
        <v>22</v>
      </c>
      <c r="B29" s="7">
        <v>11</v>
      </c>
      <c r="C29" s="9">
        <f t="shared" si="2"/>
        <v>9.3220338983050848</v>
      </c>
      <c r="D29" s="16"/>
      <c r="E29" s="16"/>
      <c r="F29" s="16"/>
      <c r="G29" s="16"/>
    </row>
    <row r="30" spans="1:7" ht="16.5" customHeight="1" thickTop="1" x14ac:dyDescent="0.15">
      <c r="A30" s="10" t="s">
        <v>6</v>
      </c>
      <c r="B30" s="11">
        <f>SUM(B22:B29)</f>
        <v>118</v>
      </c>
      <c r="C30" s="11">
        <v>100</v>
      </c>
      <c r="D30" s="16"/>
      <c r="E30" s="16"/>
      <c r="F30" s="16"/>
      <c r="G30" s="16"/>
    </row>
  </sheetData>
  <mergeCells count="3">
    <mergeCell ref="A2:G2"/>
    <mergeCell ref="A3:G3"/>
    <mergeCell ref="A4:G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資料４－３</vt:lpstr>
      <vt:lpstr>'資料４－３'!Print_Area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徹</dc:creator>
  <cp:lastModifiedBy>HOSTNAME</cp:lastModifiedBy>
  <cp:lastPrinted>2017-07-26T00:06:21Z</cp:lastPrinted>
  <dcterms:created xsi:type="dcterms:W3CDTF">2015-06-22T08:12:35Z</dcterms:created>
  <dcterms:modified xsi:type="dcterms:W3CDTF">2017-08-02T07:13:31Z</dcterms:modified>
</cp:coreProperties>
</file>