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184$\doc\00＿共有フォルダ\【う_運営取引業務協議会】\R07\18_議事要旨・HP公表\掲載データ\エクセルデータ\"/>
    </mc:Choice>
  </mc:AlternateContent>
  <xr:revisionPtr revIDLastSave="0" documentId="13_ncr:1_{68E605BB-E7B4-435A-AD4E-3A0A2C4BC348}" xr6:coauthVersionLast="47" xr6:coauthVersionMax="47" xr10:uidLastSave="{00000000-0000-0000-0000-000000000000}"/>
  <bookViews>
    <workbookView xWindow="-108" yWindow="-108" windowWidth="23256" windowHeight="13896" xr2:uid="{00000000-000D-0000-FFFF-FFFF00000000}"/>
  </bookViews>
  <sheets>
    <sheet name="項目①_収支状況" sheetId="9" r:id="rId1"/>
    <sheet name="項目①_経営指標 " sheetId="10" r:id="rId2"/>
    <sheet name="項目②_収支計画の更新内容" sheetId="11" r:id="rId3"/>
    <sheet name="項目③_建替えによる再整備の検討の進捗" sheetId="12" r:id="rId4"/>
    <sheet name="項目④_既存施設の改修等の状況" sheetId="13" r:id="rId5"/>
    <sheet name="項目⑤_活性化事業等の実施状況（活性化)" sheetId="14" r:id="rId6"/>
    <sheet name="項目⑤_活性化事業等の実施状況(安心安全)" sheetId="15" r:id="rId7"/>
  </sheets>
  <definedNames>
    <definedName name="_xlnm._FilterDatabase" localSheetId="5" hidden="1">'項目⑤_活性化事業等の実施状況（活性化)'!$C$7:$C$7</definedName>
    <definedName name="_xlnm.Print_Area" localSheetId="0">項目①_収支状況!$A$1:$K$44</definedName>
    <definedName name="_xlnm.Print_Area" localSheetId="2">項目②_収支計画の更新内容!$A$1:$P$40</definedName>
    <definedName name="_xlnm.Print_Area" localSheetId="4">項目④_既存施設の改修等の状況!$A$1:$L$19</definedName>
    <definedName name="_xlnm.Print_Area" localSheetId="6">'項目⑤_活性化事業等の実施状況(安心安全)'!$A$1:$D$25</definedName>
    <definedName name="_xlnm.Print_Titles" localSheetId="6">'項目⑤_活性化事業等の実施状況(安心安全)'!$7:$7</definedName>
    <definedName name="_xlnm.Print_Titles" localSheetId="5">'項目⑤_活性化事業等の実施状況（活性化)'!$7:$7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9" i="11" l="1"/>
  <c r="K39" i="11"/>
  <c r="H39" i="11"/>
  <c r="N38" i="11"/>
  <c r="K38" i="11"/>
  <c r="H38" i="11"/>
  <c r="N37" i="11"/>
  <c r="K37" i="11"/>
  <c r="H37" i="11"/>
  <c r="N36" i="11"/>
  <c r="K36" i="11"/>
  <c r="H36" i="11"/>
  <c r="N35" i="11"/>
  <c r="K35" i="11"/>
  <c r="H35" i="11"/>
  <c r="N34" i="11"/>
  <c r="K34" i="11"/>
  <c r="H34" i="11"/>
  <c r="N33" i="11"/>
  <c r="K33" i="11"/>
  <c r="H33" i="11"/>
  <c r="N32" i="11"/>
  <c r="K32" i="11"/>
  <c r="H32" i="11"/>
  <c r="N30" i="11"/>
  <c r="K30" i="11"/>
  <c r="H30" i="11"/>
  <c r="N29" i="11"/>
  <c r="K29" i="11"/>
  <c r="H29" i="11"/>
  <c r="N27" i="11"/>
  <c r="K27" i="11"/>
  <c r="H27" i="11"/>
  <c r="N26" i="11"/>
  <c r="K26" i="11"/>
  <c r="H26" i="11"/>
  <c r="N25" i="11"/>
  <c r="K25" i="11"/>
  <c r="H25" i="11"/>
  <c r="N24" i="11"/>
  <c r="K24" i="11"/>
  <c r="H24" i="11"/>
  <c r="N23" i="11"/>
  <c r="K23" i="11"/>
  <c r="H23" i="11"/>
  <c r="N22" i="11"/>
  <c r="K22" i="11"/>
  <c r="H22" i="11"/>
  <c r="N21" i="11"/>
  <c r="K21" i="11"/>
  <c r="H21" i="11"/>
  <c r="N20" i="11"/>
  <c r="K20" i="11"/>
  <c r="H20" i="11"/>
  <c r="N19" i="11"/>
  <c r="K19" i="11"/>
  <c r="H19" i="11"/>
  <c r="N18" i="11"/>
  <c r="K18" i="11"/>
  <c r="H18" i="11"/>
  <c r="N17" i="11"/>
  <c r="K17" i="11"/>
  <c r="H17" i="11"/>
  <c r="N16" i="11"/>
  <c r="K16" i="11"/>
  <c r="H16" i="11"/>
  <c r="N15" i="11"/>
  <c r="K15" i="11"/>
  <c r="H15" i="11"/>
  <c r="N14" i="11"/>
  <c r="K14" i="11"/>
  <c r="H14" i="11"/>
  <c r="N13" i="11"/>
  <c r="K13" i="11"/>
  <c r="H13" i="11"/>
  <c r="N12" i="11"/>
  <c r="K12" i="11"/>
  <c r="H12" i="11"/>
  <c r="N11" i="11"/>
  <c r="K11" i="11"/>
  <c r="H11" i="11"/>
  <c r="N10" i="11"/>
  <c r="K10" i="11"/>
  <c r="H10" i="11"/>
  <c r="N9" i="11"/>
  <c r="K9" i="11"/>
  <c r="H9" i="11"/>
  <c r="K26" i="9" l="1"/>
  <c r="K23" i="9"/>
  <c r="K19" i="9"/>
  <c r="K17" i="9"/>
  <c r="K11" i="9"/>
  <c r="K10" i="9" s="1"/>
  <c r="J18" i="9"/>
  <c r="I26" i="9"/>
  <c r="H26" i="9"/>
  <c r="G26" i="9"/>
  <c r="F26" i="9"/>
  <c r="F18" i="9" s="1"/>
  <c r="J26" i="9"/>
  <c r="J11" i="9"/>
  <c r="J10" i="9" s="1"/>
  <c r="J23" i="9"/>
  <c r="J19" i="9"/>
  <c r="J17" i="9"/>
  <c r="K18" i="9" l="1"/>
  <c r="K29" i="9" s="1"/>
  <c r="J29" i="9"/>
  <c r="G17" i="9"/>
  <c r="F17" i="9"/>
  <c r="H17" i="9" l="1"/>
  <c r="I17" i="9" l="1"/>
  <c r="F29" i="9" l="1"/>
  <c r="I23" i="9"/>
  <c r="H23" i="9"/>
  <c r="G23" i="9"/>
  <c r="G21" i="9"/>
  <c r="G19" i="9" s="1"/>
  <c r="G18" i="9" s="1"/>
  <c r="F21" i="9"/>
  <c r="I19" i="9"/>
  <c r="H19" i="9"/>
  <c r="I11" i="9"/>
  <c r="I10" i="9" s="1"/>
  <c r="H11" i="9"/>
  <c r="H10" i="9" s="1"/>
  <c r="G11" i="9"/>
  <c r="G10" i="9" s="1"/>
  <c r="H18" i="9" l="1"/>
  <c r="I18" i="9"/>
  <c r="I29" i="9" s="1"/>
  <c r="H29" i="9"/>
  <c r="G29" i="9"/>
</calcChain>
</file>

<file path=xl/sharedStrings.xml><?xml version="1.0" encoding="utf-8"?>
<sst xmlns="http://schemas.openxmlformats.org/spreadsheetml/2006/main" count="272" uniqueCount="209">
  <si>
    <t>年度</t>
    <rPh sb="0" eb="2">
      <t>ネンド</t>
    </rPh>
    <phoneticPr fontId="4"/>
  </si>
  <si>
    <t>科目</t>
    <rPh sb="0" eb="2">
      <t>カモク</t>
    </rPh>
    <phoneticPr fontId="4"/>
  </si>
  <si>
    <t>市場事業収益</t>
    <rPh sb="0" eb="2">
      <t>シジョウ</t>
    </rPh>
    <rPh sb="2" eb="4">
      <t>ジギョウ</t>
    </rPh>
    <rPh sb="4" eb="6">
      <t>シュウエキ</t>
    </rPh>
    <phoneticPr fontId="6"/>
  </si>
  <si>
    <t>雑収益</t>
    <rPh sb="0" eb="1">
      <t>ザツ</t>
    </rPh>
    <rPh sb="1" eb="3">
      <t>シュウエキ</t>
    </rPh>
    <phoneticPr fontId="7"/>
  </si>
  <si>
    <t>営業外収益</t>
    <rPh sb="0" eb="2">
      <t>エイギョウ</t>
    </rPh>
    <rPh sb="2" eb="3">
      <t>ソト</t>
    </rPh>
    <rPh sb="3" eb="5">
      <t>シュウエキ</t>
    </rPh>
    <phoneticPr fontId="7"/>
  </si>
  <si>
    <t>受取利息及び配当金</t>
    <rPh sb="0" eb="2">
      <t>ウケト</t>
    </rPh>
    <rPh sb="2" eb="4">
      <t>リソク</t>
    </rPh>
    <rPh sb="4" eb="5">
      <t>オヨ</t>
    </rPh>
    <rPh sb="6" eb="9">
      <t>ハイトウキン</t>
    </rPh>
    <phoneticPr fontId="7"/>
  </si>
  <si>
    <t>他会計補助金</t>
    <rPh sb="0" eb="1">
      <t>タ</t>
    </rPh>
    <rPh sb="1" eb="3">
      <t>カイケイ</t>
    </rPh>
    <rPh sb="3" eb="5">
      <t>ホジョ</t>
    </rPh>
    <rPh sb="5" eb="6">
      <t>キン</t>
    </rPh>
    <phoneticPr fontId="7"/>
  </si>
  <si>
    <t>長期前受金戻入</t>
    <rPh sb="0" eb="2">
      <t>チョウキ</t>
    </rPh>
    <rPh sb="2" eb="5">
      <t>マエウケキン</t>
    </rPh>
    <rPh sb="5" eb="7">
      <t>レイニュウ</t>
    </rPh>
    <phoneticPr fontId="7"/>
  </si>
  <si>
    <t>市場事業費用</t>
    <rPh sb="0" eb="2">
      <t>シジョウ</t>
    </rPh>
    <rPh sb="2" eb="4">
      <t>ジギョウ</t>
    </rPh>
    <rPh sb="4" eb="6">
      <t>ヒヨウ</t>
    </rPh>
    <phoneticPr fontId="6"/>
  </si>
  <si>
    <t>営業費用</t>
    <rPh sb="0" eb="2">
      <t>エイギョウ</t>
    </rPh>
    <rPh sb="2" eb="4">
      <t>ヒヨウ</t>
    </rPh>
    <phoneticPr fontId="7"/>
  </si>
  <si>
    <t>市場管理費</t>
    <rPh sb="0" eb="2">
      <t>シジョウ</t>
    </rPh>
    <rPh sb="2" eb="4">
      <t>カンリ</t>
    </rPh>
    <rPh sb="4" eb="5">
      <t>ヒ</t>
    </rPh>
    <phoneticPr fontId="7"/>
  </si>
  <si>
    <t>減価償却費</t>
    <rPh sb="0" eb="2">
      <t>ゲンカ</t>
    </rPh>
    <rPh sb="2" eb="4">
      <t>ショウキャク</t>
    </rPh>
    <rPh sb="4" eb="5">
      <t>ヒ</t>
    </rPh>
    <phoneticPr fontId="7"/>
  </si>
  <si>
    <t>資産減耗費</t>
    <rPh sb="0" eb="2">
      <t>シサン</t>
    </rPh>
    <rPh sb="2" eb="4">
      <t>ゲンモウ</t>
    </rPh>
    <rPh sb="4" eb="5">
      <t>ヒ</t>
    </rPh>
    <phoneticPr fontId="7"/>
  </si>
  <si>
    <t>営業外費用</t>
    <rPh sb="0" eb="2">
      <t>エイギョウ</t>
    </rPh>
    <rPh sb="2" eb="3">
      <t>ソト</t>
    </rPh>
    <rPh sb="3" eb="5">
      <t>ヒヨウ</t>
    </rPh>
    <phoneticPr fontId="7"/>
  </si>
  <si>
    <t>支払利息及び企業債取扱諸費</t>
    <rPh sb="0" eb="2">
      <t>シハライ</t>
    </rPh>
    <rPh sb="2" eb="4">
      <t>リソク</t>
    </rPh>
    <rPh sb="4" eb="5">
      <t>オヨ</t>
    </rPh>
    <rPh sb="6" eb="8">
      <t>キギョウ</t>
    </rPh>
    <rPh sb="8" eb="9">
      <t>サイ</t>
    </rPh>
    <rPh sb="9" eb="11">
      <t>トリアツカイ</t>
    </rPh>
    <rPh sb="11" eb="12">
      <t>ショ</t>
    </rPh>
    <rPh sb="12" eb="13">
      <t>ヒ</t>
    </rPh>
    <phoneticPr fontId="7"/>
  </si>
  <si>
    <t>雑支出</t>
    <rPh sb="0" eb="1">
      <t>ザツ</t>
    </rPh>
    <rPh sb="1" eb="3">
      <t>シシュツ</t>
    </rPh>
    <phoneticPr fontId="7"/>
  </si>
  <si>
    <t>当期純利益</t>
    <rPh sb="0" eb="2">
      <t>トウキ</t>
    </rPh>
    <rPh sb="2" eb="5">
      <t>ジュンリエキ</t>
    </rPh>
    <phoneticPr fontId="6"/>
  </si>
  <si>
    <t>2019
年度</t>
    <rPh sb="5" eb="6">
      <t>ネン</t>
    </rPh>
    <rPh sb="6" eb="7">
      <t>ド</t>
    </rPh>
    <phoneticPr fontId="6"/>
  </si>
  <si>
    <t>2020
年度</t>
    <rPh sb="5" eb="7">
      <t>ネンド</t>
    </rPh>
    <rPh sb="6" eb="7">
      <t>ド</t>
    </rPh>
    <phoneticPr fontId="6"/>
  </si>
  <si>
    <t>2021
年度</t>
    <rPh sb="5" eb="7">
      <t>ネンド</t>
    </rPh>
    <rPh sb="6" eb="7">
      <t>ド</t>
    </rPh>
    <phoneticPr fontId="6"/>
  </si>
  <si>
    <t>2022
年度</t>
    <rPh sb="5" eb="7">
      <t>ネンド</t>
    </rPh>
    <rPh sb="6" eb="7">
      <t>ド</t>
    </rPh>
    <phoneticPr fontId="6"/>
  </si>
  <si>
    <t>経常収支比率</t>
  </si>
  <si>
    <t>経費回収率</t>
  </si>
  <si>
    <t>他会計補助金比率</t>
  </si>
  <si>
    <t>自己資本比率</t>
  </si>
  <si>
    <t>有形固定資産減価償却率</t>
  </si>
  <si>
    <t>企業債残高対料金収入比率</t>
  </si>
  <si>
    <t>指標名</t>
    <rPh sb="0" eb="2">
      <t>シヒョウ</t>
    </rPh>
    <rPh sb="2" eb="3">
      <t>メイ</t>
    </rPh>
    <phoneticPr fontId="4"/>
  </si>
  <si>
    <t>算定式</t>
    <rPh sb="0" eb="2">
      <t>サンテイ</t>
    </rPh>
    <rPh sb="2" eb="3">
      <t>シキ</t>
    </rPh>
    <phoneticPr fontId="4"/>
  </si>
  <si>
    <t>評価基準</t>
    <rPh sb="0" eb="2">
      <t>ヒョウカ</t>
    </rPh>
    <rPh sb="2" eb="4">
      <t>キジュン</t>
    </rPh>
    <phoneticPr fontId="4"/>
  </si>
  <si>
    <t>経常収支比率</t>
    <rPh sb="0" eb="2">
      <t>ケイジョウ</t>
    </rPh>
    <rPh sb="2" eb="4">
      <t>シュウシ</t>
    </rPh>
    <rPh sb="4" eb="6">
      <t>ヒリツ</t>
    </rPh>
    <phoneticPr fontId="4"/>
  </si>
  <si>
    <t>経常収益/経常費用</t>
    <rPh sb="0" eb="2">
      <t>ケイジョウ</t>
    </rPh>
    <rPh sb="2" eb="4">
      <t>シュウエキ</t>
    </rPh>
    <rPh sb="5" eb="7">
      <t>ケイジョウ</t>
    </rPh>
    <rPh sb="7" eb="9">
      <t>ヒヨウ</t>
    </rPh>
    <phoneticPr fontId="4"/>
  </si>
  <si>
    <t>経費回収率</t>
    <rPh sb="0" eb="2">
      <t>ケイヒ</t>
    </rPh>
    <rPh sb="2" eb="4">
      <t>カイシュウ</t>
    </rPh>
    <rPh sb="4" eb="5">
      <t>リツ</t>
    </rPh>
    <phoneticPr fontId="4"/>
  </si>
  <si>
    <t>納付金等収益/経常費用</t>
    <rPh sb="0" eb="3">
      <t>ノウフキン</t>
    </rPh>
    <rPh sb="3" eb="4">
      <t>トウ</t>
    </rPh>
    <rPh sb="4" eb="6">
      <t>シュウエキ</t>
    </rPh>
    <rPh sb="7" eb="9">
      <t>ケイジョウ</t>
    </rPh>
    <rPh sb="9" eb="11">
      <t>ヒヨウ</t>
    </rPh>
    <phoneticPr fontId="4"/>
  </si>
  <si>
    <t>他会計補助金比率</t>
    <rPh sb="0" eb="1">
      <t>タ</t>
    </rPh>
    <rPh sb="1" eb="3">
      <t>カイケイ</t>
    </rPh>
    <rPh sb="3" eb="6">
      <t>ホジョキン</t>
    </rPh>
    <rPh sb="6" eb="8">
      <t>ヒリツ</t>
    </rPh>
    <phoneticPr fontId="4"/>
  </si>
  <si>
    <t>他会計補助金/経常費用</t>
    <rPh sb="0" eb="1">
      <t>タ</t>
    </rPh>
    <rPh sb="1" eb="3">
      <t>カイケイ</t>
    </rPh>
    <rPh sb="3" eb="6">
      <t>ホジョキン</t>
    </rPh>
    <rPh sb="7" eb="9">
      <t>ケイジョウ</t>
    </rPh>
    <rPh sb="9" eb="11">
      <t>ヒヨウ</t>
    </rPh>
    <phoneticPr fontId="4"/>
  </si>
  <si>
    <t>自己資本比率</t>
    <rPh sb="0" eb="2">
      <t>ジコ</t>
    </rPh>
    <rPh sb="2" eb="4">
      <t>シホン</t>
    </rPh>
    <rPh sb="4" eb="6">
      <t>ヒリツ</t>
    </rPh>
    <phoneticPr fontId="4"/>
  </si>
  <si>
    <t>有形固定資産の老朽化の程度を示すもので、高いほど老朽化が進んでいるとされている</t>
    <rPh sb="0" eb="2">
      <t>ユウケイ</t>
    </rPh>
    <rPh sb="2" eb="4">
      <t>コテイ</t>
    </rPh>
    <rPh sb="4" eb="6">
      <t>シサン</t>
    </rPh>
    <rPh sb="7" eb="10">
      <t>ロウキュウカ</t>
    </rPh>
    <rPh sb="11" eb="13">
      <t>テイド</t>
    </rPh>
    <rPh sb="14" eb="15">
      <t>シメ</t>
    </rPh>
    <rPh sb="20" eb="21">
      <t>タカ</t>
    </rPh>
    <rPh sb="24" eb="27">
      <t>ロウキュウカ</t>
    </rPh>
    <rPh sb="28" eb="29">
      <t>スス</t>
    </rPh>
    <phoneticPr fontId="4"/>
  </si>
  <si>
    <t>100％を超えており、良好と考えられる</t>
    <rPh sb="5" eb="6">
      <t>コ</t>
    </rPh>
    <rPh sb="11" eb="13">
      <t>リョウコウ</t>
    </rPh>
    <rPh sb="14" eb="15">
      <t>カンガ</t>
    </rPh>
    <phoneticPr fontId="4"/>
  </si>
  <si>
    <t>企業債残高対料金収入比率</t>
    <rPh sb="0" eb="2">
      <t>キギョウ</t>
    </rPh>
    <rPh sb="2" eb="3">
      <t>サイ</t>
    </rPh>
    <rPh sb="3" eb="4">
      <t>ザン</t>
    </rPh>
    <rPh sb="4" eb="5">
      <t>タカ</t>
    </rPh>
    <rPh sb="5" eb="6">
      <t>タイ</t>
    </rPh>
    <rPh sb="6" eb="8">
      <t>リョウキン</t>
    </rPh>
    <rPh sb="8" eb="10">
      <t>シュウニュウ</t>
    </rPh>
    <rPh sb="10" eb="12">
      <t>ヒリツ</t>
    </rPh>
    <phoneticPr fontId="4"/>
  </si>
  <si>
    <t>（自己資本金＋剰余金＋繰延収益）
/負債・資本合計</t>
    <phoneticPr fontId="4"/>
  </si>
  <si>
    <t>（単位：千円）</t>
    <rPh sb="1" eb="3">
      <t>タンイ</t>
    </rPh>
    <rPh sb="4" eb="6">
      <t>センエン</t>
    </rPh>
    <phoneticPr fontId="6"/>
  </si>
  <si>
    <t>大阪府中央卸売市場経営戦略の進捗状況</t>
    <rPh sb="0" eb="3">
      <t>オオサカフ</t>
    </rPh>
    <rPh sb="3" eb="9">
      <t>チュウオウオロシウリシジョウ</t>
    </rPh>
    <rPh sb="9" eb="11">
      <t>ケイエイ</t>
    </rPh>
    <rPh sb="11" eb="13">
      <t>センリャク</t>
    </rPh>
    <rPh sb="14" eb="16">
      <t>シンチョク</t>
    </rPh>
    <rPh sb="16" eb="18">
      <t>ジョウキョウ</t>
    </rPh>
    <phoneticPr fontId="4"/>
  </si>
  <si>
    <t>項目①　経営状況及び各種経営指標</t>
    <rPh sb="0" eb="2">
      <t>コウモク</t>
    </rPh>
    <rPh sb="4" eb="6">
      <t>ケイエイ</t>
    </rPh>
    <rPh sb="6" eb="8">
      <t>ジョウキョウ</t>
    </rPh>
    <rPh sb="8" eb="9">
      <t>オヨ</t>
    </rPh>
    <rPh sb="10" eb="12">
      <t>カクシュ</t>
    </rPh>
    <rPh sb="12" eb="14">
      <t>ケイエイ</t>
    </rPh>
    <rPh sb="14" eb="16">
      <t>シヒョウ</t>
    </rPh>
    <phoneticPr fontId="4"/>
  </si>
  <si>
    <t>(１) 収支状況</t>
    <phoneticPr fontId="6"/>
  </si>
  <si>
    <t>(２) 各種経営指標</t>
    <rPh sb="4" eb="6">
      <t>カクシュ</t>
    </rPh>
    <rPh sb="6" eb="10">
      <t>ケイエイシヒョウ</t>
    </rPh>
    <phoneticPr fontId="6"/>
  </si>
  <si>
    <t>その他</t>
    <rPh sb="2" eb="3">
      <t>タ</t>
    </rPh>
    <phoneticPr fontId="6"/>
  </si>
  <si>
    <t>納付金</t>
    <rPh sb="0" eb="3">
      <t>ノウフキン</t>
    </rPh>
    <phoneticPr fontId="6"/>
  </si>
  <si>
    <t>有形固定資産減価償却率（注）</t>
    <rPh sb="0" eb="2">
      <t>ユウケイ</t>
    </rPh>
    <rPh sb="2" eb="4">
      <t>コテイ</t>
    </rPh>
    <rPh sb="4" eb="6">
      <t>シサン</t>
    </rPh>
    <rPh sb="6" eb="8">
      <t>ゲンカ</t>
    </rPh>
    <rPh sb="8" eb="10">
      <t>ショウキャク</t>
    </rPh>
    <rPh sb="10" eb="11">
      <t>リツ</t>
    </rPh>
    <rPh sb="12" eb="13">
      <t>チュウ</t>
    </rPh>
    <phoneticPr fontId="4"/>
  </si>
  <si>
    <t>有形固定資産減価償却累計額
/有形固定資産帳簿価格
（非償却資産を除く）</t>
    <rPh sb="0" eb="2">
      <t>ユウケイ</t>
    </rPh>
    <rPh sb="2" eb="4">
      <t>コテイ</t>
    </rPh>
    <rPh sb="4" eb="6">
      <t>シサン</t>
    </rPh>
    <rPh sb="6" eb="8">
      <t>ゲンカ</t>
    </rPh>
    <rPh sb="8" eb="10">
      <t>ショウキャク</t>
    </rPh>
    <rPh sb="10" eb="12">
      <t>ルイケイ</t>
    </rPh>
    <rPh sb="12" eb="13">
      <t>ガク</t>
    </rPh>
    <rPh sb="15" eb="17">
      <t>ユウケイ</t>
    </rPh>
    <rPh sb="17" eb="19">
      <t>コテイ</t>
    </rPh>
    <rPh sb="19" eb="21">
      <t>シサン</t>
    </rPh>
    <rPh sb="21" eb="23">
      <t>チョウボ</t>
    </rPh>
    <rPh sb="23" eb="25">
      <t>カカク</t>
    </rPh>
    <rPh sb="27" eb="28">
      <t>ヒ</t>
    </rPh>
    <rPh sb="28" eb="32">
      <t>ショウキャクシサン</t>
    </rPh>
    <rPh sb="33" eb="34">
      <t>ノゾ</t>
    </rPh>
    <phoneticPr fontId="4"/>
  </si>
  <si>
    <t>経営指標の説明及び評価</t>
    <rPh sb="0" eb="4">
      <t>ケイエイシヒョウ</t>
    </rPh>
    <rPh sb="5" eb="7">
      <t>セツメイ</t>
    </rPh>
    <rPh sb="7" eb="8">
      <t>オヨ</t>
    </rPh>
    <rPh sb="9" eb="11">
      <t>ヒョウカ</t>
    </rPh>
    <phoneticPr fontId="6"/>
  </si>
  <si>
    <t>必要な経費が一般会計からの繰入金等によってどの程度賄われているかを示す数値で、低い方が望ましい</t>
    <rPh sb="0" eb="2">
      <t>ヒツヨウ</t>
    </rPh>
    <rPh sb="3" eb="5">
      <t>ケイヒ</t>
    </rPh>
    <rPh sb="6" eb="8">
      <t>イッパン</t>
    </rPh>
    <rPh sb="8" eb="10">
      <t>カイケイ</t>
    </rPh>
    <rPh sb="13" eb="15">
      <t>クリイレ</t>
    </rPh>
    <rPh sb="15" eb="16">
      <t>キン</t>
    </rPh>
    <rPh sb="16" eb="17">
      <t>トウ</t>
    </rPh>
    <rPh sb="23" eb="25">
      <t>テイド</t>
    </rPh>
    <rPh sb="25" eb="26">
      <t>マカナ</t>
    </rPh>
    <rPh sb="33" eb="34">
      <t>シメ</t>
    </rPh>
    <rPh sb="35" eb="37">
      <t>スウチ</t>
    </rPh>
    <rPh sb="39" eb="40">
      <t>ヒク</t>
    </rPh>
    <rPh sb="41" eb="42">
      <t>ホウ</t>
    </rPh>
    <rPh sb="43" eb="44">
      <t>ノゾ</t>
    </rPh>
    <phoneticPr fontId="4"/>
  </si>
  <si>
    <t>納付金等収益に対する企業債残高(一般会計負担分を除く)の割合を示す数値で、低いほど望ましい</t>
    <rPh sb="0" eb="3">
      <t>ノウフキン</t>
    </rPh>
    <rPh sb="3" eb="4">
      <t>トウ</t>
    </rPh>
    <rPh sb="4" eb="6">
      <t>シュウエキ</t>
    </rPh>
    <rPh sb="7" eb="8">
      <t>タイ</t>
    </rPh>
    <rPh sb="10" eb="12">
      <t>キギョウ</t>
    </rPh>
    <rPh sb="12" eb="13">
      <t>サイ</t>
    </rPh>
    <rPh sb="13" eb="15">
      <t>ザンダカ</t>
    </rPh>
    <rPh sb="16" eb="18">
      <t>イッパン</t>
    </rPh>
    <rPh sb="18" eb="20">
      <t>カイケイ</t>
    </rPh>
    <rPh sb="20" eb="22">
      <t>フタン</t>
    </rPh>
    <rPh sb="22" eb="23">
      <t>ブン</t>
    </rPh>
    <rPh sb="24" eb="25">
      <t>ノゾ</t>
    </rPh>
    <rPh sb="28" eb="30">
      <t>ワリアイ</t>
    </rPh>
    <rPh sb="31" eb="32">
      <t>シメ</t>
    </rPh>
    <rPh sb="33" eb="35">
      <t>スウチ</t>
    </rPh>
    <rPh sb="37" eb="38">
      <t>ヒク</t>
    </rPh>
    <rPh sb="41" eb="42">
      <t>ノゾ</t>
    </rPh>
    <phoneticPr fontId="4"/>
  </si>
  <si>
    <t>（企業債残高ー一般会計負担金）
/納付金等収入</t>
    <rPh sb="1" eb="3">
      <t>キギョウ</t>
    </rPh>
    <rPh sb="3" eb="4">
      <t>サイ</t>
    </rPh>
    <rPh sb="4" eb="6">
      <t>ザンダカ</t>
    </rPh>
    <rPh sb="7" eb="9">
      <t>イッパン</t>
    </rPh>
    <rPh sb="9" eb="11">
      <t>カイケイ</t>
    </rPh>
    <rPh sb="11" eb="13">
      <t>フタン</t>
    </rPh>
    <rPh sb="13" eb="14">
      <t>キン</t>
    </rPh>
    <rPh sb="17" eb="20">
      <t>ノウフキン</t>
    </rPh>
    <rPh sb="20" eb="21">
      <t>トウ</t>
    </rPh>
    <rPh sb="21" eb="23">
      <t>シュウニュウ</t>
    </rPh>
    <phoneticPr fontId="4"/>
  </si>
  <si>
    <t>経常費用を経常収益でどの程度賄えているかを示す数値で、100％以上が望ましい</t>
    <rPh sb="0" eb="2">
      <t>ケイジョウ</t>
    </rPh>
    <rPh sb="2" eb="4">
      <t>ヒヨウ</t>
    </rPh>
    <rPh sb="5" eb="7">
      <t>ケイジョウ</t>
    </rPh>
    <rPh sb="7" eb="9">
      <t>シュウエキ</t>
    </rPh>
    <rPh sb="12" eb="14">
      <t>テイド</t>
    </rPh>
    <rPh sb="14" eb="15">
      <t>マカナ</t>
    </rPh>
    <rPh sb="21" eb="22">
      <t>シメ</t>
    </rPh>
    <rPh sb="23" eb="25">
      <t>スウチ</t>
    </rPh>
    <rPh sb="31" eb="33">
      <t>イジョウ</t>
    </rPh>
    <rPh sb="34" eb="35">
      <t>ノゾ</t>
    </rPh>
    <phoneticPr fontId="4"/>
  </si>
  <si>
    <t>納付金等収益で必要な費用を回収できているかを示す数値で高い方が望ましい</t>
    <rPh sb="0" eb="3">
      <t>ノウフキン</t>
    </rPh>
    <rPh sb="3" eb="4">
      <t>トウ</t>
    </rPh>
    <rPh sb="4" eb="6">
      <t>シュウエキ</t>
    </rPh>
    <rPh sb="7" eb="9">
      <t>ヒツヨウ</t>
    </rPh>
    <rPh sb="10" eb="12">
      <t>ヒヨウ</t>
    </rPh>
    <rPh sb="13" eb="15">
      <t>カイシュウ</t>
    </rPh>
    <rPh sb="22" eb="23">
      <t>シメ</t>
    </rPh>
    <rPh sb="24" eb="26">
      <t>スウチ</t>
    </rPh>
    <rPh sb="27" eb="28">
      <t>タカ</t>
    </rPh>
    <rPh sb="29" eb="30">
      <t>ホウ</t>
    </rPh>
    <rPh sb="31" eb="32">
      <t>ノゾ</t>
    </rPh>
    <phoneticPr fontId="4"/>
  </si>
  <si>
    <t>負債及び純資産の合計額にどの程度純資産が占めているかを示す数値で、高い方が望ましい</t>
    <rPh sb="2" eb="3">
      <t>オヨ</t>
    </rPh>
    <rPh sb="14" eb="16">
      <t>テイド</t>
    </rPh>
    <rPh sb="16" eb="19">
      <t>ジュンシサン</t>
    </rPh>
    <rPh sb="27" eb="28">
      <t>シメ</t>
    </rPh>
    <rPh sb="29" eb="31">
      <t>スウチ</t>
    </rPh>
    <rPh sb="33" eb="34">
      <t>タカ</t>
    </rPh>
    <rPh sb="35" eb="36">
      <t>ホウ</t>
    </rPh>
    <rPh sb="37" eb="38">
      <t>ノゾ</t>
    </rPh>
    <phoneticPr fontId="4"/>
  </si>
  <si>
    <t>2023
年度</t>
    <rPh sb="5" eb="7">
      <t>ネンド</t>
    </rPh>
    <rPh sb="6" eb="7">
      <t>ド</t>
    </rPh>
    <phoneticPr fontId="6"/>
  </si>
  <si>
    <t>特別損失</t>
    <rPh sb="0" eb="4">
      <t>トクベツソンシツ</t>
    </rPh>
    <phoneticPr fontId="7"/>
  </si>
  <si>
    <t>減損損失</t>
    <rPh sb="0" eb="4">
      <t>ゲンソンソンシツ</t>
    </rPh>
    <phoneticPr fontId="7"/>
  </si>
  <si>
    <t>100%を超えており、良好と考えられる</t>
    <rPh sb="5" eb="6">
      <t>コ</t>
    </rPh>
    <rPh sb="11" eb="13">
      <t>リョウコウ</t>
    </rPh>
    <rPh sb="14" eb="15">
      <t>カンガ</t>
    </rPh>
    <phoneticPr fontId="4"/>
  </si>
  <si>
    <t>（注）経営戦略15ページで示している「有形固定資産減価償却率」は非償却資産（土地等）を含んだ額で算出しているため、非償却資産を除いた額で算出した。</t>
    <rPh sb="1" eb="2">
      <t>チュウ</t>
    </rPh>
    <rPh sb="3" eb="7">
      <t>ケイエイセンリャク</t>
    </rPh>
    <rPh sb="13" eb="14">
      <t>シメ</t>
    </rPh>
    <rPh sb="19" eb="30">
      <t>ユウケイコテイシサンゲンカショウキャクリツ</t>
    </rPh>
    <rPh sb="32" eb="33">
      <t>ヒ</t>
    </rPh>
    <rPh sb="33" eb="35">
      <t>ショウキャク</t>
    </rPh>
    <rPh sb="35" eb="37">
      <t>シサン</t>
    </rPh>
    <rPh sb="38" eb="40">
      <t>トチ</t>
    </rPh>
    <rPh sb="40" eb="41">
      <t>トウ</t>
    </rPh>
    <rPh sb="43" eb="44">
      <t>フク</t>
    </rPh>
    <rPh sb="46" eb="47">
      <t>ガク</t>
    </rPh>
    <rPh sb="48" eb="50">
      <t>サンシュツ</t>
    </rPh>
    <rPh sb="57" eb="62">
      <t>ヒショウキャクシサン</t>
    </rPh>
    <rPh sb="63" eb="64">
      <t>ノゾ</t>
    </rPh>
    <rPh sb="66" eb="67">
      <t>ガク</t>
    </rPh>
    <rPh sb="68" eb="70">
      <t>サンシュツ</t>
    </rPh>
    <phoneticPr fontId="6"/>
  </si>
  <si>
    <t>過年度損益修正損</t>
    <rPh sb="0" eb="8">
      <t>カネンドソンエキシュウセイゾン</t>
    </rPh>
    <phoneticPr fontId="7"/>
  </si>
  <si>
    <t>年々減少しており、良い傾向にあると考えられる</t>
    <rPh sb="0" eb="2">
      <t>ネンネン</t>
    </rPh>
    <rPh sb="2" eb="4">
      <t>ゲンショウ</t>
    </rPh>
    <rPh sb="9" eb="10">
      <t>ヨ</t>
    </rPh>
    <rPh sb="11" eb="13">
      <t>ケイコウ</t>
    </rPh>
    <rPh sb="17" eb="18">
      <t>カンガ</t>
    </rPh>
    <phoneticPr fontId="4"/>
  </si>
  <si>
    <t>2024
年度</t>
    <rPh sb="5" eb="7">
      <t>ネンド</t>
    </rPh>
    <rPh sb="6" eb="7">
      <t>ド</t>
    </rPh>
    <phoneticPr fontId="6"/>
  </si>
  <si>
    <t>2024年度の評価</t>
    <rPh sb="4" eb="6">
      <t>ネンド</t>
    </rPh>
    <rPh sb="7" eb="9">
      <t>ヒョウカ</t>
    </rPh>
    <phoneticPr fontId="4"/>
  </si>
  <si>
    <t>90%を超えており、良好と考えられる</t>
    <rPh sb="4" eb="5">
      <t>コ</t>
    </rPh>
    <rPh sb="10" eb="12">
      <t>リョウコウ</t>
    </rPh>
    <rPh sb="13" eb="14">
      <t>カンガ</t>
    </rPh>
    <phoneticPr fontId="4"/>
  </si>
  <si>
    <t>80％台と高い数値となっており、施設や設備の老朽化が進み、耐用年数が近づいている</t>
    <rPh sb="3" eb="4">
      <t>ダイ</t>
    </rPh>
    <rPh sb="16" eb="18">
      <t>シセツ</t>
    </rPh>
    <rPh sb="19" eb="21">
      <t>セツビ</t>
    </rPh>
    <rPh sb="22" eb="25">
      <t>ロウキュウカ</t>
    </rPh>
    <rPh sb="26" eb="27">
      <t>スス</t>
    </rPh>
    <rPh sb="29" eb="31">
      <t>タイヨウ</t>
    </rPh>
    <rPh sb="31" eb="33">
      <t>ネンスウ</t>
    </rPh>
    <rPh sb="34" eb="35">
      <t>チカ</t>
    </rPh>
    <phoneticPr fontId="4"/>
  </si>
  <si>
    <t>10％以下となっており、他会計補助金への依存度が低く、良好と考えられる</t>
    <phoneticPr fontId="4"/>
  </si>
  <si>
    <t>　2024年度は、指定管理者納付金や他会計補助金等の収入が減少したものの、市場管理費や減価償却費等の経費の減少により、当期は192百万円の黒字となった。
　初の単年度黒字となった2019年度決算以降、6期連続黒字を達成しており、累積欠損金（134億円）はあるが、累積欠損金以上の資本金（221億円）を有しているため、会計上の資本不足（債務超過）に陥っておらず、資金状況も含め経営状況に特段の問題はない。また、経営状況の参考となる各種経営指標も次のとおりであり、良好又は良い傾向にある。</t>
    <rPh sb="5" eb="7">
      <t>ネンド</t>
    </rPh>
    <rPh sb="9" eb="17">
      <t>シテイカンリシャノウフキン</t>
    </rPh>
    <rPh sb="18" eb="24">
      <t>タカイケイホジョキン</t>
    </rPh>
    <rPh sb="24" eb="25">
      <t>トウ</t>
    </rPh>
    <rPh sb="26" eb="28">
      <t>シュウニュウ</t>
    </rPh>
    <rPh sb="29" eb="31">
      <t>ゲンショウ</t>
    </rPh>
    <rPh sb="37" eb="42">
      <t>シジョウカンリヒ</t>
    </rPh>
    <rPh sb="47" eb="48">
      <t>ヒ</t>
    </rPh>
    <rPh sb="48" eb="49">
      <t>トウ</t>
    </rPh>
    <rPh sb="50" eb="52">
      <t>ケイヒ</t>
    </rPh>
    <rPh sb="53" eb="55">
      <t>ゲンショウ</t>
    </rPh>
    <rPh sb="123" eb="126">
      <t>タンネンド</t>
    </rPh>
    <rPh sb="126" eb="128">
      <t>クロジ</t>
    </rPh>
    <rPh sb="140" eb="142">
      <t>イコウ</t>
    </rPh>
    <rPh sb="150" eb="152">
      <t>タッセイ</t>
    </rPh>
    <rPh sb="157" eb="162">
      <t>ルイセキケッソンキン</t>
    </rPh>
    <rPh sb="166" eb="167">
      <t>オク</t>
    </rPh>
    <rPh sb="167" eb="168">
      <t>エン</t>
    </rPh>
    <rPh sb="174" eb="179">
      <t>ルイセキケッソンキン</t>
    </rPh>
    <rPh sb="179" eb="181">
      <t>イジョウ</t>
    </rPh>
    <rPh sb="182" eb="185">
      <t>シホンキン</t>
    </rPh>
    <rPh sb="189" eb="190">
      <t>オク</t>
    </rPh>
    <rPh sb="190" eb="191">
      <t>エン</t>
    </rPh>
    <rPh sb="193" eb="194">
      <t>ユウ</t>
    </rPh>
    <rPh sb="201" eb="204">
      <t>カイケイジョウ</t>
    </rPh>
    <rPh sb="205" eb="209">
      <t>シホンブソク</t>
    </rPh>
    <rPh sb="210" eb="214">
      <t>サイムチョウカ</t>
    </rPh>
    <rPh sb="216" eb="217">
      <t>オチイヨツギ</t>
    </rPh>
    <phoneticPr fontId="6"/>
  </si>
  <si>
    <t>項目②　収支計画の更新内容</t>
    <rPh sb="0" eb="2">
      <t>コウモク</t>
    </rPh>
    <rPh sb="4" eb="8">
      <t>シュウシケイカク</t>
    </rPh>
    <rPh sb="9" eb="13">
      <t>コウシンナイヨウ</t>
    </rPh>
    <phoneticPr fontId="4"/>
  </si>
  <si>
    <t>昨年度に引き続き、2024年度も概ね収支計画どおりの実績となっていることや、後年度において収支計画を大幅に変更すべき事項が発生していないことから、収支計画の更新は行わなかった。</t>
    <rPh sb="0" eb="3">
      <t>サクネンド</t>
    </rPh>
    <rPh sb="4" eb="5">
      <t>ヒ</t>
    </rPh>
    <rPh sb="6" eb="7">
      <t>ツヅ</t>
    </rPh>
    <rPh sb="13" eb="15">
      <t>ネンド</t>
    </rPh>
    <rPh sb="16" eb="17">
      <t>オオム</t>
    </rPh>
    <rPh sb="18" eb="22">
      <t>シュウシケイカク</t>
    </rPh>
    <rPh sb="26" eb="28">
      <t>ジッセキ</t>
    </rPh>
    <rPh sb="38" eb="41">
      <t>コウネンド</t>
    </rPh>
    <rPh sb="45" eb="49">
      <t>シュウシケイカク</t>
    </rPh>
    <rPh sb="50" eb="52">
      <t>オオハバ</t>
    </rPh>
    <rPh sb="53" eb="55">
      <t>ヘンコウ</t>
    </rPh>
    <rPh sb="58" eb="60">
      <t>ジコウ</t>
    </rPh>
    <rPh sb="61" eb="63">
      <t>ハッセイ</t>
    </rPh>
    <rPh sb="73" eb="75">
      <t>シュウシ</t>
    </rPh>
    <rPh sb="75" eb="77">
      <t>ケイカク</t>
    </rPh>
    <rPh sb="78" eb="80">
      <t>コウシン</t>
    </rPh>
    <rPh sb="81" eb="82">
      <t>オコナ</t>
    </rPh>
    <phoneticPr fontId="21"/>
  </si>
  <si>
    <t>（単位：百万円）</t>
    <rPh sb="1" eb="3">
      <t>タンイ</t>
    </rPh>
    <rPh sb="4" eb="7">
      <t>ヒャクマンエン</t>
    </rPh>
    <phoneticPr fontId="4"/>
  </si>
  <si>
    <t>2022年度</t>
    <rPh sb="4" eb="6">
      <t>ネンド</t>
    </rPh>
    <phoneticPr fontId="4"/>
  </si>
  <si>
    <t>2022年度</t>
    <rPh sb="4" eb="6">
      <t>ネンド</t>
    </rPh>
    <phoneticPr fontId="21"/>
  </si>
  <si>
    <t>差額</t>
    <rPh sb="0" eb="2">
      <t>サガク</t>
    </rPh>
    <phoneticPr fontId="21"/>
  </si>
  <si>
    <t>2023年度</t>
    <rPh sb="4" eb="6">
      <t>ネンド</t>
    </rPh>
    <phoneticPr fontId="4"/>
  </si>
  <si>
    <t>2023年度</t>
    <rPh sb="4" eb="6">
      <t>ネンド</t>
    </rPh>
    <phoneticPr fontId="21"/>
  </si>
  <si>
    <t>2024年度</t>
    <rPh sb="4" eb="6">
      <t>ネンド</t>
    </rPh>
    <phoneticPr fontId="4"/>
  </si>
  <si>
    <t>2024年度</t>
    <rPh sb="4" eb="6">
      <t>ネンド</t>
    </rPh>
    <phoneticPr fontId="21"/>
  </si>
  <si>
    <r>
      <t>2025年度</t>
    </r>
    <r>
      <rPr>
        <sz val="9"/>
        <rFont val="Meiryo UI"/>
        <family val="3"/>
        <charset val="128"/>
      </rPr>
      <t/>
    </r>
    <rPh sb="4" eb="6">
      <t>ネンド</t>
    </rPh>
    <phoneticPr fontId="4"/>
  </si>
  <si>
    <r>
      <t>2026年度</t>
    </r>
    <r>
      <rPr>
        <sz val="9"/>
        <rFont val="Meiryo UI"/>
        <family val="3"/>
        <charset val="128"/>
      </rPr>
      <t/>
    </r>
    <rPh sb="4" eb="6">
      <t>ネンド</t>
    </rPh>
    <phoneticPr fontId="4"/>
  </si>
  <si>
    <t>計画(a)</t>
    <phoneticPr fontId="21"/>
  </si>
  <si>
    <t>実績(b)</t>
    <rPh sb="0" eb="2">
      <t>ジッセキ</t>
    </rPh>
    <phoneticPr fontId="21"/>
  </si>
  <si>
    <t>(b)-(a)</t>
    <phoneticPr fontId="21"/>
  </si>
  <si>
    <t>市場事業収益　　　　　　　　　　</t>
    <rPh sb="0" eb="2">
      <t>シジョウ</t>
    </rPh>
    <rPh sb="2" eb="4">
      <t>ジギョウ</t>
    </rPh>
    <rPh sb="4" eb="6">
      <t>シュウエキ</t>
    </rPh>
    <phoneticPr fontId="4"/>
  </si>
  <si>
    <t>営業外収益</t>
    <rPh sb="0" eb="3">
      <t>エイギョウガイ</t>
    </rPh>
    <rPh sb="3" eb="5">
      <t>シュウエキ</t>
    </rPh>
    <phoneticPr fontId="4"/>
  </si>
  <si>
    <t>他会計補助金</t>
    <rPh sb="0" eb="1">
      <t>タ</t>
    </rPh>
    <rPh sb="1" eb="3">
      <t>カイケイ</t>
    </rPh>
    <rPh sb="3" eb="6">
      <t>ホジョキン</t>
    </rPh>
    <phoneticPr fontId="4"/>
  </si>
  <si>
    <t>長期前受金戻入　　　　</t>
    <rPh sb="0" eb="2">
      <t>チョウキ</t>
    </rPh>
    <rPh sb="2" eb="5">
      <t>マエウケキン</t>
    </rPh>
    <rPh sb="5" eb="7">
      <t>レイニュウ</t>
    </rPh>
    <phoneticPr fontId="4"/>
  </si>
  <si>
    <t>雑収益など</t>
    <rPh sb="0" eb="1">
      <t>ザッ</t>
    </rPh>
    <rPh sb="1" eb="3">
      <t>シュウエキ</t>
    </rPh>
    <phoneticPr fontId="4"/>
  </si>
  <si>
    <t>市場事業費用　　　　　　　　　　</t>
    <rPh sb="0" eb="2">
      <t>シジョウ</t>
    </rPh>
    <rPh sb="2" eb="4">
      <t>ジギョウ</t>
    </rPh>
    <rPh sb="4" eb="6">
      <t>ヒヨウ</t>
    </rPh>
    <phoneticPr fontId="4"/>
  </si>
  <si>
    <t>営業費用</t>
    <rPh sb="0" eb="2">
      <t>エイギョウ</t>
    </rPh>
    <rPh sb="2" eb="4">
      <t>ヒヨウ</t>
    </rPh>
    <phoneticPr fontId="4"/>
  </si>
  <si>
    <t>市場管理費</t>
    <rPh sb="0" eb="2">
      <t>シジョウ</t>
    </rPh>
    <rPh sb="2" eb="4">
      <t>カンリ</t>
    </rPh>
    <rPh sb="4" eb="5">
      <t>ヒ</t>
    </rPh>
    <phoneticPr fontId="4"/>
  </si>
  <si>
    <t>人件費</t>
    <rPh sb="0" eb="3">
      <t>ジンケンヒ</t>
    </rPh>
    <phoneticPr fontId="4"/>
  </si>
  <si>
    <t>物件費</t>
    <rPh sb="0" eb="3">
      <t>ブッケンヒ</t>
    </rPh>
    <phoneticPr fontId="4"/>
  </si>
  <si>
    <t>減価償却費　　　　　　　</t>
    <rPh sb="0" eb="2">
      <t>ゲンカ</t>
    </rPh>
    <rPh sb="2" eb="4">
      <t>ショウキャク</t>
    </rPh>
    <rPh sb="4" eb="5">
      <t>ヒ</t>
    </rPh>
    <phoneticPr fontId="4"/>
  </si>
  <si>
    <t>資産減耗費</t>
    <rPh sb="0" eb="2">
      <t>シサン</t>
    </rPh>
    <rPh sb="2" eb="5">
      <t>ゲンモウヒ</t>
    </rPh>
    <phoneticPr fontId="21"/>
  </si>
  <si>
    <t>営業外費用</t>
    <rPh sb="0" eb="3">
      <t>エイギョウガイ</t>
    </rPh>
    <rPh sb="3" eb="5">
      <t>ヒヨウ</t>
    </rPh>
    <phoneticPr fontId="4"/>
  </si>
  <si>
    <t>支払利息</t>
    <rPh sb="0" eb="2">
      <t>シハライ</t>
    </rPh>
    <rPh sb="2" eb="4">
      <t>リソク</t>
    </rPh>
    <phoneticPr fontId="4"/>
  </si>
  <si>
    <t>控除対象外消費税　　　　</t>
    <rPh sb="0" eb="8">
      <t>コウジョタイショウガイショウヒゼイ</t>
    </rPh>
    <phoneticPr fontId="4"/>
  </si>
  <si>
    <t>消費税及び地方消費税</t>
    <rPh sb="0" eb="3">
      <t>ショウヒゼイ</t>
    </rPh>
    <rPh sb="3" eb="4">
      <t>オヨ</t>
    </rPh>
    <rPh sb="5" eb="7">
      <t>チホウ</t>
    </rPh>
    <rPh sb="7" eb="10">
      <t>ショウヒゼイ</t>
    </rPh>
    <phoneticPr fontId="4"/>
  </si>
  <si>
    <t>その他</t>
    <rPh sb="2" eb="3">
      <t>タ</t>
    </rPh>
    <phoneticPr fontId="21"/>
  </si>
  <si>
    <t>特別損失</t>
    <rPh sb="0" eb="4">
      <t>トクベツソンシツ</t>
    </rPh>
    <phoneticPr fontId="4"/>
  </si>
  <si>
    <t>予備費</t>
    <rPh sb="0" eb="3">
      <t>ヨビヒ</t>
    </rPh>
    <phoneticPr fontId="4"/>
  </si>
  <si>
    <t>当期純利益</t>
    <rPh sb="0" eb="2">
      <t>トウキ</t>
    </rPh>
    <rPh sb="2" eb="5">
      <t>ジュンリエキ</t>
    </rPh>
    <phoneticPr fontId="4"/>
  </si>
  <si>
    <r>
      <rPr>
        <sz val="11"/>
        <rFont val="Meiryo UI"/>
        <family val="3"/>
        <charset val="128"/>
      </rPr>
      <t>資金ベースの収支差額（</t>
    </r>
    <r>
      <rPr>
        <sz val="9"/>
        <rFont val="Meiryo UI"/>
        <family val="3"/>
        <charset val="128"/>
      </rPr>
      <t>資金不要額を除いた収支）</t>
    </r>
    <rPh sb="0" eb="2">
      <t>シキン</t>
    </rPh>
    <rPh sb="6" eb="8">
      <t>シュウシ</t>
    </rPh>
    <rPh sb="8" eb="10">
      <t>サガク</t>
    </rPh>
    <rPh sb="11" eb="13">
      <t>シキン</t>
    </rPh>
    <rPh sb="13" eb="15">
      <t>フヨウ</t>
    </rPh>
    <rPh sb="15" eb="16">
      <t>ガク</t>
    </rPh>
    <rPh sb="17" eb="18">
      <t>ノゾ</t>
    </rPh>
    <rPh sb="20" eb="22">
      <t>シュウシ</t>
    </rPh>
    <phoneticPr fontId="4"/>
  </si>
  <si>
    <t xml:space="preserve">市場事業資本的収入 </t>
    <rPh sb="0" eb="2">
      <t>シジョウ</t>
    </rPh>
    <rPh sb="2" eb="4">
      <t>ジギョウ</t>
    </rPh>
    <rPh sb="4" eb="7">
      <t>シホンテキ</t>
    </rPh>
    <rPh sb="7" eb="9">
      <t>シュウニュウ</t>
    </rPh>
    <phoneticPr fontId="4"/>
  </si>
  <si>
    <t>企業債</t>
    <rPh sb="0" eb="2">
      <t>キギョウ</t>
    </rPh>
    <rPh sb="2" eb="3">
      <t>サイ</t>
    </rPh>
    <phoneticPr fontId="4"/>
  </si>
  <si>
    <t>出資金</t>
    <rPh sb="0" eb="3">
      <t>シュッシキン</t>
    </rPh>
    <phoneticPr fontId="4"/>
  </si>
  <si>
    <t>減債基金取崩し戻入益</t>
    <rPh sb="0" eb="2">
      <t>ゲンサイ</t>
    </rPh>
    <rPh sb="2" eb="4">
      <t>キキン</t>
    </rPh>
    <rPh sb="4" eb="6">
      <t>トリクズ</t>
    </rPh>
    <rPh sb="7" eb="9">
      <t>レイニュウ</t>
    </rPh>
    <rPh sb="9" eb="10">
      <t>エキ</t>
    </rPh>
    <phoneticPr fontId="4"/>
  </si>
  <si>
    <t>市場事業資本的支出</t>
    <rPh sb="0" eb="2">
      <t>シジョウ</t>
    </rPh>
    <rPh sb="2" eb="4">
      <t>ジギョウ</t>
    </rPh>
    <rPh sb="4" eb="7">
      <t>シホンテキ</t>
    </rPh>
    <rPh sb="7" eb="9">
      <t>シシュツ</t>
    </rPh>
    <phoneticPr fontId="4"/>
  </si>
  <si>
    <t>建設改良費</t>
    <rPh sb="0" eb="2">
      <t>ケンセツ</t>
    </rPh>
    <rPh sb="2" eb="4">
      <t>カイリョウ</t>
    </rPh>
    <rPh sb="4" eb="5">
      <t>ヒ</t>
    </rPh>
    <phoneticPr fontId="4"/>
  </si>
  <si>
    <t>企業債償還金</t>
    <rPh sb="0" eb="2">
      <t>キギョウ</t>
    </rPh>
    <rPh sb="2" eb="3">
      <t>サイ</t>
    </rPh>
    <rPh sb="3" eb="6">
      <t>ショウカンキン</t>
    </rPh>
    <phoneticPr fontId="4"/>
  </si>
  <si>
    <t>減債基金積立金</t>
    <rPh sb="0" eb="2">
      <t>ゲンサイ</t>
    </rPh>
    <rPh sb="2" eb="4">
      <t>キキン</t>
    </rPh>
    <rPh sb="4" eb="6">
      <t>ツミタテ</t>
    </rPh>
    <rPh sb="6" eb="7">
      <t>キン</t>
    </rPh>
    <phoneticPr fontId="4"/>
  </si>
  <si>
    <t>※単位未満は四捨五入を原則としたため、内訳の計と合計等とが一致しない場合がある</t>
    <rPh sb="1" eb="5">
      <t>タンイミマン</t>
    </rPh>
    <rPh sb="6" eb="10">
      <t>シシャゴニュウ</t>
    </rPh>
    <rPh sb="11" eb="13">
      <t>ゲンソク</t>
    </rPh>
    <rPh sb="19" eb="21">
      <t>ウチワケ</t>
    </rPh>
    <rPh sb="22" eb="23">
      <t>ケイ</t>
    </rPh>
    <rPh sb="24" eb="27">
      <t>ゴウケイトウ</t>
    </rPh>
    <rPh sb="29" eb="31">
      <t>イッチ</t>
    </rPh>
    <rPh sb="34" eb="36">
      <t>バアイ</t>
    </rPh>
    <phoneticPr fontId="21"/>
  </si>
  <si>
    <t>項目③　建替えによる再整備の検討の進捗状況</t>
    <rPh sb="0" eb="2">
      <t>コウモク</t>
    </rPh>
    <rPh sb="4" eb="6">
      <t>タテカ</t>
    </rPh>
    <rPh sb="10" eb="13">
      <t>サイセイビ</t>
    </rPh>
    <rPh sb="14" eb="16">
      <t>ケントウ</t>
    </rPh>
    <rPh sb="17" eb="19">
      <t>シンチョク</t>
    </rPh>
    <rPh sb="19" eb="21">
      <t>ジョウキョウ</t>
    </rPh>
    <phoneticPr fontId="4"/>
  </si>
  <si>
    <t>大阪府中央卸売市場経営戦略の進捗状況</t>
    <rPh sb="0" eb="3">
      <t>オオサカフ</t>
    </rPh>
    <rPh sb="3" eb="5">
      <t>チュウオウ</t>
    </rPh>
    <rPh sb="5" eb="7">
      <t>オロシウリ</t>
    </rPh>
    <rPh sb="7" eb="9">
      <t>シジョウ</t>
    </rPh>
    <rPh sb="9" eb="11">
      <t>ケイエイ</t>
    </rPh>
    <rPh sb="11" eb="13">
      <t>センリャク</t>
    </rPh>
    <rPh sb="14" eb="16">
      <t>シンチョク</t>
    </rPh>
    <rPh sb="16" eb="18">
      <t>ジョウキョウ</t>
    </rPh>
    <phoneticPr fontId="4"/>
  </si>
  <si>
    <t>項目④　既存施設の改修等の状況</t>
    <rPh sb="0" eb="2">
      <t>コウモク</t>
    </rPh>
    <rPh sb="4" eb="6">
      <t>キソン</t>
    </rPh>
    <rPh sb="6" eb="8">
      <t>シセツ</t>
    </rPh>
    <rPh sb="9" eb="11">
      <t>カイシュウ</t>
    </rPh>
    <rPh sb="11" eb="12">
      <t>トウ</t>
    </rPh>
    <rPh sb="13" eb="15">
      <t>ジョウキョウ</t>
    </rPh>
    <phoneticPr fontId="4"/>
  </si>
  <si>
    <t>　経営戦略における既存施設の改修・修繕方針に基づき、施設の老朽化度合い等を考慮しながら、施設の保全・機能維持に最低限必要なものに限り実施した。</t>
    <rPh sb="1" eb="5">
      <t>ケイエイセンリャク</t>
    </rPh>
    <rPh sb="9" eb="13">
      <t>キソンシセツ</t>
    </rPh>
    <rPh sb="14" eb="16">
      <t>カイシュウ</t>
    </rPh>
    <rPh sb="17" eb="21">
      <t>シュウゼンホウシン</t>
    </rPh>
    <rPh sb="22" eb="23">
      <t>モト</t>
    </rPh>
    <rPh sb="26" eb="28">
      <t>シセツ</t>
    </rPh>
    <rPh sb="29" eb="34">
      <t>ロウキュウカドア</t>
    </rPh>
    <rPh sb="35" eb="36">
      <t>トウ</t>
    </rPh>
    <rPh sb="37" eb="39">
      <t>コウリョ</t>
    </rPh>
    <rPh sb="44" eb="46">
      <t>シセツ</t>
    </rPh>
    <rPh sb="47" eb="49">
      <t>ホゼン</t>
    </rPh>
    <rPh sb="50" eb="54">
      <t>キノウイジ</t>
    </rPh>
    <rPh sb="55" eb="58">
      <t>サイテイゲン</t>
    </rPh>
    <rPh sb="58" eb="60">
      <t>ヒツヨウ</t>
    </rPh>
    <rPh sb="64" eb="65">
      <t>カギ</t>
    </rPh>
    <rPh sb="66" eb="68">
      <t>ジッシ</t>
    </rPh>
    <phoneticPr fontId="4"/>
  </si>
  <si>
    <t>●計画期間中に予定されている改修工事</t>
    <rPh sb="1" eb="3">
      <t>ケイカク</t>
    </rPh>
    <rPh sb="3" eb="6">
      <t>キカンチュウ</t>
    </rPh>
    <rPh sb="7" eb="9">
      <t>ヨテイ</t>
    </rPh>
    <rPh sb="14" eb="18">
      <t>カイシュウコウジ</t>
    </rPh>
    <phoneticPr fontId="4"/>
  </si>
  <si>
    <t>施設整備の名称</t>
    <phoneticPr fontId="4"/>
  </si>
  <si>
    <t>整備年度</t>
    <phoneticPr fontId="4"/>
  </si>
  <si>
    <t>実施状況</t>
    <rPh sb="0" eb="2">
      <t>ジッシ</t>
    </rPh>
    <rPh sb="2" eb="4">
      <t>ジョウキョウ</t>
    </rPh>
    <phoneticPr fontId="4"/>
  </si>
  <si>
    <t>高圧受変電設備改修工事</t>
    <phoneticPr fontId="4"/>
  </si>
  <si>
    <t>◎</t>
    <phoneticPr fontId="4"/>
  </si>
  <si>
    <t>2022年度に実施設計、2023年度～2024年度にかけて改修工事を実施</t>
    <phoneticPr fontId="4"/>
  </si>
  <si>
    <t>低圧共用幹線設備改修工事</t>
    <phoneticPr fontId="4"/>
  </si>
  <si>
    <t>◎</t>
  </si>
  <si>
    <t>○</t>
    <phoneticPr fontId="4"/>
  </si>
  <si>
    <t>2022年度に水産仲卸B棟低圧共用幹線設備改修工事を実施
2024年度に水産A棟低圧共用幹線設備改修工事を実施
2025年度に水産B棟低圧共用幹線設備改修工事を実施中</t>
    <phoneticPr fontId="4"/>
  </si>
  <si>
    <t>高架下冷蔵庫棟冷凍設備改修工事</t>
    <rPh sb="0" eb="3">
      <t>コウカシタ</t>
    </rPh>
    <rPh sb="3" eb="6">
      <t>レイゾウコ</t>
    </rPh>
    <rPh sb="6" eb="7">
      <t>トウ</t>
    </rPh>
    <rPh sb="7" eb="11">
      <t>レイトウセツビ</t>
    </rPh>
    <rPh sb="11" eb="13">
      <t>カイシュウ</t>
    </rPh>
    <rPh sb="13" eb="15">
      <t>コウジ</t>
    </rPh>
    <phoneticPr fontId="4"/>
  </si>
  <si>
    <t>2026年度に実施設計、2027年度に改修工事を実施予定</t>
    <rPh sb="26" eb="28">
      <t>ヨテイ</t>
    </rPh>
    <phoneticPr fontId="4"/>
  </si>
  <si>
    <t>○整備中</t>
    <rPh sb="1" eb="4">
      <t>セイビチュウ</t>
    </rPh>
    <phoneticPr fontId="4"/>
  </si>
  <si>
    <t>◎整備済み</t>
    <rPh sb="1" eb="3">
      <t>セイビ</t>
    </rPh>
    <rPh sb="3" eb="4">
      <t>ズ</t>
    </rPh>
    <phoneticPr fontId="4"/>
  </si>
  <si>
    <t>●計画期間中に予定されている主な計画修繕工事</t>
    <rPh sb="1" eb="3">
      <t>ケイカク</t>
    </rPh>
    <rPh sb="3" eb="6">
      <t>キカンチュウ</t>
    </rPh>
    <rPh sb="7" eb="9">
      <t>ヨテイ</t>
    </rPh>
    <rPh sb="14" eb="15">
      <t>オモ</t>
    </rPh>
    <rPh sb="16" eb="20">
      <t>ケイカクシュウゼン</t>
    </rPh>
    <rPh sb="20" eb="22">
      <t>コウジ</t>
    </rPh>
    <phoneticPr fontId="4"/>
  </si>
  <si>
    <t>屋上防水改修工事</t>
    <rPh sb="0" eb="2">
      <t>オクジョウ</t>
    </rPh>
    <rPh sb="2" eb="4">
      <t>ボウスイ</t>
    </rPh>
    <rPh sb="4" eb="6">
      <t>カイシュウ</t>
    </rPh>
    <rPh sb="6" eb="8">
      <t>コウジ</t>
    </rPh>
    <phoneticPr fontId="4"/>
  </si>
  <si>
    <t>2022年度に青果棟屋上防水改修工事を実施
2023年度に水産棟屋上防水改修工事を実施</t>
    <rPh sb="26" eb="27">
      <t>ネン</t>
    </rPh>
    <rPh sb="27" eb="28">
      <t>ド</t>
    </rPh>
    <rPh sb="29" eb="32">
      <t>スイサントウ</t>
    </rPh>
    <rPh sb="32" eb="36">
      <t>オクジョウボウスイ</t>
    </rPh>
    <rPh sb="36" eb="40">
      <t>カイシュウコウジ</t>
    </rPh>
    <rPh sb="41" eb="43">
      <t>ジッシ</t>
    </rPh>
    <phoneticPr fontId="4"/>
  </si>
  <si>
    <t>計量器取替工事</t>
    <rPh sb="0" eb="3">
      <t>ケイリョウキ</t>
    </rPh>
    <rPh sb="3" eb="5">
      <t>トリカエ</t>
    </rPh>
    <rPh sb="5" eb="7">
      <t>コウジ</t>
    </rPh>
    <phoneticPr fontId="4"/>
  </si>
  <si>
    <t>2022年度に電力量計取替工事を実施（305個）
2022年度にガスメーター取替工事を実施（168個）
2023年度に電力量計取替工事を実施（326個）
2024年度に電力量計取替工事を実施（215個）
2025年度に量水器取替工事を実施中（240個）</t>
    <rPh sb="56" eb="57">
      <t>ネン</t>
    </rPh>
    <rPh sb="57" eb="58">
      <t>ド</t>
    </rPh>
    <rPh sb="59" eb="63">
      <t>デンリョクリョウケイ</t>
    </rPh>
    <rPh sb="63" eb="67">
      <t>トリカエコウジ</t>
    </rPh>
    <rPh sb="68" eb="70">
      <t>ジッシ</t>
    </rPh>
    <rPh sb="74" eb="75">
      <t>コ</t>
    </rPh>
    <phoneticPr fontId="4"/>
  </si>
  <si>
    <t>排水管改修工事</t>
    <rPh sb="0" eb="3">
      <t>ハイスイカン</t>
    </rPh>
    <rPh sb="3" eb="5">
      <t>カイシュウ</t>
    </rPh>
    <rPh sb="5" eb="7">
      <t>コウジ</t>
    </rPh>
    <phoneticPr fontId="4"/>
  </si>
  <si>
    <t>2026年度~2027年度に実施予定</t>
    <rPh sb="11" eb="13">
      <t>ネンド</t>
    </rPh>
    <rPh sb="14" eb="16">
      <t>ジッシ</t>
    </rPh>
    <rPh sb="16" eb="18">
      <t>ヨテイ</t>
    </rPh>
    <phoneticPr fontId="4"/>
  </si>
  <si>
    <t>項目⑤　活性化事業等の実施状況（市場活性化の取組みの継続）</t>
    <rPh sb="0" eb="2">
      <t>コウモク</t>
    </rPh>
    <rPh sb="4" eb="10">
      <t>カッセイカジギョウトウ</t>
    </rPh>
    <rPh sb="11" eb="15">
      <t>ジッシジョウキョウ</t>
    </rPh>
    <rPh sb="16" eb="18">
      <t>シジョウ</t>
    </rPh>
    <rPh sb="18" eb="20">
      <t>カッセイ</t>
    </rPh>
    <rPh sb="20" eb="21">
      <t>カ</t>
    </rPh>
    <rPh sb="22" eb="24">
      <t>トリク</t>
    </rPh>
    <rPh sb="26" eb="28">
      <t>ケイゾク</t>
    </rPh>
    <phoneticPr fontId="4"/>
  </si>
  <si>
    <t>　府市場の取扱数量及び取扱金額の増加を図るため、指定管理者及び場内事業者と連携して、ソフト面ハード面双方の市場活性化事業を引き続き実施していくことにより、</t>
    <rPh sb="1" eb="4">
      <t>フシジョウ</t>
    </rPh>
    <rPh sb="5" eb="7">
      <t>トリアツカイ</t>
    </rPh>
    <rPh sb="7" eb="9">
      <t>スウリョウ</t>
    </rPh>
    <rPh sb="9" eb="10">
      <t>オヨ</t>
    </rPh>
    <rPh sb="11" eb="15">
      <t>トリアツカイキンガク</t>
    </rPh>
    <rPh sb="16" eb="18">
      <t>ゾウカ</t>
    </rPh>
    <rPh sb="19" eb="20">
      <t>ハカ</t>
    </rPh>
    <rPh sb="24" eb="29">
      <t>シテイカンリシャ</t>
    </rPh>
    <rPh sb="29" eb="30">
      <t>オヨ</t>
    </rPh>
    <rPh sb="31" eb="33">
      <t>ジョウナイ</t>
    </rPh>
    <rPh sb="33" eb="36">
      <t>ジギョウシャ</t>
    </rPh>
    <rPh sb="37" eb="39">
      <t>レンケイ</t>
    </rPh>
    <rPh sb="45" eb="46">
      <t>メン</t>
    </rPh>
    <rPh sb="49" eb="50">
      <t>メン</t>
    </rPh>
    <rPh sb="50" eb="52">
      <t>ソウホウ</t>
    </rPh>
    <rPh sb="53" eb="58">
      <t>シジョウカッセイカ</t>
    </rPh>
    <rPh sb="58" eb="60">
      <t>ジギョウ</t>
    </rPh>
    <rPh sb="61" eb="62">
      <t>ヒ</t>
    </rPh>
    <rPh sb="63" eb="64">
      <t>ツヅ</t>
    </rPh>
    <rPh sb="65" eb="67">
      <t>ジッシ</t>
    </rPh>
    <phoneticPr fontId="4"/>
  </si>
  <si>
    <t>計画期間中のさらなる市場の活性化に取り組んだ。</t>
    <rPh sb="0" eb="2">
      <t>ケイカク</t>
    </rPh>
    <rPh sb="2" eb="4">
      <t>キカン</t>
    </rPh>
    <rPh sb="4" eb="5">
      <t>チュウ</t>
    </rPh>
    <rPh sb="10" eb="12">
      <t>シジョウ</t>
    </rPh>
    <rPh sb="13" eb="15">
      <t>カッセイ</t>
    </rPh>
    <rPh sb="15" eb="16">
      <t>カ</t>
    </rPh>
    <rPh sb="17" eb="18">
      <t>ト</t>
    </rPh>
    <rPh sb="19" eb="20">
      <t>ク</t>
    </rPh>
    <phoneticPr fontId="4"/>
  </si>
  <si>
    <t>2024年度の取組み</t>
    <rPh sb="4" eb="6">
      <t>ネンド</t>
    </rPh>
    <rPh sb="7" eb="9">
      <t>トリク</t>
    </rPh>
    <phoneticPr fontId="4"/>
  </si>
  <si>
    <t>取組主体</t>
    <rPh sb="0" eb="4">
      <t>トリクミシュタイ</t>
    </rPh>
    <phoneticPr fontId="4"/>
  </si>
  <si>
    <t>備考</t>
    <rPh sb="0" eb="2">
      <t>ビコウ</t>
    </rPh>
    <phoneticPr fontId="4"/>
  </si>
  <si>
    <t>○川上・川下との連携による需要のマッチング</t>
    <rPh sb="1" eb="3">
      <t>カワカミ</t>
    </rPh>
    <rPh sb="4" eb="6">
      <t>カワシモ</t>
    </rPh>
    <rPh sb="8" eb="10">
      <t>レンケイ</t>
    </rPh>
    <rPh sb="13" eb="15">
      <t>ジュヨウ</t>
    </rPh>
    <phoneticPr fontId="4"/>
  </si>
  <si>
    <t>○産地ニーズ対応したイベント等の開催に向け、大丸百貨店、京阪百貨店等とのマッチングを推進し、連携大学の学生が考案したレシピの配布や学生による店頭PRを実施した。（2回）</t>
    <rPh sb="22" eb="27">
      <t>ダイマルヒャッカテン</t>
    </rPh>
    <rPh sb="28" eb="30">
      <t>ケイハン</t>
    </rPh>
    <rPh sb="33" eb="34">
      <t>トウ</t>
    </rPh>
    <rPh sb="65" eb="67">
      <t>ガクセイ</t>
    </rPh>
    <rPh sb="70" eb="72">
      <t>テントウ</t>
    </rPh>
    <rPh sb="75" eb="77">
      <t>ジッシ</t>
    </rPh>
    <rPh sb="82" eb="83">
      <t>カイ</t>
    </rPh>
    <phoneticPr fontId="4"/>
  </si>
  <si>
    <t>指定管理者</t>
    <rPh sb="0" eb="5">
      <t>シテイカンリシャ</t>
    </rPh>
    <phoneticPr fontId="4"/>
  </si>
  <si>
    <t>【取組の継続】
2023年度　3回</t>
    <rPh sb="1" eb="3">
      <t>トリクミ</t>
    </rPh>
    <rPh sb="4" eb="6">
      <t>ケイゾク</t>
    </rPh>
    <rPh sb="12" eb="14">
      <t>ネンド</t>
    </rPh>
    <rPh sb="16" eb="17">
      <t>カイ</t>
    </rPh>
    <phoneticPr fontId="4"/>
  </si>
  <si>
    <t>○大学のオープンキャンパスやマルシェでの農産物販売、地域の祭り等で産地のPRを実施した。（6回）</t>
    <rPh sb="1" eb="3">
      <t>ダイガク</t>
    </rPh>
    <rPh sb="20" eb="25">
      <t>ノウサンブツハンバイ</t>
    </rPh>
    <rPh sb="26" eb="28">
      <t>チイキ</t>
    </rPh>
    <rPh sb="29" eb="30">
      <t>マツ</t>
    </rPh>
    <rPh sb="31" eb="32">
      <t>トウ</t>
    </rPh>
    <rPh sb="33" eb="35">
      <t>サンチ</t>
    </rPh>
    <rPh sb="39" eb="41">
      <t>ジッシ</t>
    </rPh>
    <rPh sb="46" eb="47">
      <t>カイ</t>
    </rPh>
    <phoneticPr fontId="4"/>
  </si>
  <si>
    <t>指定管理者
開設者</t>
    <rPh sb="0" eb="5">
      <t>シテイカンリシャ</t>
    </rPh>
    <rPh sb="6" eb="9">
      <t>カイセツシャ</t>
    </rPh>
    <phoneticPr fontId="4"/>
  </si>
  <si>
    <t>【取組の継続】
2023年度　8回</t>
    <rPh sb="12" eb="14">
      <t>ネンド</t>
    </rPh>
    <rPh sb="16" eb="17">
      <t>カイ</t>
    </rPh>
    <phoneticPr fontId="4"/>
  </si>
  <si>
    <t>○事業連携大学との連携事業の推進</t>
    <rPh sb="1" eb="7">
      <t>ジギョウレンケイダイガク</t>
    </rPh>
    <rPh sb="9" eb="13">
      <t>レンケイジギョウ</t>
    </rPh>
    <rPh sb="14" eb="16">
      <t>スイシン</t>
    </rPh>
    <phoneticPr fontId="4"/>
  </si>
  <si>
    <t>○連携大学の学生によるレシピ開発や、生産者団体による同大学生を対象とした農産物の栽培体験や特産品の加工実習等の食育関連授業の実施により、川上や川下が求める消費拡大をめざした食育関連活動を推進した。（10回）</t>
    <rPh sb="36" eb="39">
      <t>ノウサンブツ</t>
    </rPh>
    <rPh sb="40" eb="44">
      <t>サイバイタイケン</t>
    </rPh>
    <rPh sb="101" eb="102">
      <t>カイ</t>
    </rPh>
    <phoneticPr fontId="4"/>
  </si>
  <si>
    <t>指定管理者
開設者</t>
    <rPh sb="0" eb="5">
      <t>シテイカンリシャ</t>
    </rPh>
    <phoneticPr fontId="4"/>
  </si>
  <si>
    <t>【取組の継続】
2023年度　10回</t>
    <rPh sb="1" eb="3">
      <t>トリクミ</t>
    </rPh>
    <rPh sb="4" eb="6">
      <t>ケイゾク</t>
    </rPh>
    <rPh sb="12" eb="14">
      <t>ネンド</t>
    </rPh>
    <rPh sb="17" eb="18">
      <t>カイ</t>
    </rPh>
    <phoneticPr fontId="4"/>
  </si>
  <si>
    <t>○生産者団体による連携大学の学生等に対する産地や市場に関する講義を実施した。（4回）</t>
    <rPh sb="16" eb="17">
      <t>トウ</t>
    </rPh>
    <rPh sb="40" eb="41">
      <t>カイ</t>
    </rPh>
    <phoneticPr fontId="4"/>
  </si>
  <si>
    <t>【取組の継続】
2023年度　4回</t>
    <rPh sb="1" eb="3">
      <t>トリクミ</t>
    </rPh>
    <rPh sb="4" eb="6">
      <t>ケイゾク</t>
    </rPh>
    <rPh sb="12" eb="14">
      <t>ネンド</t>
    </rPh>
    <rPh sb="16" eb="17">
      <t>カイ</t>
    </rPh>
    <phoneticPr fontId="4"/>
  </si>
  <si>
    <t>○食の情報発信機能の強化による認知度向上</t>
    <rPh sb="1" eb="2">
      <t>ショク</t>
    </rPh>
    <rPh sb="3" eb="5">
      <t>ジョウホウ</t>
    </rPh>
    <rPh sb="5" eb="7">
      <t>ハッシン</t>
    </rPh>
    <rPh sb="7" eb="9">
      <t>キノウ</t>
    </rPh>
    <rPh sb="10" eb="12">
      <t>キョウカ</t>
    </rPh>
    <rPh sb="15" eb="18">
      <t>ニンチド</t>
    </rPh>
    <rPh sb="18" eb="20">
      <t>コウジョウ</t>
    </rPh>
    <phoneticPr fontId="4"/>
  </si>
  <si>
    <t>○お魚料理教室を実施した。（１回）
○茨木市の食育イベントに参加した。（1回）</t>
    <rPh sb="2" eb="3">
      <t>サカナ</t>
    </rPh>
    <rPh sb="3" eb="7">
      <t>リョウリキョウシツ</t>
    </rPh>
    <rPh sb="8" eb="10">
      <t>ジッシ</t>
    </rPh>
    <rPh sb="15" eb="16">
      <t>カイ</t>
    </rPh>
    <rPh sb="19" eb="21">
      <t>イバラキ</t>
    </rPh>
    <rPh sb="21" eb="22">
      <t>シ</t>
    </rPh>
    <rPh sb="23" eb="25">
      <t>ショクイク</t>
    </rPh>
    <rPh sb="30" eb="32">
      <t>サンカ</t>
    </rPh>
    <rPh sb="37" eb="38">
      <t>カイ</t>
    </rPh>
    <phoneticPr fontId="4"/>
  </si>
  <si>
    <t>【取組の継続】
2023年度はフルーツカット教室の実施や小学校で開催された「おしごとマルシェ」に参加</t>
    <rPh sb="1" eb="3">
      <t>トリクミ</t>
    </rPh>
    <rPh sb="4" eb="6">
      <t>ケイゾク</t>
    </rPh>
    <rPh sb="12" eb="14">
      <t>ネンド</t>
    </rPh>
    <rPh sb="25" eb="27">
      <t>ジッシ</t>
    </rPh>
    <phoneticPr fontId="4"/>
  </si>
  <si>
    <t>○市場内でのフードドライブの実施</t>
    <rPh sb="1" eb="3">
      <t>シジョウ</t>
    </rPh>
    <rPh sb="3" eb="4">
      <t>ナイ</t>
    </rPh>
    <rPh sb="14" eb="16">
      <t>ジッシ</t>
    </rPh>
    <phoneticPr fontId="4"/>
  </si>
  <si>
    <t>○子ども食堂に食材を提供した。（3か所・16回）</t>
    <rPh sb="1" eb="2">
      <t>コ</t>
    </rPh>
    <rPh sb="4" eb="6">
      <t>ショクドウ</t>
    </rPh>
    <rPh sb="7" eb="9">
      <t>ショクザイ</t>
    </rPh>
    <rPh sb="10" eb="12">
      <t>テイキョウ</t>
    </rPh>
    <rPh sb="18" eb="19">
      <t>ショ</t>
    </rPh>
    <rPh sb="22" eb="23">
      <t>カイ</t>
    </rPh>
    <phoneticPr fontId="4"/>
  </si>
  <si>
    <t>【取組の継続】　
2023年度　3か所・15回</t>
    <rPh sb="1" eb="3">
      <t>トリクミ</t>
    </rPh>
    <rPh sb="4" eb="6">
      <t>ケイゾク</t>
    </rPh>
    <rPh sb="13" eb="15">
      <t>ネンド</t>
    </rPh>
    <rPh sb="18" eb="19">
      <t>ショ</t>
    </rPh>
    <rPh sb="22" eb="23">
      <t>カイ</t>
    </rPh>
    <phoneticPr fontId="4"/>
  </si>
  <si>
    <t>○フードドライブを実施した。（多品目・82㎏）</t>
    <phoneticPr fontId="4"/>
  </si>
  <si>
    <t>【取組の継続】
2023年度　多品目・82kg</t>
    <rPh sb="1" eb="3">
      <t>トリクミ</t>
    </rPh>
    <rPh sb="4" eb="6">
      <t>ケイゾク</t>
    </rPh>
    <rPh sb="12" eb="14">
      <t>ネンド</t>
    </rPh>
    <rPh sb="15" eb="18">
      <t>タヒンモク</t>
    </rPh>
    <phoneticPr fontId="4"/>
  </si>
  <si>
    <t>○その他</t>
    <rPh sb="3" eb="4">
      <t>タ</t>
    </rPh>
    <phoneticPr fontId="4"/>
  </si>
  <si>
    <t>〔近郊売場の充実〕
○南河内農と緑の総合事務所と連携し、若手農業者やいちご農家などに対する市場出荷に関する説明会を実施しいちごの出荷の働きかけを行った。
○農政室及び泉州農と緑の総合事務所と連携し、泉州きくなの市場試食会を実施し、大阪産農産物の出荷を働きかけた。</t>
    <rPh sb="11" eb="14">
      <t>ミナミカワチ</t>
    </rPh>
    <rPh sb="28" eb="33">
      <t>ワカテノウギョウシャ</t>
    </rPh>
    <rPh sb="37" eb="39">
      <t>ノウカ</t>
    </rPh>
    <rPh sb="42" eb="43">
      <t>タイ</t>
    </rPh>
    <rPh sb="45" eb="49">
      <t>シジョウシュッカ</t>
    </rPh>
    <rPh sb="50" eb="51">
      <t>カン</t>
    </rPh>
    <rPh sb="53" eb="56">
      <t>セツメイカイ</t>
    </rPh>
    <rPh sb="57" eb="59">
      <t>ジッシ</t>
    </rPh>
    <rPh sb="81" eb="82">
      <t>オヨ</t>
    </rPh>
    <rPh sb="83" eb="85">
      <t>センシュウ</t>
    </rPh>
    <rPh sb="85" eb="86">
      <t>ノウ</t>
    </rPh>
    <rPh sb="87" eb="88">
      <t>ミドリ</t>
    </rPh>
    <rPh sb="89" eb="94">
      <t>ソウゴウジムショ</t>
    </rPh>
    <rPh sb="99" eb="101">
      <t>センシュウ</t>
    </rPh>
    <rPh sb="105" eb="110">
      <t>シジョウシショクカイ</t>
    </rPh>
    <rPh sb="111" eb="113">
      <t>ジッシ</t>
    </rPh>
    <rPh sb="115" eb="118">
      <t>オオサカサン</t>
    </rPh>
    <rPh sb="118" eb="121">
      <t>ノウサンブツ</t>
    </rPh>
    <rPh sb="122" eb="124">
      <t>シュッカ</t>
    </rPh>
    <rPh sb="125" eb="126">
      <t>ハタラ</t>
    </rPh>
    <phoneticPr fontId="4"/>
  </si>
  <si>
    <t>卸・仲卸
指定管理者
開設者</t>
    <rPh sb="0" eb="1">
      <t>オロシ</t>
    </rPh>
    <rPh sb="2" eb="4">
      <t>ナカオロシ</t>
    </rPh>
    <rPh sb="5" eb="10">
      <t>シテイカンリシャ</t>
    </rPh>
    <rPh sb="11" eb="14">
      <t>カイセツシャ</t>
    </rPh>
    <phoneticPr fontId="4"/>
  </si>
  <si>
    <t>【取組の継続】
2023年度はいちごの出荷働きかけ及び大阪有機農産物商談会への働きかけを実施</t>
    <rPh sb="1" eb="3">
      <t>トリクミ</t>
    </rPh>
    <rPh sb="4" eb="6">
      <t>ケイゾク</t>
    </rPh>
    <rPh sb="12" eb="14">
      <t>ネンド</t>
    </rPh>
    <rPh sb="44" eb="46">
      <t>ジッシシュッカハタラオヨオオサカユウキノウサンブツショウダンカイハタラシンキ</t>
    </rPh>
    <phoneticPr fontId="4"/>
  </si>
  <si>
    <t>○市場見学を実施した。（17回）</t>
    <rPh sb="1" eb="5">
      <t>シジョウケンガク</t>
    </rPh>
    <rPh sb="6" eb="8">
      <t>ジッシ</t>
    </rPh>
    <rPh sb="14" eb="15">
      <t>カイ</t>
    </rPh>
    <phoneticPr fontId="4"/>
  </si>
  <si>
    <t>【取組の継続】
2023年度　24回</t>
    <rPh sb="1" eb="3">
      <t>トリクミ</t>
    </rPh>
    <rPh sb="4" eb="6">
      <t>ケイゾク</t>
    </rPh>
    <rPh sb="12" eb="14">
      <t>ネンド</t>
    </rPh>
    <rPh sb="17" eb="18">
      <t>カイ</t>
    </rPh>
    <phoneticPr fontId="4"/>
  </si>
  <si>
    <t>○交通安全確保や市場内における安全運転に関して注意喚起に努めた。</t>
    <rPh sb="1" eb="3">
      <t>コウツウ</t>
    </rPh>
    <rPh sb="8" eb="11">
      <t>シジョウナイ</t>
    </rPh>
    <rPh sb="15" eb="19">
      <t>アンゼンウンテン</t>
    </rPh>
    <rPh sb="20" eb="21">
      <t>カン</t>
    </rPh>
    <rPh sb="23" eb="27">
      <t>チュウイカンキ</t>
    </rPh>
    <rPh sb="28" eb="29">
      <t>ツト</t>
    </rPh>
    <phoneticPr fontId="4"/>
  </si>
  <si>
    <t>【取組の継続】</t>
    <rPh sb="1" eb="3">
      <t>トリクミ</t>
    </rPh>
    <rPh sb="4" eb="6">
      <t>ケイゾク</t>
    </rPh>
    <phoneticPr fontId="4"/>
  </si>
  <si>
    <t>○防犯対策及びゴミの不法投棄の防止のため、防犯カメラを設置して安心な秩序ある市場づくりを行うとともに、不法投棄を発見次第、防犯カメラにて確認し、投棄者が確認できれば自主回収を働きかけた。</t>
    <rPh sb="1" eb="5">
      <t>ボウハンタイサク</t>
    </rPh>
    <rPh sb="5" eb="6">
      <t>オヨ</t>
    </rPh>
    <rPh sb="10" eb="14">
      <t>フホウトウキ</t>
    </rPh>
    <rPh sb="15" eb="17">
      <t>ボウシ</t>
    </rPh>
    <rPh sb="21" eb="23">
      <t>ボウハン</t>
    </rPh>
    <rPh sb="27" eb="29">
      <t>セッチ</t>
    </rPh>
    <rPh sb="31" eb="33">
      <t>アンシン</t>
    </rPh>
    <rPh sb="34" eb="36">
      <t>チツジョ</t>
    </rPh>
    <rPh sb="38" eb="40">
      <t>シジョウ</t>
    </rPh>
    <rPh sb="44" eb="45">
      <t>オコナ</t>
    </rPh>
    <rPh sb="51" eb="55">
      <t>フホウトウキ</t>
    </rPh>
    <rPh sb="56" eb="58">
      <t>ハッケン</t>
    </rPh>
    <rPh sb="58" eb="60">
      <t>シダイ</t>
    </rPh>
    <rPh sb="61" eb="63">
      <t>ボウハン</t>
    </rPh>
    <rPh sb="68" eb="70">
      <t>カクニン</t>
    </rPh>
    <rPh sb="72" eb="74">
      <t>トウキ</t>
    </rPh>
    <rPh sb="74" eb="75">
      <t>シャ</t>
    </rPh>
    <rPh sb="76" eb="78">
      <t>カクニン</t>
    </rPh>
    <rPh sb="82" eb="86">
      <t>ジシュカイシュウ</t>
    </rPh>
    <rPh sb="87" eb="88">
      <t>ハタラ</t>
    </rPh>
    <phoneticPr fontId="4"/>
  </si>
  <si>
    <t>○水産大通り及び水産仲卸棟にカラス、ハトが侵入し、糞等による被害が出ていることから防鳥ネットの増設を行い、食品衛生上の改善に努めた。</t>
    <rPh sb="1" eb="3">
      <t>スイサン</t>
    </rPh>
    <rPh sb="3" eb="5">
      <t>オオドオ</t>
    </rPh>
    <rPh sb="6" eb="7">
      <t>オヨ</t>
    </rPh>
    <rPh sb="8" eb="10">
      <t>スイサン</t>
    </rPh>
    <rPh sb="10" eb="13">
      <t>ナカオロシトウ</t>
    </rPh>
    <rPh sb="21" eb="23">
      <t>シンニュウ</t>
    </rPh>
    <rPh sb="25" eb="26">
      <t>フン</t>
    </rPh>
    <rPh sb="26" eb="27">
      <t>トウ</t>
    </rPh>
    <rPh sb="30" eb="32">
      <t>ヒガイ</t>
    </rPh>
    <rPh sb="33" eb="34">
      <t>デ</t>
    </rPh>
    <rPh sb="41" eb="42">
      <t>ボウ</t>
    </rPh>
    <rPh sb="42" eb="43">
      <t>チョウ</t>
    </rPh>
    <rPh sb="47" eb="49">
      <t>ゾウセツ</t>
    </rPh>
    <rPh sb="50" eb="51">
      <t>オコナ</t>
    </rPh>
    <rPh sb="59" eb="61">
      <t>カイゼン</t>
    </rPh>
    <rPh sb="62" eb="63">
      <t>ツト</t>
    </rPh>
    <phoneticPr fontId="4"/>
  </si>
  <si>
    <t>○脱炭素社会の実現や大気環境の更なる改善に向け、EV車の普及促進や利用しやすい環境づくりに貢献するためEV充電器の利用促進に努めた。</t>
    <rPh sb="57" eb="61">
      <t>リヨウソクシン</t>
    </rPh>
    <rPh sb="62" eb="63">
      <t>ツト</t>
    </rPh>
    <phoneticPr fontId="4"/>
  </si>
  <si>
    <t>.</t>
    <phoneticPr fontId="4"/>
  </si>
  <si>
    <t>項目⑤　活性化事業等の実施状況（清潔で安心・安全な秩序ある市場づくりの継続）</t>
    <rPh sb="0" eb="2">
      <t>コウモク</t>
    </rPh>
    <rPh sb="4" eb="10">
      <t>カッセイカジギョウトウ</t>
    </rPh>
    <rPh sb="11" eb="15">
      <t>ジッシジョウキョウ</t>
    </rPh>
    <rPh sb="16" eb="18">
      <t>セイケツ</t>
    </rPh>
    <rPh sb="19" eb="21">
      <t>アンシン</t>
    </rPh>
    <rPh sb="22" eb="24">
      <t>アンゼン</t>
    </rPh>
    <rPh sb="25" eb="27">
      <t>チツジョ</t>
    </rPh>
    <rPh sb="29" eb="31">
      <t>シジョウ</t>
    </rPh>
    <rPh sb="35" eb="37">
      <t>ケイゾク</t>
    </rPh>
    <phoneticPr fontId="4"/>
  </si>
  <si>
    <t>　自律的な市場運営を図るため、指定管理者及び場内事業者と連携し、清潔で安心・安全な秩序ある市場づくりに引き続き取り組んだ。</t>
    <rPh sb="1" eb="4">
      <t>ジリツテキ</t>
    </rPh>
    <rPh sb="5" eb="9">
      <t>シジョウウンエイ</t>
    </rPh>
    <rPh sb="10" eb="11">
      <t>ハカ</t>
    </rPh>
    <rPh sb="15" eb="20">
      <t>シテイカンリシャ</t>
    </rPh>
    <rPh sb="20" eb="21">
      <t>オヨ</t>
    </rPh>
    <rPh sb="22" eb="27">
      <t>ジョウナイジギョウシャ</t>
    </rPh>
    <rPh sb="28" eb="30">
      <t>レンケイ</t>
    </rPh>
    <rPh sb="32" eb="34">
      <t>セイケツ</t>
    </rPh>
    <rPh sb="35" eb="37">
      <t>アンシン</t>
    </rPh>
    <rPh sb="38" eb="40">
      <t>アンゼン</t>
    </rPh>
    <rPh sb="41" eb="43">
      <t>チツジョ</t>
    </rPh>
    <rPh sb="45" eb="47">
      <t>シジョウ</t>
    </rPh>
    <rPh sb="51" eb="52">
      <t>ヒ</t>
    </rPh>
    <rPh sb="53" eb="54">
      <t>ツヅ</t>
    </rPh>
    <rPh sb="55" eb="56">
      <t>ト</t>
    </rPh>
    <rPh sb="57" eb="58">
      <t>ク</t>
    </rPh>
    <phoneticPr fontId="4"/>
  </si>
  <si>
    <t>○直接集荷・第三者販売等の申告の適正化</t>
    <rPh sb="1" eb="5">
      <t>チョクセツシュウカ</t>
    </rPh>
    <rPh sb="6" eb="9">
      <t>ダイサンシャ</t>
    </rPh>
    <rPh sb="9" eb="12">
      <t>ハンバイトウ</t>
    </rPh>
    <rPh sb="13" eb="15">
      <t>シンコク</t>
    </rPh>
    <rPh sb="16" eb="19">
      <t>テキセイカ</t>
    </rPh>
    <phoneticPr fontId="4"/>
  </si>
  <si>
    <t>○直接集荷については、チラシの配布、業務検査時などの機会等で毎月報告の期限を遵守するよう指導を継続した。</t>
    <rPh sb="15" eb="17">
      <t>ハイフ</t>
    </rPh>
    <phoneticPr fontId="4"/>
  </si>
  <si>
    <t>開設者</t>
    <rPh sb="0" eb="3">
      <t>カイセツシャ</t>
    </rPh>
    <phoneticPr fontId="4"/>
  </si>
  <si>
    <t>○第三者販売の届け出について、大阪府行政オンラインへの移行により、事業者の負担軽減とセキュリティ面の強化を図った。</t>
    <phoneticPr fontId="4"/>
  </si>
  <si>
    <t>○食品衛生検査所による監視・指導・検査及び研修・啓発の実施</t>
    <rPh sb="1" eb="8">
      <t>ショクヒンエイセイケンサショ</t>
    </rPh>
    <rPh sb="11" eb="13">
      <t>カンシ</t>
    </rPh>
    <rPh sb="14" eb="16">
      <t>シドウ</t>
    </rPh>
    <rPh sb="17" eb="19">
      <t>ケンサ</t>
    </rPh>
    <rPh sb="19" eb="20">
      <t>オヨ</t>
    </rPh>
    <rPh sb="21" eb="23">
      <t>ケンシュウ</t>
    </rPh>
    <rPh sb="24" eb="26">
      <t>ケイハツ</t>
    </rPh>
    <rPh sb="27" eb="29">
      <t>ジッシ</t>
    </rPh>
    <phoneticPr fontId="4"/>
  </si>
  <si>
    <t>○HACCPに沿った衛生管理の実施状況や施設設備の設置状況等の監視・指導を行った。また、市場内を流通する食品の検査や施設設備のふき取り検査等を実施し、必要に応じて調査・指導を行った。
　・2024年度　監視・指導件数　35,425件、検体検査件数　2,961件</t>
    <rPh sb="7" eb="8">
      <t>ソ</t>
    </rPh>
    <rPh sb="10" eb="14">
      <t>エイセイカンリ</t>
    </rPh>
    <rPh sb="15" eb="17">
      <t>ジッシ</t>
    </rPh>
    <rPh sb="17" eb="19">
      <t>ジョウキョウ</t>
    </rPh>
    <rPh sb="29" eb="30">
      <t>ナド</t>
    </rPh>
    <rPh sb="37" eb="38">
      <t>オコナ</t>
    </rPh>
    <rPh sb="44" eb="47">
      <t>イチバナイ</t>
    </rPh>
    <rPh sb="48" eb="50">
      <t>リュウツウ</t>
    </rPh>
    <rPh sb="52" eb="54">
      <t>ショクヒン</t>
    </rPh>
    <rPh sb="55" eb="57">
      <t>ケンサ</t>
    </rPh>
    <rPh sb="58" eb="62">
      <t>シセツセツビ</t>
    </rPh>
    <rPh sb="65" eb="66">
      <t>ト</t>
    </rPh>
    <rPh sb="67" eb="70">
      <t>ケンサトウ</t>
    </rPh>
    <phoneticPr fontId="4"/>
  </si>
  <si>
    <t>食品衛生検査所</t>
  </si>
  <si>
    <t>【取組の継続】
2023年度
監視･指導件数　36,978件
検体検査件数　2,892件</t>
    <rPh sb="1" eb="3">
      <t>トリクミ</t>
    </rPh>
    <rPh sb="4" eb="6">
      <t>ケイゾク</t>
    </rPh>
    <rPh sb="12" eb="14">
      <t>ネンド</t>
    </rPh>
    <rPh sb="15" eb="17">
      <t>カンシ</t>
    </rPh>
    <rPh sb="18" eb="20">
      <t>シドウ</t>
    </rPh>
    <rPh sb="20" eb="22">
      <t>ケンスウ</t>
    </rPh>
    <rPh sb="31" eb="33">
      <t>ケンタイ</t>
    </rPh>
    <rPh sb="33" eb="35">
      <t>ケンサ</t>
    </rPh>
    <rPh sb="35" eb="37">
      <t>ケンスウ</t>
    </rPh>
    <phoneticPr fontId="4"/>
  </si>
  <si>
    <t>○食品衛生及び食品表示に関する正しい知識を普及するため、研修を行うとともに、市場だよりへの掲載やチラシの配布による啓発を行った。</t>
    <phoneticPr fontId="4"/>
  </si>
  <si>
    <t>○BCP（業務継続計画）の随時見直し及びBCPに基づく防災訓練の実施</t>
    <rPh sb="5" eb="11">
      <t>ギョウムケイゾクケイカク</t>
    </rPh>
    <rPh sb="13" eb="17">
      <t>ズイジミナオ</t>
    </rPh>
    <rPh sb="18" eb="19">
      <t>オヨ</t>
    </rPh>
    <rPh sb="24" eb="25">
      <t>モト</t>
    </rPh>
    <rPh sb="27" eb="31">
      <t>ボウサイクンレン</t>
    </rPh>
    <rPh sb="32" eb="34">
      <t>ジッシ</t>
    </rPh>
    <phoneticPr fontId="4"/>
  </si>
  <si>
    <t>○BCP改定に向け、関係者間で協議し、消防計画に基づいて有事の体制を整理した。</t>
    <rPh sb="4" eb="6">
      <t>カイテイ</t>
    </rPh>
    <rPh sb="7" eb="8">
      <t>ム</t>
    </rPh>
    <rPh sb="10" eb="13">
      <t>カンケイシャ</t>
    </rPh>
    <rPh sb="13" eb="14">
      <t>カン</t>
    </rPh>
    <rPh sb="15" eb="17">
      <t>キョウギ</t>
    </rPh>
    <rPh sb="19" eb="23">
      <t>ショウボウケイカク</t>
    </rPh>
    <rPh sb="24" eb="25">
      <t>モト</t>
    </rPh>
    <rPh sb="28" eb="30">
      <t>ユウジ</t>
    </rPh>
    <rPh sb="31" eb="33">
      <t>タイセイ</t>
    </rPh>
    <rPh sb="34" eb="36">
      <t>セイリ</t>
    </rPh>
    <phoneticPr fontId="4"/>
  </si>
  <si>
    <t>【取組の継続】
2023年度は、BCP計画に基づいて、地震災害を想定して場内事業者の参加のもと伝達訓練及び連絡会議を実施</t>
    <rPh sb="1" eb="3">
      <t>トリクミ</t>
    </rPh>
    <rPh sb="4" eb="6">
      <t>ケイゾク</t>
    </rPh>
    <rPh sb="12" eb="14">
      <t>ネンド</t>
    </rPh>
    <phoneticPr fontId="4"/>
  </si>
  <si>
    <t>○不法占有の是正指導</t>
    <rPh sb="1" eb="5">
      <t>フホウセンユウ</t>
    </rPh>
    <rPh sb="6" eb="10">
      <t>ゼセイシドウ</t>
    </rPh>
    <phoneticPr fontId="4"/>
  </si>
  <si>
    <t>○2017年度に指定管理者と府が連携して市場施設の利用状況を図面化し、施設の無断使用等の防止に努めてきた結果、2024年度においても、これまでの取組みを引き続き実施したことにより、無断使用等は発生しなかった。</t>
    <rPh sb="5" eb="7">
      <t>ネンド</t>
    </rPh>
    <rPh sb="8" eb="10">
      <t>シテイ</t>
    </rPh>
    <rPh sb="10" eb="13">
      <t>カンリシャ</t>
    </rPh>
    <rPh sb="14" eb="15">
      <t>フ</t>
    </rPh>
    <rPh sb="16" eb="18">
      <t>レンケイ</t>
    </rPh>
    <rPh sb="20" eb="22">
      <t>シジョウ</t>
    </rPh>
    <rPh sb="22" eb="24">
      <t>シセツ</t>
    </rPh>
    <rPh sb="25" eb="27">
      <t>リヨウ</t>
    </rPh>
    <rPh sb="27" eb="29">
      <t>ジョウキョウ</t>
    </rPh>
    <rPh sb="30" eb="33">
      <t>ズメンカ</t>
    </rPh>
    <rPh sb="35" eb="37">
      <t>シセツ</t>
    </rPh>
    <rPh sb="38" eb="40">
      <t>ムダン</t>
    </rPh>
    <rPh sb="40" eb="42">
      <t>シヨウ</t>
    </rPh>
    <rPh sb="42" eb="43">
      <t>トウ</t>
    </rPh>
    <rPh sb="44" eb="46">
      <t>ボウシ</t>
    </rPh>
    <rPh sb="47" eb="48">
      <t>ツト</t>
    </rPh>
    <rPh sb="52" eb="54">
      <t>ケッカ</t>
    </rPh>
    <rPh sb="59" eb="61">
      <t>ネンド</t>
    </rPh>
    <rPh sb="72" eb="73">
      <t>ト</t>
    </rPh>
    <rPh sb="73" eb="74">
      <t>ク</t>
    </rPh>
    <rPh sb="76" eb="77">
      <t>ヒ</t>
    </rPh>
    <rPh sb="78" eb="79">
      <t>ツヅ</t>
    </rPh>
    <rPh sb="80" eb="82">
      <t>ジッシ</t>
    </rPh>
    <rPh sb="90" eb="92">
      <t>ムダン</t>
    </rPh>
    <rPh sb="92" eb="95">
      <t>シヨウトウ</t>
    </rPh>
    <rPh sb="96" eb="98">
      <t>ハッセイ</t>
    </rPh>
    <phoneticPr fontId="4"/>
  </si>
  <si>
    <t>○ごみの減量化と分別・リサイクル</t>
    <rPh sb="4" eb="7">
      <t>ゲンリョウカ</t>
    </rPh>
    <rPh sb="8" eb="10">
      <t>ブンベツ</t>
    </rPh>
    <phoneticPr fontId="4"/>
  </si>
  <si>
    <t>○指定管理者と府が連携して廃棄物処理量及び処理費用を抑制するため、利用時間の制限を実施するなどゴミ減量化対策を継続・徹底した結果、廃棄物排出量が減少した。
　〈廃棄物排出状況〉
　・2024年度　 排出量 4,046トン（対前年度比 8.2%減）
　　　　　　　　　　処理費用 42,560千円（税抜）（対前年度比 4.2%減）</t>
    <rPh sb="1" eb="3">
      <t>シテイ</t>
    </rPh>
    <rPh sb="3" eb="6">
      <t>カンリシャ</t>
    </rPh>
    <rPh sb="7" eb="8">
      <t>フ</t>
    </rPh>
    <rPh sb="9" eb="11">
      <t>レンケイ</t>
    </rPh>
    <rPh sb="13" eb="16">
      <t>ハイキブツ</t>
    </rPh>
    <rPh sb="16" eb="18">
      <t>ショリ</t>
    </rPh>
    <rPh sb="18" eb="19">
      <t>リョウ</t>
    </rPh>
    <rPh sb="19" eb="20">
      <t>オヨ</t>
    </rPh>
    <rPh sb="21" eb="23">
      <t>ショリ</t>
    </rPh>
    <rPh sb="23" eb="25">
      <t>ヒヨウ</t>
    </rPh>
    <rPh sb="26" eb="28">
      <t>ヨクセイ</t>
    </rPh>
    <rPh sb="33" eb="37">
      <t>リヨウジカン</t>
    </rPh>
    <rPh sb="38" eb="40">
      <t>セイゲン</t>
    </rPh>
    <rPh sb="41" eb="43">
      <t>ジッシ</t>
    </rPh>
    <rPh sb="49" eb="52">
      <t>ゲンリョウカ</t>
    </rPh>
    <rPh sb="52" eb="54">
      <t>タイサク</t>
    </rPh>
    <rPh sb="55" eb="57">
      <t>ケイゾク</t>
    </rPh>
    <rPh sb="58" eb="60">
      <t>テッテイ</t>
    </rPh>
    <rPh sb="62" eb="64">
      <t>ケッカ</t>
    </rPh>
    <rPh sb="65" eb="68">
      <t>ハイキブツ</t>
    </rPh>
    <rPh sb="68" eb="71">
      <t>ハイシュツリョウ</t>
    </rPh>
    <rPh sb="72" eb="74">
      <t>ゲンショウ</t>
    </rPh>
    <rPh sb="115" eb="116">
      <t>ヒ</t>
    </rPh>
    <rPh sb="121" eb="122">
      <t>ゲン</t>
    </rPh>
    <rPh sb="134" eb="136">
      <t>ショリ</t>
    </rPh>
    <rPh sb="136" eb="138">
      <t>ヒヨウ</t>
    </rPh>
    <rPh sb="145" eb="147">
      <t>センエン</t>
    </rPh>
    <rPh sb="148" eb="150">
      <t>ゼイヌ</t>
    </rPh>
    <rPh sb="152" eb="153">
      <t>タイ</t>
    </rPh>
    <rPh sb="153" eb="156">
      <t>ゼンネンド</t>
    </rPh>
    <rPh sb="156" eb="157">
      <t>ヒ</t>
    </rPh>
    <rPh sb="162" eb="163">
      <t>ゲン</t>
    </rPh>
    <phoneticPr fontId="4"/>
  </si>
  <si>
    <t>【取組の継続】
2023年度　
排出量　4,409トン
処理費用　44,444千円（税抜）</t>
    <rPh sb="1" eb="3">
      <t>トリクミ</t>
    </rPh>
    <rPh sb="4" eb="6">
      <t>ケイゾク</t>
    </rPh>
    <rPh sb="12" eb="14">
      <t>ネンド</t>
    </rPh>
    <rPh sb="16" eb="19">
      <t>ハイシュツリョウ</t>
    </rPh>
    <rPh sb="28" eb="32">
      <t>ショリヒヨウ</t>
    </rPh>
    <rPh sb="39" eb="41">
      <t>センエン</t>
    </rPh>
    <rPh sb="42" eb="44">
      <t>ゼイヌ</t>
    </rPh>
    <phoneticPr fontId="4"/>
  </si>
  <si>
    <t>○市場関係者による一斉大掃除の定期的な実施</t>
    <rPh sb="1" eb="6">
      <t>シジョウカンケイシャ</t>
    </rPh>
    <rPh sb="9" eb="14">
      <t>イッセイオオソウジ</t>
    </rPh>
    <rPh sb="15" eb="18">
      <t>テイキテキ</t>
    </rPh>
    <rPh sb="19" eb="21">
      <t>ジッシ</t>
    </rPh>
    <phoneticPr fontId="4"/>
  </si>
  <si>
    <t>○2024年6月、9月、11月、2025年3月に場内事業者の参加のもと4回実施した。</t>
    <rPh sb="5" eb="6">
      <t>ネン</t>
    </rPh>
    <rPh sb="10" eb="11">
      <t>ツキ</t>
    </rPh>
    <rPh sb="14" eb="15">
      <t>ツキ</t>
    </rPh>
    <rPh sb="20" eb="21">
      <t>ネン</t>
    </rPh>
    <rPh sb="22" eb="23">
      <t>ツキ</t>
    </rPh>
    <rPh sb="36" eb="37">
      <t>カイ</t>
    </rPh>
    <phoneticPr fontId="4"/>
  </si>
  <si>
    <t>卸・仲卸
関連事業者・団体等
指定管理者・開設者</t>
    <rPh sb="0" eb="1">
      <t>オロシ</t>
    </rPh>
    <rPh sb="2" eb="4">
      <t>ナカオロシ</t>
    </rPh>
    <rPh sb="5" eb="7">
      <t>カンレン</t>
    </rPh>
    <rPh sb="7" eb="10">
      <t>ジギョウシャ</t>
    </rPh>
    <rPh sb="11" eb="13">
      <t>ダンタイ</t>
    </rPh>
    <rPh sb="13" eb="14">
      <t>トウ</t>
    </rPh>
    <rPh sb="15" eb="20">
      <t>シテイカンリシャ</t>
    </rPh>
    <rPh sb="21" eb="24">
      <t>カイセツシャ</t>
    </rPh>
    <phoneticPr fontId="4"/>
  </si>
  <si>
    <t>【取組の継続】
2023年度　4回実施</t>
    <rPh sb="1" eb="3">
      <t>トリクミ</t>
    </rPh>
    <rPh sb="4" eb="6">
      <t>ケイゾク</t>
    </rPh>
    <rPh sb="12" eb="14">
      <t>ネンド</t>
    </rPh>
    <rPh sb="16" eb="17">
      <t>カイ</t>
    </rPh>
    <rPh sb="17" eb="19">
      <t>ジッシ</t>
    </rPh>
    <phoneticPr fontId="4"/>
  </si>
  <si>
    <t>○禁煙指導員による喫煙ルールの巡回指導</t>
    <rPh sb="1" eb="6">
      <t>キンエンシドウイン</t>
    </rPh>
    <rPh sb="9" eb="11">
      <t>キツエン</t>
    </rPh>
    <rPh sb="15" eb="19">
      <t>ジュンカイシドウ</t>
    </rPh>
    <phoneticPr fontId="4"/>
  </si>
  <si>
    <t>○2018年4月に制定した「喫煙ルールの違反行為に対する取扱要綱」に基づく禁煙指導員による巡回指導を行い、違反者に通告書を交付するなど適切な指導を行った。
　・禁煙推進指導員　場内関係者50名を委嘱
　・喫煙コーナー　9か所設置
　・通告書（場内事業者のみ）　2024年度：9件
　・警告書（場内事業者のみ）　2024年度：0件
　・啓発看板　５基設置</t>
    <rPh sb="5" eb="6">
      <t>ネン</t>
    </rPh>
    <rPh sb="7" eb="8">
      <t>ガツ</t>
    </rPh>
    <rPh sb="9" eb="11">
      <t>セイテイ</t>
    </rPh>
    <rPh sb="34" eb="35">
      <t>モト</t>
    </rPh>
    <rPh sb="37" eb="39">
      <t>キンエン</t>
    </rPh>
    <rPh sb="39" eb="42">
      <t>シドウイン</t>
    </rPh>
    <rPh sb="45" eb="47">
      <t>ジュンカイ</t>
    </rPh>
    <rPh sb="47" eb="49">
      <t>シドウ</t>
    </rPh>
    <rPh sb="50" eb="51">
      <t>オコナ</t>
    </rPh>
    <rPh sb="53" eb="56">
      <t>イハンシャ</t>
    </rPh>
    <rPh sb="57" eb="59">
      <t>ツウコク</t>
    </rPh>
    <rPh sb="59" eb="60">
      <t>ショ</t>
    </rPh>
    <rPh sb="61" eb="63">
      <t>コウフ</t>
    </rPh>
    <rPh sb="70" eb="72">
      <t>シドウ</t>
    </rPh>
    <rPh sb="73" eb="74">
      <t>オコナ</t>
    </rPh>
    <rPh sb="80" eb="82">
      <t>キンエン</t>
    </rPh>
    <rPh sb="82" eb="84">
      <t>スイシン</t>
    </rPh>
    <rPh sb="84" eb="87">
      <t>シドウイン</t>
    </rPh>
    <rPh sb="88" eb="90">
      <t>ジョウナイ</t>
    </rPh>
    <rPh sb="90" eb="93">
      <t>カンケイシャ</t>
    </rPh>
    <rPh sb="95" eb="96">
      <t>メイ</t>
    </rPh>
    <rPh sb="97" eb="99">
      <t>イショク</t>
    </rPh>
    <rPh sb="102" eb="104">
      <t>キツエン</t>
    </rPh>
    <rPh sb="111" eb="112">
      <t>ショ</t>
    </rPh>
    <rPh sb="112" eb="114">
      <t>セッチ</t>
    </rPh>
    <rPh sb="117" eb="120">
      <t>ツウコクショ</t>
    </rPh>
    <rPh sb="121" eb="123">
      <t>ジョウナイ</t>
    </rPh>
    <rPh sb="123" eb="126">
      <t>ジギョウシャ</t>
    </rPh>
    <rPh sb="134" eb="136">
      <t>ネンド</t>
    </rPh>
    <rPh sb="138" eb="139">
      <t>ケン</t>
    </rPh>
    <rPh sb="142" eb="145">
      <t>ケイコクショ</t>
    </rPh>
    <rPh sb="146" eb="151">
      <t>ジョウナイジギョウシャ</t>
    </rPh>
    <rPh sb="159" eb="161">
      <t>ネンド</t>
    </rPh>
    <rPh sb="163" eb="164">
      <t>ケン</t>
    </rPh>
    <rPh sb="167" eb="169">
      <t>ケイハツ</t>
    </rPh>
    <rPh sb="169" eb="171">
      <t>カンバン</t>
    </rPh>
    <rPh sb="173" eb="174">
      <t>モト</t>
    </rPh>
    <rPh sb="174" eb="176">
      <t>セッチ</t>
    </rPh>
    <phoneticPr fontId="4"/>
  </si>
  <si>
    <t>【一部新規】
2023年度
禁煙推進指導員　40名を委嘱
喫煙コーナー　9か所設置
通告書（場内事業者のみ）　19件
警告書（場内事業者のみ）　0件</t>
    <rPh sb="1" eb="3">
      <t>イチブ</t>
    </rPh>
    <rPh sb="3" eb="5">
      <t>シンキ</t>
    </rPh>
    <rPh sb="11" eb="13">
      <t>ネンド</t>
    </rPh>
    <rPh sb="14" eb="21">
      <t>キンエンスイシンシドウイン</t>
    </rPh>
    <rPh sb="24" eb="25">
      <t>メイ</t>
    </rPh>
    <rPh sb="26" eb="28">
      <t>イショク</t>
    </rPh>
    <rPh sb="29" eb="31">
      <t>キツエン</t>
    </rPh>
    <rPh sb="38" eb="39">
      <t>ショ</t>
    </rPh>
    <rPh sb="39" eb="41">
      <t>セッチ</t>
    </rPh>
    <rPh sb="42" eb="45">
      <t>ツウコクショ</t>
    </rPh>
    <rPh sb="46" eb="48">
      <t>ジョウナイ</t>
    </rPh>
    <rPh sb="48" eb="51">
      <t>ジギョウシャ</t>
    </rPh>
    <rPh sb="57" eb="58">
      <t>ケン</t>
    </rPh>
    <rPh sb="59" eb="62">
      <t>ケイコクショ</t>
    </rPh>
    <rPh sb="63" eb="65">
      <t>ジョウナイ</t>
    </rPh>
    <rPh sb="65" eb="68">
      <t>ジギョウシャ</t>
    </rPh>
    <rPh sb="73" eb="74">
      <t>ケン</t>
    </rPh>
    <phoneticPr fontId="4"/>
  </si>
  <si>
    <t>○防犯対策、不法投棄の防止等</t>
    <rPh sb="1" eb="5">
      <t>ボウハンタイサク</t>
    </rPh>
    <rPh sb="6" eb="10">
      <t>フホウトウキ</t>
    </rPh>
    <rPh sb="11" eb="13">
      <t>ボウシ</t>
    </rPh>
    <rPh sb="13" eb="14">
      <t>トウ</t>
    </rPh>
    <phoneticPr fontId="4"/>
  </si>
  <si>
    <t>○防犯対策及びゴミの不法投棄の防止のため、防犯カメラを設置して安心な秩序ある市場づくりを行った。
　　防犯カメラ設置台数　2024年度：1台　計：209台
　〈不法投棄件数〉
　　・2024年度：41件（平均 3.4件/月）　⇒　対策前に比べ約97%減
　　　※2024年度の月平均件数と対策前の2014年7月の件数（133件）との比較</t>
    <rPh sb="51" eb="53">
      <t>ボウハン</t>
    </rPh>
    <rPh sb="69" eb="70">
      <t>ダイ</t>
    </rPh>
    <rPh sb="71" eb="72">
      <t>ケイ</t>
    </rPh>
    <rPh sb="76" eb="77">
      <t>ダイ</t>
    </rPh>
    <rPh sb="80" eb="82">
      <t>フホウ</t>
    </rPh>
    <rPh sb="82" eb="84">
      <t>トウキ</t>
    </rPh>
    <rPh sb="84" eb="86">
      <t>ケンスウ</t>
    </rPh>
    <rPh sb="95" eb="97">
      <t>ネンド</t>
    </rPh>
    <rPh sb="100" eb="101">
      <t>ケン</t>
    </rPh>
    <rPh sb="102" eb="104">
      <t>ヘイキン</t>
    </rPh>
    <rPh sb="108" eb="109">
      <t>ケン</t>
    </rPh>
    <rPh sb="110" eb="111">
      <t>ツキ</t>
    </rPh>
    <rPh sb="115" eb="117">
      <t>タイサク</t>
    </rPh>
    <rPh sb="117" eb="118">
      <t>マエ</t>
    </rPh>
    <rPh sb="119" eb="120">
      <t>クラ</t>
    </rPh>
    <rPh sb="121" eb="122">
      <t>ヤク</t>
    </rPh>
    <rPh sb="125" eb="126">
      <t>ゲン</t>
    </rPh>
    <rPh sb="135" eb="137">
      <t>ネンド</t>
    </rPh>
    <rPh sb="138" eb="141">
      <t>ツキヘイキン</t>
    </rPh>
    <rPh sb="141" eb="143">
      <t>ケンスウ</t>
    </rPh>
    <rPh sb="144" eb="146">
      <t>タイサク</t>
    </rPh>
    <rPh sb="146" eb="147">
      <t>マエ</t>
    </rPh>
    <rPh sb="152" eb="153">
      <t>ネン</t>
    </rPh>
    <rPh sb="154" eb="155">
      <t>ツキ</t>
    </rPh>
    <rPh sb="162" eb="163">
      <t>ケン</t>
    </rPh>
    <rPh sb="166" eb="168">
      <t>ヒカク</t>
    </rPh>
    <phoneticPr fontId="4"/>
  </si>
  <si>
    <t>【取組の継続】
2023年度
防犯カメラ設置台数　3台　計：208台
不法投棄件数　41件（平均3.4件/月）</t>
    <rPh sb="1" eb="3">
      <t>トリクミ</t>
    </rPh>
    <rPh sb="4" eb="6">
      <t>ケイゾク</t>
    </rPh>
    <rPh sb="12" eb="14">
      <t>ネンド</t>
    </rPh>
    <rPh sb="15" eb="17">
      <t>ボウハン</t>
    </rPh>
    <rPh sb="20" eb="24">
      <t>セッチダイスウ</t>
    </rPh>
    <rPh sb="26" eb="27">
      <t>ダイ</t>
    </rPh>
    <rPh sb="28" eb="29">
      <t>ケイ</t>
    </rPh>
    <rPh sb="33" eb="34">
      <t>ダイ</t>
    </rPh>
    <rPh sb="35" eb="41">
      <t>フホウトウキケンスウ</t>
    </rPh>
    <rPh sb="44" eb="45">
      <t>ケン</t>
    </rPh>
    <rPh sb="46" eb="48">
      <t>ヘイキン</t>
    </rPh>
    <rPh sb="51" eb="52">
      <t>ケン</t>
    </rPh>
    <rPh sb="53" eb="54">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</si>
</sst>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0%"/>
  </numFmts>
  <fonts count="35">
    <font>
      <sz val="10.5"/>
      <name val="明朝体"/>
      <family val="3"/>
      <charset val="128"/>
    </font>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2"/>
      <name val="Meiryo UI"/>
      <family val="3"/>
      <charset val="128"/>
    </font>
    <font>
      <sz val="6"/>
      <name val="明朝体"/>
      <family val="3"/>
      <charset val="128"/>
    </font>
    <font>
      <sz val="6"/>
      <name val="ＭＳ Ｐゴシック"/>
      <family val="3"/>
      <charset val="128"/>
    </font>
    <font>
      <sz val="10.5"/>
      <name val="Meiryo UI"/>
      <family val="3"/>
      <charset val="128"/>
    </font>
    <font>
      <sz val="10.5"/>
      <name val="明朝体"/>
      <family val="3"/>
      <charset val="128"/>
    </font>
    <font>
      <sz val="11"/>
      <color theme="1"/>
      <name val="Meiryo UI"/>
      <family val="3"/>
      <charset val="128"/>
    </font>
    <font>
      <sz val="9"/>
      <color theme="1"/>
      <name val="Meiryo UI"/>
      <family val="3"/>
      <charset val="128"/>
    </font>
    <font>
      <sz val="16"/>
      <color theme="1"/>
      <name val="Meiryo UI"/>
      <family val="3"/>
      <charset val="128"/>
    </font>
    <font>
      <sz val="11"/>
      <color rgb="FFFF0000"/>
      <name val="Meiryo UI"/>
      <family val="3"/>
      <charset val="128"/>
    </font>
    <font>
      <sz val="13"/>
      <color theme="1"/>
      <name val="Meiryo UI"/>
      <family val="3"/>
      <charset val="128"/>
    </font>
    <font>
      <sz val="10"/>
      <name val="明朝体"/>
      <family val="3"/>
      <charset val="128"/>
    </font>
    <font>
      <sz val="10"/>
      <name val="Meiryo UI"/>
      <family val="3"/>
      <charset val="128"/>
    </font>
    <font>
      <sz val="10"/>
      <color theme="1"/>
      <name val="Meiryo UI"/>
      <family val="3"/>
      <charset val="128"/>
    </font>
    <font>
      <sz val="14"/>
      <color theme="1"/>
      <name val="Meiryo UI"/>
      <family val="3"/>
      <charset val="128"/>
    </font>
    <font>
      <sz val="11"/>
      <color theme="1"/>
      <name val="游ゴシック"/>
      <family val="3"/>
      <charset val="128"/>
      <scheme val="minor"/>
    </font>
    <font>
      <sz val="12"/>
      <color theme="1"/>
      <name val="Meiryo UI"/>
      <family val="3"/>
      <charset val="128"/>
    </font>
    <font>
      <sz val="6"/>
      <name val="游ゴシック"/>
      <family val="3"/>
      <charset val="128"/>
      <scheme val="minor"/>
    </font>
    <font>
      <sz val="11"/>
      <color theme="1"/>
      <name val="游ゴシック"/>
      <family val="2"/>
      <scheme val="minor"/>
    </font>
    <font>
      <sz val="11"/>
      <name val="游ゴシック"/>
      <family val="2"/>
      <scheme val="minor"/>
    </font>
    <font>
      <sz val="14"/>
      <name val="Meiryo UI"/>
      <family val="3"/>
      <charset val="128"/>
    </font>
    <font>
      <sz val="9"/>
      <name val="Meiryo UI"/>
      <family val="3"/>
      <charset val="128"/>
    </font>
    <font>
      <sz val="16"/>
      <name val="Meiryo UI"/>
      <family val="3"/>
      <charset val="128"/>
    </font>
    <font>
      <sz val="13"/>
      <name val="Meiryo UI"/>
      <family val="3"/>
      <charset val="128"/>
    </font>
    <font>
      <u/>
      <sz val="14"/>
      <name val="Meiryo UI"/>
      <family val="3"/>
      <charset val="128"/>
    </font>
    <font>
      <b/>
      <u/>
      <sz val="14"/>
      <name val="Meiryo UI"/>
      <family val="3"/>
      <charset val="128"/>
    </font>
    <font>
      <b/>
      <sz val="11"/>
      <color rgb="FFFFFFFF"/>
      <name val="Meiryo UI"/>
      <family val="3"/>
      <charset val="128"/>
    </font>
    <font>
      <b/>
      <sz val="10"/>
      <color rgb="FFFFFFFF"/>
      <name val="Meiryo UI"/>
      <family val="3"/>
      <charset val="128"/>
    </font>
    <font>
      <b/>
      <sz val="11"/>
      <color theme="1"/>
      <name val="Meiryo UI"/>
      <family val="3"/>
      <charset val="128"/>
    </font>
    <font>
      <b/>
      <sz val="12"/>
      <name val="Meiryo UI"/>
      <family val="3"/>
      <charset val="128"/>
    </font>
    <font>
      <b/>
      <sz val="12"/>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4F81BD"/>
        <bgColor indexed="64"/>
      </patternFill>
    </fill>
    <fill>
      <patternFill patternType="solid">
        <fgColor theme="4" tint="0.79998168889431442"/>
        <bgColor indexed="64"/>
      </patternFill>
    </fill>
  </fills>
  <borders count="138">
    <border>
      <left/>
      <right/>
      <top/>
      <bottom/>
      <diagonal/>
    </border>
    <border diagonalDown="1">
      <left style="medium">
        <color auto="1"/>
      </left>
      <right/>
      <top style="medium">
        <color auto="1"/>
      </top>
      <bottom/>
      <diagonal style="thin">
        <color auto="1"/>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auto="1"/>
      </left>
      <right/>
      <top style="thin">
        <color indexed="64"/>
      </top>
      <bottom/>
      <diagonal/>
    </border>
    <border>
      <left/>
      <right/>
      <top style="thin">
        <color indexed="64"/>
      </top>
      <bottom/>
      <diagonal/>
    </border>
    <border>
      <left style="medium">
        <color indexed="64"/>
      </left>
      <right/>
      <top/>
      <bottom/>
      <diagonal/>
    </border>
    <border>
      <left style="hair">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auto="1"/>
      </top>
      <bottom/>
      <diagonal/>
    </border>
    <border>
      <left/>
      <right/>
      <top style="medium">
        <color auto="1"/>
      </top>
      <bottom/>
      <diagonal/>
    </border>
    <border>
      <left/>
      <right/>
      <top style="medium">
        <color auto="1"/>
      </top>
      <bottom style="hair">
        <color indexed="64"/>
      </bottom>
      <diagonal/>
    </border>
    <border>
      <left style="thin">
        <color indexed="64"/>
      </left>
      <right style="thin">
        <color indexed="64"/>
      </right>
      <top style="medium">
        <color auto="1"/>
      </top>
      <bottom style="hair">
        <color indexed="64"/>
      </bottom>
      <diagonal/>
    </border>
    <border>
      <left style="medium">
        <color auto="1"/>
      </left>
      <right style="hair">
        <color indexed="64"/>
      </right>
      <top/>
      <bottom/>
      <diagonal/>
    </border>
    <border>
      <left style="thin">
        <color indexed="64"/>
      </left>
      <right style="thin">
        <color indexed="64"/>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diagonalDown="1">
      <left/>
      <right/>
      <top/>
      <bottom style="medium">
        <color auto="1"/>
      </bottom>
      <diagonal style="thin">
        <color auto="1"/>
      </diagonal>
    </border>
    <border>
      <left style="thin">
        <color indexed="64"/>
      </left>
      <right/>
      <top style="hair">
        <color indexed="64"/>
      </top>
      <bottom style="hair">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auto="1"/>
      </left>
      <right style="thin">
        <color auto="1"/>
      </right>
      <top/>
      <bottom style="thin">
        <color auto="1"/>
      </bottom>
      <diagonal/>
    </border>
    <border>
      <left style="thin">
        <color indexed="64"/>
      </left>
      <right style="medium">
        <color auto="1"/>
      </right>
      <top/>
      <bottom style="thin">
        <color indexed="64"/>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hair">
        <color auto="1"/>
      </left>
      <right/>
      <top/>
      <bottom style="medium">
        <color auto="1"/>
      </bottom>
      <diagonal/>
    </border>
    <border>
      <left style="hair">
        <color auto="1"/>
      </left>
      <right/>
      <top/>
      <bottom/>
      <diagonal/>
    </border>
    <border>
      <left style="hair">
        <color auto="1"/>
      </left>
      <right style="hair">
        <color auto="1"/>
      </right>
      <top/>
      <bottom style="medium">
        <color auto="1"/>
      </bottom>
      <diagonal/>
    </border>
    <border>
      <left style="hair">
        <color auto="1"/>
      </left>
      <right/>
      <top style="hair">
        <color auto="1"/>
      </top>
      <bottom style="medium">
        <color auto="1"/>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auto="1"/>
      </left>
      <right/>
      <top style="double">
        <color auto="1"/>
      </top>
      <bottom style="medium">
        <color auto="1"/>
      </bottom>
      <diagonal/>
    </border>
    <border>
      <left/>
      <right/>
      <top style="double">
        <color auto="1"/>
      </top>
      <bottom style="medium">
        <color auto="1"/>
      </bottom>
      <diagonal/>
    </border>
    <border>
      <left style="thin">
        <color indexed="64"/>
      </left>
      <right/>
      <top style="double">
        <color auto="1"/>
      </top>
      <bottom style="medium">
        <color auto="1"/>
      </bottom>
      <diagonal/>
    </border>
    <border>
      <left style="thin">
        <color indexed="64"/>
      </left>
      <right/>
      <top style="medium">
        <color indexed="64"/>
      </top>
      <bottom/>
      <diagonal/>
    </border>
    <border>
      <left style="thin">
        <color indexed="64"/>
      </left>
      <right/>
      <top/>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auto="1"/>
      </right>
      <top style="medium">
        <color indexed="64"/>
      </top>
      <bottom/>
      <diagonal/>
    </border>
    <border>
      <left style="medium">
        <color indexed="64"/>
      </left>
      <right style="medium">
        <color auto="1"/>
      </right>
      <top/>
      <bottom/>
      <diagonal/>
    </border>
    <border>
      <left style="medium">
        <color indexed="64"/>
      </left>
      <right style="medium">
        <color auto="1"/>
      </right>
      <top style="hair">
        <color indexed="64"/>
      </top>
      <bottom style="hair">
        <color indexed="64"/>
      </bottom>
      <diagonal/>
    </border>
    <border>
      <left style="medium">
        <color indexed="64"/>
      </left>
      <right style="medium">
        <color auto="1"/>
      </right>
      <top style="hair">
        <color indexed="64"/>
      </top>
      <bottom/>
      <diagonal/>
    </border>
    <border>
      <left style="medium">
        <color indexed="64"/>
      </left>
      <right style="medium">
        <color auto="1"/>
      </right>
      <top style="hair">
        <color indexed="64"/>
      </top>
      <bottom style="medium">
        <color indexed="64"/>
      </bottom>
      <diagonal/>
    </border>
    <border>
      <left style="medium">
        <color indexed="64"/>
      </left>
      <right style="medium">
        <color auto="1"/>
      </right>
      <top style="double">
        <color auto="1"/>
      </top>
      <bottom style="medium">
        <color auto="1"/>
      </bottom>
      <diagonal/>
    </border>
    <border>
      <left/>
      <right style="medium">
        <color indexed="64"/>
      </right>
      <top style="medium">
        <color indexed="64"/>
      </top>
      <bottom style="thin">
        <color indexed="64"/>
      </bottom>
      <diagonal/>
    </border>
    <border>
      <left/>
      <right style="medium">
        <color auto="1"/>
      </right>
      <top style="thin">
        <color indexed="64"/>
      </top>
      <bottom style="medium">
        <color indexed="64"/>
      </bottom>
      <diagonal/>
    </border>
    <border>
      <left/>
      <right style="medium">
        <color auto="1"/>
      </right>
      <top/>
      <bottom style="thin">
        <color indexed="64"/>
      </bottom>
      <diagonal/>
    </border>
    <border>
      <left/>
      <right style="medium">
        <color auto="1"/>
      </right>
      <top style="thin">
        <color indexed="64"/>
      </top>
      <bottom style="thin">
        <color indexed="64"/>
      </bottom>
      <diagonal/>
    </border>
    <border>
      <left style="hair">
        <color auto="1"/>
      </left>
      <right style="hair">
        <color indexed="64"/>
      </right>
      <top/>
      <bottom style="double">
        <color auto="1"/>
      </bottom>
      <diagonal/>
    </border>
    <border>
      <left style="hair">
        <color indexed="64"/>
      </left>
      <right/>
      <top style="hair">
        <color indexed="64"/>
      </top>
      <bottom style="double">
        <color auto="1"/>
      </bottom>
      <diagonal/>
    </border>
    <border>
      <left/>
      <right style="thin">
        <color indexed="64"/>
      </right>
      <top style="hair">
        <color indexed="64"/>
      </top>
      <bottom style="double">
        <color auto="1"/>
      </bottom>
      <diagonal/>
    </border>
    <border>
      <left style="thin">
        <color indexed="64"/>
      </left>
      <right style="medium">
        <color auto="1"/>
      </right>
      <top style="medium">
        <color indexed="64"/>
      </top>
      <bottom/>
      <diagonal/>
    </border>
    <border>
      <left style="thin">
        <color indexed="64"/>
      </left>
      <right style="medium">
        <color auto="1"/>
      </right>
      <top/>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hair">
        <color indexed="64"/>
      </top>
      <bottom/>
      <diagonal/>
    </border>
    <border>
      <left style="thin">
        <color indexed="64"/>
      </left>
      <right style="medium">
        <color auto="1"/>
      </right>
      <top style="hair">
        <color indexed="64"/>
      </top>
      <bottom style="medium">
        <color indexed="64"/>
      </bottom>
      <diagonal/>
    </border>
    <border>
      <left style="thin">
        <color indexed="64"/>
      </left>
      <right style="medium">
        <color auto="1"/>
      </right>
      <top style="double">
        <color auto="1"/>
      </top>
      <bottom style="medium">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diagonalDown="1">
      <left/>
      <right/>
      <top style="medium">
        <color auto="1"/>
      </top>
      <bottom/>
      <diagonal style="thin">
        <color auto="1"/>
      </diagonal>
    </border>
    <border>
      <left style="double">
        <color auto="1"/>
      </left>
      <right style="thin">
        <color indexed="64"/>
      </right>
      <top style="medium">
        <color auto="1"/>
      </top>
      <bottom/>
      <diagonal/>
    </border>
    <border>
      <left/>
      <right style="thin">
        <color indexed="64"/>
      </right>
      <top style="medium">
        <color auto="1"/>
      </top>
      <bottom/>
      <diagonal/>
    </border>
    <border>
      <left/>
      <right style="double">
        <color auto="1"/>
      </right>
      <top style="medium">
        <color auto="1"/>
      </top>
      <bottom/>
      <diagonal/>
    </border>
    <border>
      <left style="double">
        <color auto="1"/>
      </left>
      <right/>
      <top style="medium">
        <color auto="1"/>
      </top>
      <bottom/>
      <diagonal/>
    </border>
    <border>
      <left style="double">
        <color auto="1"/>
      </left>
      <right style="thin">
        <color indexed="64"/>
      </right>
      <top/>
      <bottom style="medium">
        <color indexed="64"/>
      </bottom>
      <diagonal/>
    </border>
    <border>
      <left/>
      <right style="thin">
        <color indexed="64"/>
      </right>
      <top/>
      <bottom style="medium">
        <color indexed="64"/>
      </bottom>
      <diagonal/>
    </border>
    <border>
      <left/>
      <right style="double">
        <color auto="1"/>
      </right>
      <top/>
      <bottom style="medium">
        <color indexed="64"/>
      </bottom>
      <diagonal/>
    </border>
    <border>
      <left style="double">
        <color auto="1"/>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double">
        <color auto="1"/>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uble">
        <color auto="1"/>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auto="1"/>
      </right>
      <top style="medium">
        <color indexed="64"/>
      </top>
      <bottom style="thin">
        <color indexed="64"/>
      </bottom>
      <diagonal/>
    </border>
    <border>
      <left style="medium">
        <color indexed="64"/>
      </left>
      <right style="thin">
        <color indexed="64"/>
      </right>
      <top/>
      <bottom/>
      <diagonal/>
    </border>
    <border>
      <left style="double">
        <color auto="1"/>
      </left>
      <right style="thin">
        <color indexed="64"/>
      </right>
      <top style="thin">
        <color indexed="64"/>
      </top>
      <bottom style="thin">
        <color indexed="64"/>
      </bottom>
      <diagonal/>
    </border>
    <border>
      <left/>
      <right style="double">
        <color auto="1"/>
      </right>
      <top style="thin">
        <color indexed="64"/>
      </top>
      <bottom style="thin">
        <color indexed="64"/>
      </bottom>
      <diagonal/>
    </border>
    <border>
      <left/>
      <right/>
      <top style="thin">
        <color indexed="64"/>
      </top>
      <bottom style="thin">
        <color indexed="64"/>
      </bottom>
      <diagonal/>
    </border>
    <border>
      <left style="thin">
        <color indexed="64"/>
      </left>
      <right style="double">
        <color auto="1"/>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double">
        <color auto="1"/>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uble">
        <color auto="1"/>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right/>
      <top/>
      <bottom style="thin">
        <color indexed="64"/>
      </bottom>
      <diagonal/>
    </border>
    <border>
      <left style="double">
        <color auto="1"/>
      </left>
      <right style="thin">
        <color indexed="64"/>
      </right>
      <top style="thin">
        <color indexed="64"/>
      </top>
      <bottom/>
      <diagonal/>
    </border>
    <border>
      <left/>
      <right style="thin">
        <color indexed="64"/>
      </right>
      <top style="thin">
        <color indexed="64"/>
      </top>
      <bottom/>
      <diagonal/>
    </border>
    <border>
      <left/>
      <right style="double">
        <color auto="1"/>
      </right>
      <top style="thin">
        <color indexed="64"/>
      </top>
      <bottom/>
      <diagonal/>
    </border>
    <border>
      <left style="thin">
        <color indexed="64"/>
      </left>
      <right style="thin">
        <color indexed="64"/>
      </right>
      <top style="thin">
        <color indexed="64"/>
      </top>
      <bottom/>
      <diagonal/>
    </border>
    <border>
      <left style="thin">
        <color indexed="64"/>
      </left>
      <right style="double">
        <color auto="1"/>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ouble">
        <color indexed="64"/>
      </left>
      <right style="thin">
        <color indexed="64"/>
      </right>
      <top/>
      <bottom style="thin">
        <color indexed="64"/>
      </bottom>
      <diagonal/>
    </border>
    <border>
      <left/>
      <right style="double">
        <color auto="1"/>
      </right>
      <top/>
      <bottom style="thin">
        <color indexed="64"/>
      </bottom>
      <diagonal/>
    </border>
    <border>
      <left/>
      <right style="medium">
        <color indexed="64"/>
      </right>
      <top/>
      <bottom style="medium">
        <color indexed="64"/>
      </bottom>
      <diagonal/>
    </border>
    <border>
      <left style="medium">
        <color rgb="FF7BA0CD"/>
      </left>
      <right style="medium">
        <color rgb="FF7BA0CD"/>
      </right>
      <top style="medium">
        <color rgb="FF7BA0CD"/>
      </top>
      <bottom/>
      <diagonal/>
    </border>
    <border>
      <left style="medium">
        <color rgb="FF7BA0CD"/>
      </left>
      <right/>
      <top style="medium">
        <color rgb="FF7BA0CD"/>
      </top>
      <bottom/>
      <diagonal/>
    </border>
    <border>
      <left/>
      <right/>
      <top style="medium">
        <color rgb="FF7BA0CD"/>
      </top>
      <bottom/>
      <diagonal/>
    </border>
    <border>
      <left/>
      <right style="medium">
        <color rgb="FF7BA0CD"/>
      </right>
      <top style="medium">
        <color rgb="FF7BA0CD"/>
      </top>
      <bottom/>
      <diagonal/>
    </border>
    <border>
      <left style="medium">
        <color rgb="FF7BA0CD"/>
      </left>
      <right/>
      <top style="medium">
        <color rgb="FF7BA0CD"/>
      </top>
      <bottom style="medium">
        <color rgb="FF7BA0CD"/>
      </bottom>
      <diagonal/>
    </border>
    <border>
      <left/>
      <right/>
      <top style="medium">
        <color rgb="FF7BA0CD"/>
      </top>
      <bottom style="medium">
        <color rgb="FF7BA0CD"/>
      </bottom>
      <diagonal/>
    </border>
    <border>
      <left/>
      <right style="medium">
        <color rgb="FF7BA0CD"/>
      </right>
      <top style="medium">
        <color rgb="FF7BA0CD"/>
      </top>
      <bottom style="medium">
        <color rgb="FF7BA0CD"/>
      </bottom>
      <diagonal/>
    </border>
    <border>
      <left style="medium">
        <color rgb="FF7BA0CD"/>
      </left>
      <right style="medium">
        <color rgb="FF7BA0CD"/>
      </right>
      <top/>
      <bottom style="medium">
        <color rgb="FF7BA0CD"/>
      </bottom>
      <diagonal/>
    </border>
    <border>
      <left style="medium">
        <color rgb="FF7BA0CD"/>
      </left>
      <right/>
      <top/>
      <bottom style="medium">
        <color rgb="FF7BA0CD"/>
      </bottom>
      <diagonal/>
    </border>
    <border>
      <left/>
      <right/>
      <top/>
      <bottom style="medium">
        <color rgb="FF7BA0CD"/>
      </bottom>
      <diagonal/>
    </border>
    <border>
      <left/>
      <right style="medium">
        <color rgb="FF7BA0CD"/>
      </right>
      <top/>
      <bottom style="medium">
        <color rgb="FF7BA0CD"/>
      </bottom>
      <diagonal/>
    </border>
    <border>
      <left style="medium">
        <color rgb="FF7BA0CD"/>
      </left>
      <right/>
      <top style="thin">
        <color auto="1"/>
      </top>
      <bottom style="medium">
        <color rgb="FF7BA0CD"/>
      </bottom>
      <diagonal/>
    </border>
    <border>
      <left style="medium">
        <color rgb="FF7BA0CD"/>
      </left>
      <right style="medium">
        <color rgb="FF7BA0CD"/>
      </right>
      <top style="medium">
        <color rgb="FF7BA0CD"/>
      </top>
      <bottom style="medium">
        <color rgb="FF7BA0CD"/>
      </bottom>
      <diagonal/>
    </border>
    <border>
      <left style="medium">
        <color rgb="FF7BA0CD"/>
      </left>
      <right style="medium">
        <color rgb="FF7BA0CD"/>
      </right>
      <top style="thin">
        <color auto="1"/>
      </top>
      <bottom style="medium">
        <color rgb="FF7BA0CD"/>
      </bottom>
      <diagonal/>
    </border>
    <border>
      <left style="thin">
        <color auto="1"/>
      </left>
      <right/>
      <top style="thin">
        <color auto="1"/>
      </top>
      <bottom/>
      <diagonal/>
    </border>
    <border>
      <left/>
      <right style="thin">
        <color auto="1"/>
      </right>
      <top/>
      <bottom/>
      <diagonal/>
    </border>
  </borders>
  <cellStyleXfs count="7">
    <xf numFmtId="0" fontId="0" fillId="0" borderId="0"/>
    <xf numFmtId="0" fontId="2"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9" fillId="0" borderId="0">
      <alignment vertical="center"/>
    </xf>
    <xf numFmtId="0" fontId="22" fillId="0" borderId="0"/>
    <xf numFmtId="0" fontId="1" fillId="0" borderId="0">
      <alignment vertical="center"/>
    </xf>
  </cellStyleXfs>
  <cellXfs count="326">
    <xf numFmtId="0" fontId="0" fillId="0" borderId="0" xfId="0"/>
    <xf numFmtId="0" fontId="8" fillId="0" borderId="0" xfId="0" applyFont="1"/>
    <xf numFmtId="177" fontId="8" fillId="0" borderId="0" xfId="0" applyNumberFormat="1" applyFont="1"/>
    <xf numFmtId="177" fontId="0" fillId="0" borderId="0" xfId="0" applyNumberFormat="1"/>
    <xf numFmtId="0" fontId="3" fillId="0" borderId="28" xfId="0" applyFont="1" applyBorder="1" applyAlignment="1">
      <alignment horizontal="justify" vertical="center" wrapText="1"/>
    </xf>
    <xf numFmtId="0" fontId="3" fillId="0" borderId="30" xfId="0" applyFont="1" applyBorder="1" applyAlignment="1">
      <alignment horizontal="justify" vertical="center" wrapText="1"/>
    </xf>
    <xf numFmtId="178" fontId="3" fillId="0" borderId="25" xfId="0" applyNumberFormat="1" applyFont="1" applyBorder="1" applyAlignment="1">
      <alignment horizontal="right" vertical="center" wrapText="1"/>
    </xf>
    <xf numFmtId="178" fontId="3" fillId="0" borderId="32" xfId="0" applyNumberFormat="1" applyFont="1" applyBorder="1" applyAlignment="1">
      <alignment horizontal="right" vertical="center" wrapText="1"/>
    </xf>
    <xf numFmtId="178" fontId="3" fillId="0" borderId="29" xfId="2" applyNumberFormat="1" applyFont="1" applyFill="1" applyBorder="1" applyAlignment="1">
      <alignment vertical="center"/>
    </xf>
    <xf numFmtId="178" fontId="3" fillId="0" borderId="31" xfId="2" applyNumberFormat="1" applyFont="1" applyFill="1" applyBorder="1" applyAlignment="1">
      <alignment vertical="center"/>
    </xf>
    <xf numFmtId="0" fontId="3" fillId="0" borderId="33" xfId="0" applyFont="1" applyBorder="1" applyAlignment="1">
      <alignment horizontal="justify" vertical="center" wrapText="1"/>
    </xf>
    <xf numFmtId="178" fontId="3" fillId="0" borderId="34" xfId="0" applyNumberFormat="1" applyFont="1" applyBorder="1" applyAlignment="1">
      <alignment horizontal="right" vertical="center" wrapText="1"/>
    </xf>
    <xf numFmtId="178" fontId="3" fillId="0" borderId="35" xfId="2" applyNumberFormat="1" applyFont="1" applyFill="1" applyBorder="1" applyAlignment="1">
      <alignment vertical="center"/>
    </xf>
    <xf numFmtId="0" fontId="11" fillId="0" borderId="34" xfId="1" applyFont="1" applyBorder="1" applyAlignment="1">
      <alignment horizontal="center" vertical="center"/>
    </xf>
    <xf numFmtId="0" fontId="11" fillId="0" borderId="25" xfId="1" applyFont="1" applyBorder="1" applyAlignment="1">
      <alignment horizontal="center" vertical="center"/>
    </xf>
    <xf numFmtId="0" fontId="11" fillId="0" borderId="25" xfId="1" applyFont="1" applyBorder="1" applyAlignment="1">
      <alignment horizontal="center" vertical="center" wrapText="1"/>
    </xf>
    <xf numFmtId="0" fontId="11" fillId="0" borderId="25" xfId="1" applyFont="1" applyFill="1" applyBorder="1" applyAlignment="1">
      <alignment horizontal="center" vertical="center"/>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12"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xf numFmtId="0" fontId="16" fillId="2" borderId="1" xfId="1" applyFont="1" applyFill="1" applyBorder="1" applyAlignment="1">
      <alignment vertical="center"/>
    </xf>
    <xf numFmtId="0" fontId="16" fillId="2" borderId="15" xfId="1" applyFont="1" applyFill="1" applyBorder="1" applyAlignment="1">
      <alignment vertical="center"/>
    </xf>
    <xf numFmtId="0" fontId="16" fillId="2" borderId="3" xfId="1" applyFont="1" applyFill="1" applyBorder="1" applyAlignment="1">
      <alignment vertical="center"/>
    </xf>
    <xf numFmtId="0" fontId="16" fillId="2" borderId="7" xfId="0" applyFont="1" applyFill="1" applyBorder="1" applyAlignment="1">
      <alignment vertical="center"/>
    </xf>
    <xf numFmtId="0" fontId="16" fillId="2" borderId="11" xfId="0" applyFont="1" applyFill="1" applyBorder="1" applyAlignment="1">
      <alignment vertical="center"/>
    </xf>
    <xf numFmtId="0" fontId="16" fillId="2" borderId="16" xfId="0" applyFont="1" applyFill="1" applyBorder="1" applyAlignment="1">
      <alignment vertical="center"/>
    </xf>
    <xf numFmtId="0" fontId="16" fillId="2" borderId="18" xfId="0" applyFont="1" applyFill="1" applyBorder="1" applyAlignment="1">
      <alignment vertical="center"/>
    </xf>
    <xf numFmtId="0" fontId="16" fillId="2" borderId="20" xfId="0" applyFont="1" applyFill="1" applyBorder="1" applyAlignment="1">
      <alignment vertical="center"/>
    </xf>
    <xf numFmtId="0" fontId="16" fillId="2" borderId="22" xfId="0" applyFont="1" applyFill="1" applyBorder="1" applyAlignment="1">
      <alignment vertical="center"/>
    </xf>
    <xf numFmtId="0" fontId="16" fillId="2" borderId="12" xfId="0" applyFont="1" applyFill="1" applyBorder="1" applyAlignment="1">
      <alignment vertical="center"/>
    </xf>
    <xf numFmtId="0" fontId="5" fillId="0" borderId="0" xfId="0" applyFont="1"/>
    <xf numFmtId="0" fontId="16" fillId="0" borderId="8" xfId="0" applyFont="1" applyBorder="1" applyAlignment="1">
      <alignment horizontal="distributed" vertical="center"/>
    </xf>
    <xf numFmtId="0" fontId="16" fillId="2" borderId="0" xfId="0" applyFont="1" applyFill="1" applyBorder="1" applyAlignment="1">
      <alignment vertical="center"/>
    </xf>
    <xf numFmtId="0" fontId="16" fillId="0" borderId="46" xfId="0" applyFont="1" applyBorder="1" applyAlignment="1">
      <alignment horizontal="distributed" vertical="center"/>
    </xf>
    <xf numFmtId="0" fontId="16" fillId="0" borderId="45" xfId="0" applyFont="1" applyBorder="1" applyAlignment="1">
      <alignment horizontal="distributed" vertical="center"/>
    </xf>
    <xf numFmtId="0" fontId="16" fillId="2" borderId="47" xfId="0" applyFont="1" applyFill="1" applyBorder="1" applyAlignment="1">
      <alignment vertical="center"/>
    </xf>
    <xf numFmtId="0" fontId="16" fillId="0" borderId="48" xfId="0" applyFont="1" applyBorder="1" applyAlignment="1">
      <alignment horizontal="distributed" vertical="center"/>
    </xf>
    <xf numFmtId="0" fontId="16" fillId="2" borderId="15" xfId="1" applyFont="1" applyFill="1" applyBorder="1" applyAlignment="1">
      <alignment horizontal="right" vertical="center"/>
    </xf>
    <xf numFmtId="0" fontId="16" fillId="2" borderId="6" xfId="0" applyFont="1" applyFill="1" applyBorder="1" applyAlignment="1">
      <alignment horizontal="left" vertical="center"/>
    </xf>
    <xf numFmtId="178" fontId="3" fillId="0" borderId="25" xfId="0" applyNumberFormat="1" applyFont="1" applyFill="1" applyBorder="1" applyAlignment="1">
      <alignment horizontal="right" vertical="center" wrapText="1"/>
    </xf>
    <xf numFmtId="0" fontId="17" fillId="0" borderId="36" xfId="1" applyFont="1" applyFill="1" applyBorder="1" applyAlignment="1">
      <alignment horizontal="center" vertical="center"/>
    </xf>
    <xf numFmtId="0" fontId="5" fillId="0" borderId="0" xfId="0" applyFont="1" applyAlignment="1">
      <alignment vertical="center"/>
    </xf>
    <xf numFmtId="38" fontId="16" fillId="0" borderId="19" xfId="3" applyFont="1" applyBorder="1" applyAlignment="1">
      <alignment vertical="center"/>
    </xf>
    <xf numFmtId="38" fontId="16" fillId="0" borderId="55" xfId="3" applyFont="1" applyBorder="1" applyAlignment="1">
      <alignment vertical="center"/>
    </xf>
    <xf numFmtId="38" fontId="16" fillId="0" borderId="0" xfId="3" applyFont="1" applyFill="1" applyBorder="1" applyAlignment="1">
      <alignment vertical="center"/>
    </xf>
    <xf numFmtId="38" fontId="16" fillId="0" borderId="55" xfId="3" applyFont="1" applyFill="1" applyBorder="1" applyAlignment="1">
      <alignment vertical="center"/>
    </xf>
    <xf numFmtId="38" fontId="16" fillId="0" borderId="2" xfId="3" applyFont="1" applyBorder="1" applyAlignment="1">
      <alignment horizontal="right" vertical="center" wrapText="1"/>
    </xf>
    <xf numFmtId="38" fontId="16" fillId="0" borderId="15" xfId="3" applyFont="1" applyFill="1" applyBorder="1" applyAlignment="1">
      <alignment vertical="center"/>
    </xf>
    <xf numFmtId="38" fontId="16" fillId="0" borderId="54" xfId="3" applyFont="1" applyFill="1" applyBorder="1" applyAlignment="1">
      <alignment vertical="center"/>
    </xf>
    <xf numFmtId="38" fontId="16" fillId="0" borderId="13" xfId="3" applyFont="1" applyBorder="1" applyAlignment="1">
      <alignment vertical="center"/>
    </xf>
    <xf numFmtId="38" fontId="16" fillId="0" borderId="24" xfId="3" applyFont="1" applyFill="1" applyBorder="1" applyAlignment="1">
      <alignment vertical="center"/>
    </xf>
    <xf numFmtId="38" fontId="16" fillId="0" borderId="10" xfId="3" applyFont="1" applyBorder="1" applyAlignment="1">
      <alignment vertical="center"/>
    </xf>
    <xf numFmtId="38" fontId="16" fillId="0" borderId="9" xfId="3" applyFont="1" applyFill="1" applyBorder="1" applyAlignment="1">
      <alignment vertical="center"/>
    </xf>
    <xf numFmtId="38" fontId="16" fillId="0" borderId="56" xfId="3" applyFont="1" applyFill="1" applyBorder="1" applyAlignment="1">
      <alignment vertical="center"/>
    </xf>
    <xf numFmtId="38" fontId="16" fillId="0" borderId="50" xfId="3" applyFont="1" applyBorder="1" applyAlignment="1">
      <alignment vertical="center"/>
    </xf>
    <xf numFmtId="38" fontId="16" fillId="0" borderId="49" xfId="3" applyFont="1" applyFill="1" applyBorder="1" applyAlignment="1">
      <alignment vertical="center"/>
    </xf>
    <xf numFmtId="38" fontId="16" fillId="0" borderId="57" xfId="3" applyFont="1" applyFill="1" applyBorder="1" applyAlignment="1">
      <alignment vertical="center"/>
    </xf>
    <xf numFmtId="38" fontId="16" fillId="0" borderId="17" xfId="3" applyFont="1" applyBorder="1" applyAlignment="1">
      <alignment horizontal="right" vertical="center" wrapText="1"/>
    </xf>
    <xf numFmtId="178" fontId="3" fillId="0" borderId="41" xfId="2" applyNumberFormat="1" applyFont="1" applyFill="1" applyBorder="1" applyAlignment="1">
      <alignment vertical="center"/>
    </xf>
    <xf numFmtId="178" fontId="3" fillId="0" borderId="58" xfId="2" applyNumberFormat="1" applyFont="1" applyFill="1" applyBorder="1" applyAlignment="1">
      <alignment vertical="center"/>
    </xf>
    <xf numFmtId="38" fontId="16" fillId="0" borderId="59" xfId="3" applyFont="1" applyFill="1" applyBorder="1" applyAlignment="1">
      <alignment vertical="center"/>
    </xf>
    <xf numFmtId="38" fontId="16" fillId="0" borderId="61" xfId="3" applyFont="1" applyFill="1" applyBorder="1" applyAlignment="1">
      <alignment vertical="center"/>
    </xf>
    <xf numFmtId="38" fontId="16" fillId="0" borderId="60" xfId="3" applyFont="1" applyFill="1" applyBorder="1" applyAlignment="1">
      <alignment vertical="center"/>
    </xf>
    <xf numFmtId="38" fontId="16" fillId="0" borderId="62" xfId="3" applyFont="1" applyFill="1" applyBorder="1" applyAlignment="1">
      <alignment vertical="center"/>
    </xf>
    <xf numFmtId="38" fontId="16" fillId="0" borderId="63" xfId="3" applyFont="1" applyFill="1" applyBorder="1" applyAlignment="1">
      <alignment vertical="center"/>
    </xf>
    <xf numFmtId="178" fontId="3" fillId="0" borderId="43" xfId="2" applyNumberFormat="1" applyFont="1" applyFill="1" applyBorder="1" applyAlignment="1">
      <alignment vertical="center"/>
    </xf>
    <xf numFmtId="178" fontId="3" fillId="0" borderId="67" xfId="2" applyNumberFormat="1" applyFont="1" applyFill="1" applyBorder="1" applyAlignment="1">
      <alignment vertical="center"/>
    </xf>
    <xf numFmtId="178" fontId="3" fillId="0" borderId="68" xfId="2" applyNumberFormat="1" applyFont="1" applyFill="1" applyBorder="1" applyAlignment="1">
      <alignment vertical="center"/>
    </xf>
    <xf numFmtId="178" fontId="3" fillId="0" borderId="66" xfId="2" applyNumberFormat="1" applyFont="1" applyFill="1" applyBorder="1" applyAlignment="1">
      <alignment vertical="center"/>
    </xf>
    <xf numFmtId="177" fontId="8" fillId="0" borderId="0" xfId="0" applyNumberFormat="1" applyFont="1" applyAlignment="1">
      <alignment horizontal="center" vertical="center"/>
    </xf>
    <xf numFmtId="38" fontId="16" fillId="0" borderId="12" xfId="3" applyFont="1" applyFill="1" applyBorder="1" applyAlignment="1">
      <alignment vertical="center"/>
    </xf>
    <xf numFmtId="176" fontId="16" fillId="0" borderId="53" xfId="3" applyNumberFormat="1" applyFont="1" applyBorder="1" applyAlignment="1">
      <alignment vertical="center"/>
    </xf>
    <xf numFmtId="176" fontId="16" fillId="0" borderId="53" xfId="3" applyNumberFormat="1" applyFont="1" applyFill="1" applyBorder="1" applyAlignment="1">
      <alignment vertical="center"/>
    </xf>
    <xf numFmtId="176" fontId="16" fillId="0" borderId="64" xfId="3" applyNumberFormat="1" applyFont="1" applyFill="1" applyBorder="1" applyAlignment="1">
      <alignment vertical="center"/>
    </xf>
    <xf numFmtId="0" fontId="18" fillId="0" borderId="25" xfId="0" applyFont="1" applyBorder="1" applyAlignment="1">
      <alignment horizontal="center" vertical="center"/>
    </xf>
    <xf numFmtId="38" fontId="16" fillId="0" borderId="72" xfId="3" applyFont="1" applyFill="1" applyBorder="1" applyAlignment="1">
      <alignment vertical="center"/>
    </xf>
    <xf numFmtId="38" fontId="16" fillId="0" borderId="74" xfId="3" applyFont="1" applyFill="1" applyBorder="1" applyAlignment="1">
      <alignment vertical="center"/>
    </xf>
    <xf numFmtId="38" fontId="16" fillId="0" borderId="73" xfId="3" applyFont="1" applyFill="1" applyBorder="1" applyAlignment="1">
      <alignment vertical="center"/>
    </xf>
    <xf numFmtId="38" fontId="16" fillId="0" borderId="75" xfId="3" applyFont="1" applyFill="1" applyBorder="1" applyAlignment="1">
      <alignment vertical="center"/>
    </xf>
    <xf numFmtId="38" fontId="16" fillId="0" borderId="76" xfId="3" applyFont="1" applyFill="1" applyBorder="1" applyAlignment="1">
      <alignment vertical="center"/>
    </xf>
    <xf numFmtId="176" fontId="16" fillId="0" borderId="77" xfId="3" applyNumberFormat="1" applyFont="1" applyFill="1" applyBorder="1" applyAlignment="1">
      <alignment vertical="center"/>
    </xf>
    <xf numFmtId="0" fontId="16" fillId="2" borderId="12" xfId="0" applyFont="1" applyFill="1" applyBorder="1" applyAlignment="1">
      <alignment horizontal="distributed" vertical="center"/>
    </xf>
    <xf numFmtId="0" fontId="16" fillId="2" borderId="46" xfId="0" applyFont="1" applyFill="1" applyBorder="1" applyAlignment="1">
      <alignment horizontal="distributed" vertical="center"/>
    </xf>
    <xf numFmtId="0" fontId="16" fillId="2" borderId="69" xfId="0" applyFont="1" applyFill="1" applyBorder="1" applyAlignment="1">
      <alignment horizontal="distributed" vertical="center"/>
    </xf>
    <xf numFmtId="0" fontId="16" fillId="0" borderId="14" xfId="0" applyFont="1" applyBorder="1" applyAlignment="1">
      <alignment horizontal="distributed" vertical="center"/>
    </xf>
    <xf numFmtId="0" fontId="16" fillId="0" borderId="15" xfId="0" applyFont="1" applyBorder="1" applyAlignment="1">
      <alignment horizontal="distributed" vertical="center"/>
    </xf>
    <xf numFmtId="0" fontId="16" fillId="2" borderId="23" xfId="1" applyFont="1" applyFill="1" applyBorder="1" applyAlignment="1">
      <alignment horizontal="center" vertical="center"/>
    </xf>
    <xf numFmtId="177" fontId="16" fillId="0" borderId="72" xfId="0" applyNumberFormat="1" applyFont="1" applyBorder="1" applyAlignment="1">
      <alignment horizontal="center" vertical="center" wrapText="1" justifyLastLine="1"/>
    </xf>
    <xf numFmtId="177" fontId="16" fillId="0" borderId="73" xfId="0" applyNumberFormat="1" applyFont="1" applyBorder="1" applyAlignment="1">
      <alignment horizontal="center" vertical="center" wrapText="1" justifyLastLine="1"/>
    </xf>
    <xf numFmtId="0" fontId="16" fillId="0" borderId="51" xfId="0" applyFont="1" applyBorder="1" applyAlignment="1">
      <alignment horizontal="distributed" vertical="center" indent="3"/>
    </xf>
    <xf numFmtId="0" fontId="16" fillId="0" borderId="52" xfId="0" applyFont="1" applyBorder="1" applyAlignment="1">
      <alignment horizontal="distributed" vertical="center" indent="3"/>
    </xf>
    <xf numFmtId="0" fontId="16" fillId="0" borderId="8" xfId="0" applyFont="1" applyBorder="1" applyAlignment="1">
      <alignment horizontal="distributed" vertical="center"/>
    </xf>
    <xf numFmtId="0" fontId="16" fillId="0" borderId="9" xfId="0" applyFont="1" applyBorder="1" applyAlignment="1">
      <alignment horizontal="distributed" vertical="center"/>
    </xf>
    <xf numFmtId="0" fontId="16" fillId="0" borderId="21" xfId="0" applyFont="1" applyBorder="1" applyAlignment="1">
      <alignment horizontal="distributed" vertical="center"/>
    </xf>
    <xf numFmtId="0" fontId="16" fillId="0" borderId="12" xfId="0" applyFont="1" applyBorder="1" applyAlignment="1">
      <alignment horizontal="distributed" vertical="center"/>
    </xf>
    <xf numFmtId="177" fontId="16" fillId="0" borderId="59" xfId="0" applyNumberFormat="1" applyFont="1" applyBorder="1" applyAlignment="1">
      <alignment horizontal="center" vertical="center" wrapText="1" justifyLastLine="1"/>
    </xf>
    <xf numFmtId="177" fontId="16" fillId="0" borderId="60" xfId="0" applyNumberFormat="1" applyFont="1" applyBorder="1" applyAlignment="1">
      <alignment horizontal="center" vertical="center" wrapText="1" justifyLastLine="1"/>
    </xf>
    <xf numFmtId="0" fontId="5" fillId="0" borderId="0" xfId="0" applyFont="1" applyBorder="1" applyAlignment="1">
      <alignment horizontal="left" vertical="top" wrapText="1"/>
    </xf>
    <xf numFmtId="0" fontId="16" fillId="2" borderId="8" xfId="0" applyFont="1" applyFill="1" applyBorder="1" applyAlignment="1">
      <alignment horizontal="distributed" vertical="center"/>
    </xf>
    <xf numFmtId="0" fontId="16" fillId="2" borderId="12" xfId="0" applyFont="1" applyFill="1" applyBorder="1" applyAlignment="1">
      <alignment horizontal="distributed" vertical="center"/>
    </xf>
    <xf numFmtId="0" fontId="16" fillId="0" borderId="70" xfId="0" applyFont="1" applyBorder="1" applyAlignment="1">
      <alignment horizontal="distributed" vertical="center"/>
    </xf>
    <xf numFmtId="0" fontId="16" fillId="0" borderId="71" xfId="0" applyFont="1" applyBorder="1" applyAlignment="1">
      <alignment horizontal="distributed" vertical="center"/>
    </xf>
    <xf numFmtId="0" fontId="16" fillId="0" borderId="5" xfId="0" applyFont="1" applyBorder="1" applyAlignment="1">
      <alignment horizontal="distributed" vertical="center"/>
    </xf>
    <xf numFmtId="0" fontId="16" fillId="0" borderId="6" xfId="0" applyFont="1" applyBorder="1" applyAlignment="1">
      <alignment horizontal="distributed" vertical="center"/>
    </xf>
    <xf numFmtId="177" fontId="16" fillId="0" borderId="54" xfId="0" applyNumberFormat="1" applyFont="1" applyBorder="1" applyAlignment="1">
      <alignment horizontal="center" vertical="center" wrapText="1" justifyLastLine="1"/>
    </xf>
    <xf numFmtId="177" fontId="16" fillId="0" borderId="55" xfId="0" applyNumberFormat="1" applyFont="1" applyBorder="1" applyAlignment="1">
      <alignment horizontal="center" vertical="center" wrapText="1" justifyLastLine="1"/>
    </xf>
    <xf numFmtId="0" fontId="16" fillId="0" borderId="2" xfId="0" applyFont="1" applyBorder="1" applyAlignment="1">
      <alignment horizontal="center" vertical="center" wrapText="1" justifyLastLine="1"/>
    </xf>
    <xf numFmtId="0" fontId="16" fillId="0" borderId="4" xfId="0" applyFont="1" applyBorder="1" applyAlignment="1">
      <alignment horizontal="center" vertical="center" wrapText="1" justifyLastLine="1"/>
    </xf>
    <xf numFmtId="177" fontId="16" fillId="0" borderId="15" xfId="0" applyNumberFormat="1" applyFont="1" applyBorder="1" applyAlignment="1">
      <alignment horizontal="center" vertical="center" wrapText="1" justifyLastLine="1"/>
    </xf>
    <xf numFmtId="177" fontId="16" fillId="0" borderId="0" xfId="0" applyNumberFormat="1" applyFont="1" applyBorder="1" applyAlignment="1">
      <alignment horizontal="center" vertical="center" wrapText="1" justifyLastLine="1"/>
    </xf>
    <xf numFmtId="177" fontId="5" fillId="0" borderId="65" xfId="0" applyNumberFormat="1" applyFont="1" applyBorder="1" applyAlignment="1">
      <alignment horizontal="center" vertical="center" wrapText="1" justifyLastLine="1"/>
    </xf>
    <xf numFmtId="177" fontId="5" fillId="0" borderId="66" xfId="0" applyNumberFormat="1" applyFont="1" applyBorder="1" applyAlignment="1">
      <alignment horizontal="center" vertical="center" wrapText="1" justifyLastLine="1"/>
    </xf>
    <xf numFmtId="0" fontId="3" fillId="2" borderId="26" xfId="1" applyFont="1" applyFill="1" applyBorder="1" applyAlignment="1">
      <alignment horizontal="center" vertical="center"/>
    </xf>
    <xf numFmtId="0" fontId="3" fillId="2" borderId="30" xfId="1" applyFont="1" applyFill="1" applyBorder="1" applyAlignment="1">
      <alignment horizontal="center" vertical="center"/>
    </xf>
    <xf numFmtId="0" fontId="5" fillId="0" borderId="78" xfId="0" applyFont="1" applyBorder="1" applyAlignment="1">
      <alignment horizontal="center" vertical="center" wrapText="1" justifyLastLine="1"/>
    </xf>
    <xf numFmtId="0" fontId="5" fillId="0" borderId="79" xfId="0" applyFont="1" applyBorder="1" applyAlignment="1">
      <alignment horizontal="center" vertical="center" wrapText="1" justifyLastLine="1"/>
    </xf>
    <xf numFmtId="177" fontId="5" fillId="0" borderId="2" xfId="0" applyNumberFormat="1" applyFont="1" applyBorder="1" applyAlignment="1">
      <alignment horizontal="center" vertical="center" wrapText="1" justifyLastLine="1"/>
    </xf>
    <xf numFmtId="177" fontId="5" fillId="0" borderId="4" xfId="0" applyNumberFormat="1" applyFont="1" applyBorder="1" applyAlignment="1">
      <alignment horizontal="center" vertical="center" wrapText="1" justifyLastLine="1"/>
    </xf>
    <xf numFmtId="177" fontId="5" fillId="0" borderId="27" xfId="0" applyNumberFormat="1" applyFont="1" applyBorder="1" applyAlignment="1">
      <alignment horizontal="center" vertical="center" wrapText="1" justifyLastLine="1"/>
    </xf>
    <xf numFmtId="177" fontId="5" fillId="0" borderId="31" xfId="0" applyNumberFormat="1" applyFont="1" applyBorder="1" applyAlignment="1">
      <alignment horizontal="center" vertical="center" wrapText="1" justifyLastLine="1"/>
    </xf>
    <xf numFmtId="177" fontId="5" fillId="0" borderId="54" xfId="0" applyNumberFormat="1" applyFont="1" applyBorder="1" applyAlignment="1">
      <alignment horizontal="center" vertical="center" wrapText="1" justifyLastLine="1"/>
    </xf>
    <xf numFmtId="177" fontId="5" fillId="0" borderId="80" xfId="0" applyNumberFormat="1" applyFont="1" applyBorder="1" applyAlignment="1">
      <alignment horizontal="center" vertical="center" wrapText="1" justifyLastLine="1"/>
    </xf>
    <xf numFmtId="0" fontId="17" fillId="0" borderId="37" xfId="1" applyFont="1" applyFill="1" applyBorder="1" applyAlignment="1">
      <alignment horizontal="center" vertical="center"/>
    </xf>
    <xf numFmtId="0" fontId="17" fillId="0" borderId="38" xfId="1" applyFont="1" applyFill="1" applyBorder="1" applyAlignment="1">
      <alignment horizontal="center" vertical="center"/>
    </xf>
    <xf numFmtId="0" fontId="11" fillId="0" borderId="39" xfId="1" applyFont="1" applyBorder="1" applyAlignment="1">
      <alignment horizontal="center" vertical="center"/>
    </xf>
    <xf numFmtId="0" fontId="11" fillId="0" borderId="40" xfId="1" applyFont="1" applyBorder="1" applyAlignment="1">
      <alignment horizontal="center" vertical="center"/>
    </xf>
    <xf numFmtId="0" fontId="11" fillId="0" borderId="39" xfId="1" applyFont="1" applyBorder="1" applyAlignment="1">
      <alignment vertical="center" wrapText="1"/>
    </xf>
    <xf numFmtId="0" fontId="11" fillId="0" borderId="40" xfId="1" applyFont="1" applyBorder="1" applyAlignment="1">
      <alignment vertical="center" wrapText="1"/>
    </xf>
    <xf numFmtId="0" fontId="11" fillId="0" borderId="43" xfId="1" applyFont="1" applyBorder="1" applyAlignment="1">
      <alignment vertical="center" wrapText="1"/>
    </xf>
    <xf numFmtId="0" fontId="11" fillId="0" borderId="44" xfId="1" applyFont="1" applyBorder="1" applyAlignment="1">
      <alignment vertical="center" wrapText="1"/>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1" fillId="0" borderId="41" xfId="1" applyFont="1" applyBorder="1" applyAlignment="1">
      <alignment vertical="center" wrapText="1"/>
    </xf>
    <xf numFmtId="0" fontId="11" fillId="0" borderId="42" xfId="1" applyFont="1" applyBorder="1" applyAlignment="1">
      <alignment vertical="center" wrapText="1"/>
    </xf>
    <xf numFmtId="0" fontId="11" fillId="0" borderId="41"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1"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1" fillId="0" borderId="41" xfId="1" applyFont="1" applyFill="1" applyBorder="1" applyAlignment="1">
      <alignment vertical="center" wrapText="1"/>
    </xf>
    <xf numFmtId="0" fontId="11" fillId="0" borderId="42" xfId="1" applyFont="1" applyFill="1" applyBorder="1" applyAlignment="1">
      <alignment vertical="center" wrapText="1"/>
    </xf>
    <xf numFmtId="0" fontId="12" fillId="0" borderId="0" xfId="4" applyFont="1">
      <alignment vertical="center"/>
    </xf>
    <xf numFmtId="0" fontId="10" fillId="0" borderId="0" xfId="4" applyFont="1">
      <alignment vertical="center"/>
    </xf>
    <xf numFmtId="0" fontId="13" fillId="0" borderId="0" xfId="4" applyFont="1">
      <alignment vertical="center"/>
    </xf>
    <xf numFmtId="0" fontId="14" fillId="0" borderId="0" xfId="4" applyFont="1">
      <alignment vertical="center"/>
    </xf>
    <xf numFmtId="0" fontId="20" fillId="0" borderId="0" xfId="4" applyFont="1">
      <alignment vertical="center"/>
    </xf>
    <xf numFmtId="0" fontId="10" fillId="0" borderId="0" xfId="4" applyFont="1" applyAlignment="1">
      <alignment vertical="top"/>
    </xf>
    <xf numFmtId="0" fontId="23" fillId="0" borderId="0" xfId="5" applyFont="1"/>
    <xf numFmtId="0" fontId="24" fillId="0" borderId="0" xfId="6" applyFont="1">
      <alignment vertical="center"/>
    </xf>
    <xf numFmtId="0" fontId="5" fillId="0" borderId="0" xfId="6" applyFont="1">
      <alignment vertical="center"/>
    </xf>
    <xf numFmtId="0" fontId="3" fillId="0" borderId="0" xfId="6" applyFont="1">
      <alignment vertical="center"/>
    </xf>
    <xf numFmtId="0" fontId="3" fillId="0" borderId="81" xfId="6" applyFont="1" applyBorder="1" applyAlignment="1">
      <alignment horizontal="right" vertical="center"/>
    </xf>
    <xf numFmtId="0" fontId="3" fillId="0" borderId="1" xfId="6" applyFont="1" applyBorder="1">
      <alignment vertical="center"/>
    </xf>
    <xf numFmtId="0" fontId="3" fillId="0" borderId="82" xfId="6" applyFont="1" applyBorder="1">
      <alignment vertical="center"/>
    </xf>
    <xf numFmtId="0" fontId="3" fillId="2" borderId="15" xfId="6" applyFont="1" applyFill="1" applyBorder="1" applyAlignment="1">
      <alignment horizontal="right" vertical="center"/>
    </xf>
    <xf numFmtId="0" fontId="3" fillId="0" borderId="83" xfId="6" applyFont="1" applyBorder="1" applyAlignment="1">
      <alignment horizontal="center" vertical="center" wrapText="1"/>
    </xf>
    <xf numFmtId="0" fontId="3" fillId="0" borderId="84" xfId="6" applyFont="1" applyBorder="1" applyAlignment="1">
      <alignment horizontal="center" vertical="center" wrapText="1"/>
    </xf>
    <xf numFmtId="0" fontId="3" fillId="0" borderId="85" xfId="6" applyFont="1" applyBorder="1" applyAlignment="1">
      <alignment horizontal="center" vertical="center" wrapText="1"/>
    </xf>
    <xf numFmtId="0" fontId="3" fillId="0" borderId="86" xfId="6" applyFont="1" applyBorder="1" applyAlignment="1">
      <alignment horizontal="center" vertical="center" wrapText="1"/>
    </xf>
    <xf numFmtId="0" fontId="3" fillId="0" borderId="2" xfId="6" applyFont="1" applyBorder="1" applyAlignment="1">
      <alignment horizontal="center" vertical="center" wrapText="1"/>
    </xf>
    <xf numFmtId="0" fontId="3" fillId="0" borderId="2" xfId="6" applyFont="1" applyBorder="1" applyAlignment="1">
      <alignment horizontal="center" vertical="center" wrapText="1"/>
    </xf>
    <xf numFmtId="0" fontId="3" fillId="0" borderId="72" xfId="6" applyFont="1" applyBorder="1" applyAlignment="1">
      <alignment horizontal="center" vertical="center" wrapText="1"/>
    </xf>
    <xf numFmtId="0" fontId="3" fillId="2" borderId="3" xfId="6" applyFont="1" applyFill="1" applyBorder="1">
      <alignment vertical="center"/>
    </xf>
    <xf numFmtId="0" fontId="3" fillId="2" borderId="81" xfId="6" applyFont="1" applyFill="1" applyBorder="1">
      <alignment vertical="center"/>
    </xf>
    <xf numFmtId="0" fontId="3" fillId="0" borderId="23" xfId="6" applyFont="1" applyBorder="1">
      <alignment vertical="center"/>
    </xf>
    <xf numFmtId="0" fontId="3" fillId="0" borderId="87" xfId="6" applyFont="1" applyBorder="1" applyAlignment="1">
      <alignment horizontal="center" vertical="center" wrapText="1"/>
    </xf>
    <xf numFmtId="0" fontId="3" fillId="0" borderId="88" xfId="6" applyFont="1" applyBorder="1" applyAlignment="1">
      <alignment horizontal="center" vertical="center" wrapText="1"/>
    </xf>
    <xf numFmtId="0" fontId="3" fillId="0" borderId="89" xfId="6" applyFont="1" applyBorder="1" applyAlignment="1">
      <alignment horizontal="center" vertical="center" wrapText="1"/>
    </xf>
    <xf numFmtId="0" fontId="3" fillId="0" borderId="90" xfId="6" applyFont="1" applyBorder="1" applyAlignment="1">
      <alignment horizontal="center" vertical="center" wrapText="1"/>
    </xf>
    <xf numFmtId="0" fontId="3" fillId="0" borderId="4" xfId="6" applyFont="1" applyBorder="1" applyAlignment="1">
      <alignment horizontal="center" vertical="center" wrapText="1"/>
    </xf>
    <xf numFmtId="0" fontId="3" fillId="0" borderId="4" xfId="6" applyFont="1" applyBorder="1" applyAlignment="1">
      <alignment horizontal="center" vertical="center" wrapText="1"/>
    </xf>
    <xf numFmtId="0" fontId="3" fillId="0" borderId="91" xfId="6" applyFont="1" applyBorder="1" applyAlignment="1">
      <alignment horizontal="center" vertical="center" wrapText="1"/>
    </xf>
    <xf numFmtId="0" fontId="3" fillId="0" borderId="14" xfId="6" applyFont="1" applyBorder="1">
      <alignment vertical="center"/>
    </xf>
    <xf numFmtId="0" fontId="3" fillId="0" borderId="92" xfId="6" applyFont="1" applyBorder="1">
      <alignment vertical="center"/>
    </xf>
    <xf numFmtId="0" fontId="3" fillId="2" borderId="92" xfId="6" applyFont="1" applyFill="1" applyBorder="1">
      <alignment vertical="center"/>
    </xf>
    <xf numFmtId="176" fontId="3" fillId="0" borderId="93" xfId="6" applyNumberFormat="1" applyFont="1" applyBorder="1">
      <alignment vertical="center"/>
    </xf>
    <xf numFmtId="176" fontId="3" fillId="0" borderId="94" xfId="6" applyNumberFormat="1" applyFont="1" applyBorder="1">
      <alignment vertical="center"/>
    </xf>
    <xf numFmtId="176" fontId="3" fillId="0" borderId="95" xfId="6" applyNumberFormat="1" applyFont="1" applyBorder="1">
      <alignment vertical="center"/>
    </xf>
    <xf numFmtId="176" fontId="3" fillId="0" borderId="92" xfId="6" applyNumberFormat="1" applyFont="1" applyBorder="1">
      <alignment vertical="center"/>
    </xf>
    <xf numFmtId="176" fontId="3" fillId="0" borderId="96" xfId="6" applyNumberFormat="1" applyFont="1" applyBorder="1">
      <alignment vertical="center"/>
    </xf>
    <xf numFmtId="176" fontId="3" fillId="0" borderId="97" xfId="6" applyNumberFormat="1" applyFont="1" applyBorder="1">
      <alignment vertical="center"/>
    </xf>
    <xf numFmtId="176" fontId="3" fillId="0" borderId="27" xfId="6" applyNumberFormat="1" applyFont="1" applyBorder="1">
      <alignment vertical="center"/>
    </xf>
    <xf numFmtId="0" fontId="3" fillId="2" borderId="98" xfId="6" applyFont="1" applyFill="1" applyBorder="1">
      <alignment vertical="center"/>
    </xf>
    <xf numFmtId="0" fontId="3" fillId="0" borderId="6" xfId="6" applyFont="1" applyBorder="1">
      <alignment vertical="center"/>
    </xf>
    <xf numFmtId="0" fontId="3" fillId="2" borderId="6" xfId="6" applyFont="1" applyFill="1" applyBorder="1">
      <alignment vertical="center"/>
    </xf>
    <xf numFmtId="176" fontId="3" fillId="0" borderId="99" xfId="6" applyNumberFormat="1" applyFont="1" applyBorder="1">
      <alignment vertical="center"/>
    </xf>
    <xf numFmtId="176" fontId="3" fillId="0" borderId="42" xfId="6" applyNumberFormat="1" applyFont="1" applyBorder="1">
      <alignment vertical="center"/>
    </xf>
    <xf numFmtId="176" fontId="3" fillId="0" borderId="100" xfId="6" applyNumberFormat="1" applyFont="1" applyBorder="1">
      <alignment vertical="center"/>
    </xf>
    <xf numFmtId="176" fontId="3" fillId="0" borderId="101" xfId="6" applyNumberFormat="1" applyFont="1" applyBorder="1">
      <alignment vertical="center"/>
    </xf>
    <xf numFmtId="176" fontId="3" fillId="0" borderId="25" xfId="6" applyNumberFormat="1" applyFont="1" applyBorder="1">
      <alignment vertical="center"/>
    </xf>
    <xf numFmtId="176" fontId="3" fillId="0" borderId="102" xfId="6" applyNumberFormat="1" applyFont="1" applyBorder="1">
      <alignment vertical="center"/>
    </xf>
    <xf numFmtId="176" fontId="3" fillId="0" borderId="103" xfId="6" applyNumberFormat="1" applyFont="1" applyBorder="1">
      <alignment vertical="center"/>
    </xf>
    <xf numFmtId="0" fontId="3" fillId="2" borderId="7" xfId="6" applyFont="1" applyFill="1" applyBorder="1">
      <alignment vertical="center"/>
    </xf>
    <xf numFmtId="0" fontId="3" fillId="2" borderId="19" xfId="6" applyFont="1" applyFill="1" applyBorder="1">
      <alignment vertical="center"/>
    </xf>
    <xf numFmtId="0" fontId="3" fillId="0" borderId="41" xfId="6" applyFont="1" applyBorder="1">
      <alignment vertical="center"/>
    </xf>
    <xf numFmtId="0" fontId="3" fillId="2" borderId="101" xfId="6" applyFont="1" applyFill="1" applyBorder="1">
      <alignment vertical="center"/>
    </xf>
    <xf numFmtId="176" fontId="3" fillId="0" borderId="68" xfId="6" applyNumberFormat="1" applyFont="1" applyBorder="1">
      <alignment vertical="center"/>
    </xf>
    <xf numFmtId="0" fontId="3" fillId="2" borderId="3" xfId="6" applyFont="1" applyFill="1" applyBorder="1">
      <alignment vertical="center"/>
    </xf>
    <xf numFmtId="0" fontId="3" fillId="2" borderId="4" xfId="6" applyFont="1" applyFill="1" applyBorder="1">
      <alignment vertical="center"/>
    </xf>
    <xf numFmtId="0" fontId="3" fillId="0" borderId="58" xfId="6" applyFont="1" applyBorder="1">
      <alignment vertical="center"/>
    </xf>
    <xf numFmtId="0" fontId="3" fillId="2" borderId="104" xfId="6" applyFont="1" applyFill="1" applyBorder="1">
      <alignment vertical="center"/>
    </xf>
    <xf numFmtId="176" fontId="3" fillId="0" borderId="105" xfId="6" applyNumberFormat="1" applyFont="1" applyBorder="1">
      <alignment vertical="center"/>
    </xf>
    <xf numFmtId="176" fontId="3" fillId="0" borderId="106" xfId="6" applyNumberFormat="1" applyFont="1" applyBorder="1">
      <alignment vertical="center"/>
    </xf>
    <xf numFmtId="176" fontId="3" fillId="0" borderId="107" xfId="6" applyNumberFormat="1" applyFont="1" applyBorder="1">
      <alignment vertical="center"/>
    </xf>
    <xf numFmtId="176" fontId="3" fillId="0" borderId="104" xfId="6" applyNumberFormat="1" applyFont="1" applyBorder="1">
      <alignment vertical="center"/>
    </xf>
    <xf numFmtId="176" fontId="3" fillId="0" borderId="32" xfId="6" applyNumberFormat="1" applyFont="1" applyBorder="1">
      <alignment vertical="center"/>
    </xf>
    <xf numFmtId="176" fontId="3" fillId="0" borderId="108" xfId="6" applyNumberFormat="1" applyFont="1" applyBorder="1">
      <alignment vertical="center"/>
    </xf>
    <xf numFmtId="176" fontId="3" fillId="0" borderId="66" xfId="6" applyNumberFormat="1" applyFont="1" applyBorder="1">
      <alignment vertical="center"/>
    </xf>
    <xf numFmtId="0" fontId="3" fillId="0" borderId="7" xfId="6" applyFont="1" applyBorder="1">
      <alignment vertical="center"/>
    </xf>
    <xf numFmtId="0" fontId="3" fillId="0" borderId="109" xfId="6" applyFont="1" applyBorder="1">
      <alignment vertical="center"/>
    </xf>
    <xf numFmtId="0" fontId="3" fillId="2" borderId="109" xfId="6" applyFont="1" applyFill="1" applyBorder="1">
      <alignment vertical="center"/>
    </xf>
    <xf numFmtId="176" fontId="3" fillId="0" borderId="41" xfId="6" applyNumberFormat="1" applyFont="1" applyBorder="1">
      <alignment vertical="center"/>
    </xf>
    <xf numFmtId="176" fontId="3" fillId="0" borderId="29" xfId="6" applyNumberFormat="1" applyFont="1" applyBorder="1">
      <alignment vertical="center"/>
    </xf>
    <xf numFmtId="0" fontId="3" fillId="2" borderId="55" xfId="6" applyFont="1" applyFill="1" applyBorder="1">
      <alignment vertical="center"/>
    </xf>
    <xf numFmtId="0" fontId="3" fillId="2" borderId="43" xfId="6" applyFont="1" applyFill="1" applyBorder="1">
      <alignment vertical="center"/>
    </xf>
    <xf numFmtId="0" fontId="3" fillId="0" borderId="101" xfId="6" applyFont="1" applyBorder="1">
      <alignment vertical="center"/>
    </xf>
    <xf numFmtId="0" fontId="3" fillId="2" borderId="34" xfId="6" applyFont="1" applyFill="1" applyBorder="1">
      <alignment vertical="center"/>
    </xf>
    <xf numFmtId="176" fontId="3" fillId="0" borderId="110" xfId="6" applyNumberFormat="1" applyFont="1" applyBorder="1">
      <alignment vertical="center"/>
    </xf>
    <xf numFmtId="176" fontId="3" fillId="0" borderId="111" xfId="6" applyNumberFormat="1" applyFont="1" applyBorder="1">
      <alignment vertical="center"/>
    </xf>
    <xf numFmtId="176" fontId="3" fillId="0" borderId="112" xfId="6" applyNumberFormat="1" applyFont="1" applyBorder="1">
      <alignment vertical="center"/>
    </xf>
    <xf numFmtId="176" fontId="3" fillId="0" borderId="6" xfId="6" applyNumberFormat="1" applyFont="1" applyBorder="1">
      <alignment vertical="center"/>
    </xf>
    <xf numFmtId="176" fontId="3" fillId="0" borderId="113" xfId="6" applyNumberFormat="1" applyFont="1" applyBorder="1">
      <alignment vertical="center"/>
    </xf>
    <xf numFmtId="176" fontId="3" fillId="0" borderId="114" xfId="6" applyNumberFormat="1" applyFont="1" applyBorder="1">
      <alignment vertical="center"/>
    </xf>
    <xf numFmtId="176" fontId="3" fillId="0" borderId="115" xfId="6" applyNumberFormat="1" applyFont="1" applyBorder="1">
      <alignment vertical="center"/>
    </xf>
    <xf numFmtId="0" fontId="3" fillId="2" borderId="0" xfId="6" applyFont="1" applyFill="1">
      <alignment vertical="center"/>
    </xf>
    <xf numFmtId="176" fontId="3" fillId="0" borderId="110" xfId="6" applyNumberFormat="1" applyFont="1" applyBorder="1" applyAlignment="1">
      <alignment horizontal="right" vertical="center"/>
    </xf>
    <xf numFmtId="176" fontId="3" fillId="0" borderId="111" xfId="6" applyNumberFormat="1" applyFont="1" applyBorder="1" applyAlignment="1">
      <alignment horizontal="right" vertical="center"/>
    </xf>
    <xf numFmtId="176" fontId="3" fillId="0" borderId="112" xfId="6" applyNumberFormat="1" applyFont="1" applyBorder="1" applyAlignment="1">
      <alignment horizontal="right" vertical="center"/>
    </xf>
    <xf numFmtId="176" fontId="3" fillId="0" borderId="6" xfId="6" applyNumberFormat="1" applyFont="1" applyBorder="1" applyAlignment="1">
      <alignment horizontal="right" vertical="center"/>
    </xf>
    <xf numFmtId="176" fontId="3" fillId="0" borderId="113" xfId="6" applyNumberFormat="1" applyFont="1" applyBorder="1" applyAlignment="1">
      <alignment horizontal="right" vertical="center"/>
    </xf>
    <xf numFmtId="176" fontId="3" fillId="0" borderId="114" xfId="6" applyNumberFormat="1" applyFont="1" applyBorder="1" applyAlignment="1">
      <alignment horizontal="right" vertical="center"/>
    </xf>
    <xf numFmtId="176" fontId="3" fillId="0" borderId="115" xfId="6" applyNumberFormat="1" applyFont="1" applyBorder="1" applyAlignment="1">
      <alignment horizontal="right" vertical="center"/>
    </xf>
    <xf numFmtId="0" fontId="3" fillId="2" borderId="79" xfId="6" applyFont="1" applyFill="1" applyBorder="1">
      <alignment vertical="center"/>
    </xf>
    <xf numFmtId="0" fontId="3" fillId="0" borderId="104" xfId="6" applyFont="1" applyBorder="1">
      <alignment vertical="center"/>
    </xf>
    <xf numFmtId="176" fontId="3" fillId="0" borderId="31" xfId="6" applyNumberFormat="1" applyFont="1" applyBorder="1">
      <alignment vertical="center"/>
    </xf>
    <xf numFmtId="0" fontId="3" fillId="0" borderId="116" xfId="6" applyFont="1" applyBorder="1" applyAlignment="1">
      <alignment vertical="center" wrapText="1"/>
    </xf>
    <xf numFmtId="0" fontId="3" fillId="0" borderId="92" xfId="6" applyFont="1" applyBorder="1" applyAlignment="1">
      <alignment vertical="center" wrapText="1"/>
    </xf>
    <xf numFmtId="176" fontId="3" fillId="0" borderId="117" xfId="6" applyNumberFormat="1" applyFont="1" applyBorder="1">
      <alignment vertical="center"/>
    </xf>
    <xf numFmtId="0" fontId="25" fillId="0" borderId="118" xfId="6" applyFont="1" applyBorder="1" applyAlignment="1">
      <alignment vertical="center" wrapText="1"/>
    </xf>
    <xf numFmtId="0" fontId="25" fillId="0" borderId="104" xfId="6" applyFont="1" applyBorder="1" applyAlignment="1">
      <alignment vertical="center" wrapText="1"/>
    </xf>
    <xf numFmtId="0" fontId="3" fillId="2" borderId="14" xfId="6" applyFont="1" applyFill="1" applyBorder="1">
      <alignment vertical="center"/>
    </xf>
    <xf numFmtId="0" fontId="3" fillId="2" borderId="116" xfId="6" applyFont="1" applyFill="1" applyBorder="1">
      <alignment vertical="center"/>
    </xf>
    <xf numFmtId="0" fontId="3" fillId="2" borderId="41" xfId="6" applyFont="1" applyFill="1" applyBorder="1" applyAlignment="1">
      <alignment horizontal="left" vertical="center"/>
    </xf>
    <xf numFmtId="0" fontId="3" fillId="2" borderId="101" xfId="6" applyFont="1" applyFill="1" applyBorder="1" applyAlignment="1">
      <alignment horizontal="left" vertical="center"/>
    </xf>
    <xf numFmtId="0" fontId="3" fillId="2" borderId="41" xfId="6" applyFont="1" applyFill="1" applyBorder="1">
      <alignment vertical="center"/>
    </xf>
    <xf numFmtId="176" fontId="3" fillId="0" borderId="103" xfId="6" applyNumberFormat="1" applyFont="1" applyBorder="1" applyAlignment="1">
      <alignment horizontal="right" vertical="center"/>
    </xf>
    <xf numFmtId="0" fontId="3" fillId="2" borderId="58" xfId="6" applyFont="1" applyFill="1" applyBorder="1">
      <alignment vertical="center"/>
    </xf>
    <xf numFmtId="0" fontId="3" fillId="2" borderId="81" xfId="6" applyFont="1" applyFill="1" applyBorder="1">
      <alignment vertical="center"/>
    </xf>
    <xf numFmtId="176" fontId="3" fillId="0" borderId="58" xfId="6" applyNumberFormat="1" applyFont="1" applyBorder="1">
      <alignment vertical="center"/>
    </xf>
    <xf numFmtId="176" fontId="3" fillId="0" borderId="119" xfId="6" applyNumberFormat="1" applyFont="1" applyBorder="1">
      <alignment vertical="center"/>
    </xf>
    <xf numFmtId="176" fontId="3" fillId="0" borderId="34" xfId="6" applyNumberFormat="1" applyFont="1" applyBorder="1">
      <alignment vertical="center"/>
    </xf>
    <xf numFmtId="176" fontId="3" fillId="0" borderId="120" xfId="6" applyNumberFormat="1" applyFont="1" applyBorder="1">
      <alignment vertical="center"/>
    </xf>
    <xf numFmtId="176" fontId="3" fillId="0" borderId="44" xfId="6" applyNumberFormat="1" applyFont="1" applyBorder="1">
      <alignment vertical="center"/>
    </xf>
    <xf numFmtId="176" fontId="3" fillId="0" borderId="67" xfId="6" applyNumberFormat="1" applyFont="1" applyBorder="1">
      <alignment vertical="center"/>
    </xf>
    <xf numFmtId="0" fontId="3" fillId="2" borderId="25" xfId="6" applyFont="1" applyFill="1" applyBorder="1">
      <alignment vertical="center"/>
    </xf>
    <xf numFmtId="176" fontId="3" fillId="0" borderId="87" xfId="6" applyNumberFormat="1" applyFont="1" applyBorder="1">
      <alignment vertical="center"/>
    </xf>
    <xf numFmtId="176" fontId="3" fillId="0" borderId="4" xfId="6" applyNumberFormat="1" applyFont="1" applyBorder="1">
      <alignment vertical="center"/>
    </xf>
    <xf numFmtId="176" fontId="3" fillId="0" borderId="89" xfId="6" applyNumberFormat="1" applyFont="1" applyBorder="1">
      <alignment vertical="center"/>
    </xf>
    <xf numFmtId="176" fontId="3" fillId="0" borderId="88" xfId="6" applyNumberFormat="1" applyFont="1" applyBorder="1">
      <alignment vertical="center"/>
    </xf>
    <xf numFmtId="176" fontId="3" fillId="0" borderId="121" xfId="6" applyNumberFormat="1" applyFont="1" applyBorder="1">
      <alignment vertical="center"/>
    </xf>
    <xf numFmtId="0" fontId="3" fillId="0" borderId="0" xfId="5" applyFont="1"/>
    <xf numFmtId="0" fontId="26" fillId="0" borderId="0" xfId="6" applyFont="1">
      <alignment vertical="center"/>
    </xf>
    <xf numFmtId="14" fontId="3" fillId="0" borderId="0" xfId="6" applyNumberFormat="1" applyFont="1" applyAlignment="1">
      <alignment horizontal="center" vertical="center"/>
    </xf>
    <xf numFmtId="0" fontId="27" fillId="0" borderId="0" xfId="6" applyFont="1">
      <alignment vertical="center"/>
    </xf>
    <xf numFmtId="0" fontId="28" fillId="0" borderId="0" xfId="6" applyFont="1" applyAlignment="1">
      <alignment horizontal="left" vertical="center"/>
    </xf>
    <xf numFmtId="0" fontId="29" fillId="0" borderId="0" xfId="6" applyFont="1" applyAlignment="1">
      <alignment horizontal="left" vertical="center"/>
    </xf>
    <xf numFmtId="0" fontId="30" fillId="3" borderId="122" xfId="6" applyFont="1" applyFill="1" applyBorder="1" applyAlignment="1">
      <alignment horizontal="center" vertical="center" wrapText="1"/>
    </xf>
    <xf numFmtId="0" fontId="30" fillId="3" borderId="123" xfId="6" applyFont="1" applyFill="1" applyBorder="1" applyAlignment="1">
      <alignment horizontal="center" vertical="center" wrapText="1"/>
    </xf>
    <xf numFmtId="0" fontId="30" fillId="3" borderId="124" xfId="6" applyFont="1" applyFill="1" applyBorder="1" applyAlignment="1">
      <alignment horizontal="center" vertical="center" wrapText="1"/>
    </xf>
    <xf numFmtId="0" fontId="30" fillId="3" borderId="125" xfId="6" applyFont="1" applyFill="1" applyBorder="1" applyAlignment="1">
      <alignment horizontal="center" vertical="center" wrapText="1"/>
    </xf>
    <xf numFmtId="0" fontId="30" fillId="3" borderId="126" xfId="6" applyFont="1" applyFill="1" applyBorder="1" applyAlignment="1">
      <alignment horizontal="center" vertical="center" wrapText="1"/>
    </xf>
    <xf numFmtId="0" fontId="30" fillId="3" borderId="127" xfId="6" applyFont="1" applyFill="1" applyBorder="1" applyAlignment="1">
      <alignment horizontal="center" vertical="center" wrapText="1"/>
    </xf>
    <xf numFmtId="0" fontId="30" fillId="3" borderId="128" xfId="6" applyFont="1" applyFill="1" applyBorder="1" applyAlignment="1">
      <alignment horizontal="center" vertical="center" wrapText="1"/>
    </xf>
    <xf numFmtId="0" fontId="30" fillId="3" borderId="122" xfId="6" applyFont="1" applyFill="1" applyBorder="1" applyAlignment="1">
      <alignment horizontal="center" vertical="center" wrapText="1"/>
    </xf>
    <xf numFmtId="0" fontId="30" fillId="3" borderId="129" xfId="6" applyFont="1" applyFill="1" applyBorder="1" applyAlignment="1">
      <alignment horizontal="center" vertical="center" wrapText="1"/>
    </xf>
    <xf numFmtId="0" fontId="30" fillId="3" borderId="130" xfId="6" applyFont="1" applyFill="1" applyBorder="1" applyAlignment="1">
      <alignment horizontal="center" vertical="center" wrapText="1"/>
    </xf>
    <xf numFmtId="0" fontId="30" fillId="3" borderId="131" xfId="6" applyFont="1" applyFill="1" applyBorder="1" applyAlignment="1">
      <alignment horizontal="center" vertical="center" wrapText="1"/>
    </xf>
    <xf numFmtId="0" fontId="30" fillId="3" borderId="132" xfId="6" applyFont="1" applyFill="1" applyBorder="1" applyAlignment="1">
      <alignment horizontal="center" vertical="center" wrapText="1"/>
    </xf>
    <xf numFmtId="0" fontId="31" fillId="3" borderId="129" xfId="6" applyFont="1" applyFill="1" applyBorder="1" applyAlignment="1">
      <alignment horizontal="center" vertical="center" wrapText="1"/>
    </xf>
    <xf numFmtId="0" fontId="30" fillId="3" borderId="129" xfId="6" applyFont="1" applyFill="1" applyBorder="1" applyAlignment="1">
      <alignment horizontal="center" vertical="center" wrapText="1"/>
    </xf>
    <xf numFmtId="0" fontId="32" fillId="4" borderId="133" xfId="6" applyFont="1" applyFill="1" applyBorder="1" applyAlignment="1">
      <alignment horizontal="center" vertical="center" wrapText="1"/>
    </xf>
    <xf numFmtId="0" fontId="10" fillId="4" borderId="126" xfId="6" applyFont="1" applyFill="1" applyBorder="1" applyAlignment="1">
      <alignment horizontal="left" vertical="center" wrapText="1"/>
    </xf>
    <xf numFmtId="0" fontId="10" fillId="4" borderId="127" xfId="6" applyFont="1" applyFill="1" applyBorder="1" applyAlignment="1">
      <alignment horizontal="left" vertical="center" wrapText="1"/>
    </xf>
    <xf numFmtId="0" fontId="10" fillId="4" borderId="128" xfId="6" applyFont="1" applyFill="1" applyBorder="1" applyAlignment="1">
      <alignment horizontal="left" vertical="center" wrapText="1"/>
    </xf>
    <xf numFmtId="0" fontId="33" fillId="4" borderId="129" xfId="6" applyFont="1" applyFill="1" applyBorder="1" applyAlignment="1">
      <alignment horizontal="center" vertical="center" wrapText="1"/>
    </xf>
    <xf numFmtId="0" fontId="3" fillId="4" borderId="134" xfId="6" applyFont="1" applyFill="1" applyBorder="1" applyAlignment="1">
      <alignment vertical="center" wrapText="1"/>
    </xf>
    <xf numFmtId="0" fontId="32" fillId="2" borderId="135" xfId="6" applyFont="1" applyFill="1" applyBorder="1" applyAlignment="1">
      <alignment horizontal="center" vertical="center" wrapText="1"/>
    </xf>
    <xf numFmtId="0" fontId="10" fillId="2" borderId="126" xfId="6" applyFont="1" applyFill="1" applyBorder="1" applyAlignment="1">
      <alignment horizontal="left" vertical="center" wrapText="1"/>
    </xf>
    <xf numFmtId="0" fontId="10" fillId="2" borderId="127" xfId="6" applyFont="1" applyFill="1" applyBorder="1" applyAlignment="1">
      <alignment horizontal="left" vertical="center" wrapText="1"/>
    </xf>
    <xf numFmtId="0" fontId="10" fillId="2" borderId="128" xfId="6" applyFont="1" applyFill="1" applyBorder="1" applyAlignment="1">
      <alignment horizontal="left" vertical="center" wrapText="1"/>
    </xf>
    <xf numFmtId="0" fontId="34" fillId="2" borderId="129" xfId="6" applyFont="1" applyFill="1" applyBorder="1" applyAlignment="1">
      <alignment horizontal="center" vertical="center" wrapText="1"/>
    </xf>
    <xf numFmtId="0" fontId="33" fillId="2" borderId="129" xfId="6" applyFont="1" applyFill="1" applyBorder="1" applyAlignment="1">
      <alignment horizontal="center" vertical="center" wrapText="1"/>
    </xf>
    <xf numFmtId="0" fontId="3" fillId="2" borderId="134" xfId="6" applyFont="1" applyFill="1" applyBorder="1" applyAlignment="1">
      <alignment horizontal="left" vertical="center" wrapText="1"/>
    </xf>
    <xf numFmtId="0" fontId="32" fillId="4" borderId="135" xfId="6" applyFont="1" applyFill="1" applyBorder="1" applyAlignment="1">
      <alignment horizontal="center" vertical="center" wrapText="1"/>
    </xf>
    <xf numFmtId="0" fontId="34" fillId="4" borderId="129" xfId="6" applyFont="1" applyFill="1" applyBorder="1" applyAlignment="1">
      <alignment horizontal="center" vertical="center" wrapText="1"/>
    </xf>
    <xf numFmtId="0" fontId="3" fillId="4" borderId="134" xfId="6" applyFont="1" applyFill="1" applyBorder="1" applyAlignment="1">
      <alignment horizontal="left" vertical="center" wrapText="1"/>
    </xf>
    <xf numFmtId="0" fontId="25" fillId="0" borderId="0" xfId="6" applyFont="1">
      <alignment vertical="center"/>
    </xf>
    <xf numFmtId="0" fontId="25" fillId="0" borderId="0" xfId="6" applyFont="1" applyAlignment="1">
      <alignment horizontal="left" vertical="center"/>
    </xf>
    <xf numFmtId="0" fontId="25" fillId="0" borderId="0" xfId="6" applyFont="1" applyAlignment="1">
      <alignment horizontal="right" vertical="center"/>
    </xf>
    <xf numFmtId="0" fontId="32" fillId="4" borderId="134" xfId="6" applyFont="1" applyFill="1" applyBorder="1" applyAlignment="1">
      <alignment horizontal="center" vertical="center" wrapText="1"/>
    </xf>
    <xf numFmtId="0" fontId="34" fillId="4" borderId="134" xfId="6" applyFont="1" applyFill="1" applyBorder="1" applyAlignment="1">
      <alignment horizontal="center" vertical="center" wrapText="1"/>
    </xf>
    <xf numFmtId="0" fontId="33" fillId="4" borderId="134" xfId="6" applyFont="1" applyFill="1" applyBorder="1" applyAlignment="1">
      <alignment horizontal="center" vertical="center" wrapText="1"/>
    </xf>
    <xf numFmtId="0" fontId="3" fillId="2" borderId="134" xfId="6" applyFont="1" applyFill="1" applyBorder="1" applyAlignment="1">
      <alignment vertical="center" wrapText="1"/>
    </xf>
    <xf numFmtId="0" fontId="5" fillId="0" borderId="41" xfId="6" applyFont="1" applyBorder="1">
      <alignment vertical="center"/>
    </xf>
    <xf numFmtId="0" fontId="5" fillId="0" borderId="42" xfId="6" applyFont="1" applyBorder="1" applyAlignment="1">
      <alignment horizontal="center" vertical="center"/>
    </xf>
    <xf numFmtId="0" fontId="5" fillId="0" borderId="25" xfId="6" applyFont="1" applyBorder="1" applyAlignment="1">
      <alignment horizontal="center" vertical="center"/>
    </xf>
    <xf numFmtId="0" fontId="5" fillId="0" borderId="136" xfId="6" applyFont="1" applyBorder="1">
      <alignment vertical="center"/>
    </xf>
    <xf numFmtId="0" fontId="5" fillId="0" borderId="101" xfId="6" applyFont="1" applyBorder="1">
      <alignment vertical="center"/>
    </xf>
    <xf numFmtId="0" fontId="5" fillId="0" borderId="42" xfId="6" applyFont="1" applyBorder="1">
      <alignment vertical="center"/>
    </xf>
    <xf numFmtId="0" fontId="3" fillId="0" borderId="55" xfId="6" applyFont="1" applyBorder="1">
      <alignment vertical="center"/>
    </xf>
    <xf numFmtId="0" fontId="3" fillId="0" borderId="25" xfId="6" applyFont="1" applyBorder="1" applyAlignment="1">
      <alignment vertical="center" wrapText="1"/>
    </xf>
    <xf numFmtId="0" fontId="3" fillId="0" borderId="25" xfId="6" applyFont="1" applyBorder="1">
      <alignment vertical="center"/>
    </xf>
    <xf numFmtId="0" fontId="3" fillId="0" borderId="19" xfId="6" applyFont="1" applyBorder="1">
      <alignment vertical="center"/>
    </xf>
    <xf numFmtId="0" fontId="3" fillId="0" borderId="137" xfId="6" applyFont="1" applyBorder="1" applyAlignment="1">
      <alignment vertical="center" wrapText="1"/>
    </xf>
    <xf numFmtId="0" fontId="3" fillId="0" borderId="25" xfId="6" applyFont="1" applyBorder="1" applyAlignment="1">
      <alignment horizontal="justify" vertical="center"/>
    </xf>
    <xf numFmtId="0" fontId="3" fillId="0" borderId="25" xfId="6" applyFont="1" applyBorder="1" applyAlignment="1">
      <alignment horizontal="justify" vertical="center" wrapText="1"/>
    </xf>
    <xf numFmtId="0" fontId="3" fillId="0" borderId="42" xfId="6" applyFont="1" applyBorder="1" applyAlignment="1">
      <alignment vertical="center" wrapText="1"/>
    </xf>
    <xf numFmtId="0" fontId="5" fillId="0" borderId="101" xfId="6" applyFont="1" applyBorder="1" applyAlignment="1">
      <alignment vertical="center" wrapText="1"/>
    </xf>
    <xf numFmtId="0" fontId="5" fillId="0" borderId="42" xfId="6" applyFont="1" applyBorder="1" applyAlignment="1">
      <alignment vertical="center" wrapText="1"/>
    </xf>
    <xf numFmtId="0" fontId="3" fillId="0" borderId="34" xfId="6" applyFont="1" applyBorder="1">
      <alignment vertical="center"/>
    </xf>
    <xf numFmtId="0" fontId="3" fillId="0" borderId="43" xfId="6" applyFont="1" applyBorder="1">
      <alignment vertical="center"/>
    </xf>
    <xf numFmtId="0" fontId="3" fillId="0" borderId="42" xfId="6" applyFont="1" applyBorder="1">
      <alignment vertical="center"/>
    </xf>
    <xf numFmtId="0" fontId="25" fillId="0" borderId="0" xfId="6" applyFont="1" applyFill="1" applyAlignment="1">
      <alignment horizontal="right" vertical="center"/>
    </xf>
  </cellXfs>
  <cellStyles count="7">
    <cellStyle name="パーセント" xfId="2" builtinId="5"/>
    <cellStyle name="桁区切り" xfId="3" builtinId="6"/>
    <cellStyle name="標準" xfId="0" builtinId="0"/>
    <cellStyle name="標準 2" xfId="4" xr:uid="{A0D4A537-2042-4034-9592-BDB6A8E0310D}"/>
    <cellStyle name="標準 4" xfId="5" xr:uid="{0732CC4B-AF8B-4EA0-B489-E72694DA190B}"/>
    <cellStyle name="標準 7" xfId="1" xr:uid="{00000000-0005-0000-0000-000003000000}"/>
    <cellStyle name="標準 7 2" xfId="6" xr:uid="{B38FF484-785A-498C-8D6F-71068BB8E1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Meiryo UI" panose="020B0604030504040204" pitchFamily="50" charset="-128"/>
                <a:ea typeface="Meiryo UI" panose="020B0604030504040204" pitchFamily="50" charset="-128"/>
              </a:rPr>
              <a:t>当期純利益の推移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項目①_収支状況!$B$29</c:f>
              <c:strCache>
                <c:ptCount val="1"/>
                <c:pt idx="0">
                  <c:v>当期純利益</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項目①_収支状況!$F$8:$K$9</c:f>
              <c:strCache>
                <c:ptCount val="6"/>
                <c:pt idx="0">
                  <c:v>2019
年度</c:v>
                </c:pt>
                <c:pt idx="1">
                  <c:v>2020
年度</c:v>
                </c:pt>
                <c:pt idx="2">
                  <c:v>2021
年度</c:v>
                </c:pt>
                <c:pt idx="3">
                  <c:v>2022
年度</c:v>
                </c:pt>
                <c:pt idx="4">
                  <c:v>2023
年度</c:v>
                </c:pt>
                <c:pt idx="5">
                  <c:v>2024
年度</c:v>
                </c:pt>
              </c:strCache>
            </c:strRef>
          </c:cat>
          <c:val>
            <c:numRef>
              <c:f>項目①_収支状況!$F$29:$K$29</c:f>
              <c:numCache>
                <c:formatCode>#,##0;"▲ "#,##0</c:formatCode>
                <c:ptCount val="6"/>
                <c:pt idx="0">
                  <c:v>124605</c:v>
                </c:pt>
                <c:pt idx="1">
                  <c:v>156749</c:v>
                </c:pt>
                <c:pt idx="2">
                  <c:v>31770</c:v>
                </c:pt>
                <c:pt idx="3">
                  <c:v>61996</c:v>
                </c:pt>
                <c:pt idx="4">
                  <c:v>132811</c:v>
                </c:pt>
                <c:pt idx="5">
                  <c:v>192250</c:v>
                </c:pt>
              </c:numCache>
            </c:numRef>
          </c:val>
          <c:extLst>
            <c:ext xmlns:c16="http://schemas.microsoft.com/office/drawing/2014/chart" uri="{C3380CC4-5D6E-409C-BE32-E72D297353CC}">
              <c16:uniqueId val="{00000000-C38E-449F-93D9-1BE559C2085A}"/>
            </c:ext>
          </c:extLst>
        </c:ser>
        <c:dLbls>
          <c:dLblPos val="outEnd"/>
          <c:showLegendKey val="0"/>
          <c:showVal val="1"/>
          <c:showCatName val="0"/>
          <c:showSerName val="0"/>
          <c:showPercent val="0"/>
          <c:showBubbleSize val="0"/>
        </c:dLbls>
        <c:gapWidth val="219"/>
        <c:overlap val="-27"/>
        <c:axId val="1472289360"/>
        <c:axId val="1472289776"/>
      </c:barChart>
      <c:catAx>
        <c:axId val="14722893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2289776"/>
        <c:crosses val="autoZero"/>
        <c:auto val="1"/>
        <c:lblAlgn val="ctr"/>
        <c:lblOffset val="100"/>
        <c:noMultiLvlLbl val="0"/>
      </c:catAx>
      <c:valAx>
        <c:axId val="1472289776"/>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2289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Meiryo UI" panose="020B0604030504040204" pitchFamily="50" charset="-128"/>
                <a:ea typeface="Meiryo UI" panose="020B0604030504040204" pitchFamily="50" charset="-128"/>
              </a:rPr>
              <a:t>減価償却費の推移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項目①_収支状況!$D$21</c:f>
              <c:strCache>
                <c:ptCount val="1"/>
                <c:pt idx="0">
                  <c:v>減価償却費</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項目①_収支状況!$F$8:$K$9</c:f>
              <c:strCache>
                <c:ptCount val="6"/>
                <c:pt idx="0">
                  <c:v>2019
年度</c:v>
                </c:pt>
                <c:pt idx="1">
                  <c:v>2020
年度</c:v>
                </c:pt>
                <c:pt idx="2">
                  <c:v>2021
年度</c:v>
                </c:pt>
                <c:pt idx="3">
                  <c:v>2022
年度</c:v>
                </c:pt>
                <c:pt idx="4">
                  <c:v>2023
年度</c:v>
                </c:pt>
                <c:pt idx="5">
                  <c:v>2024
年度</c:v>
                </c:pt>
              </c:strCache>
            </c:strRef>
          </c:cat>
          <c:val>
            <c:numRef>
              <c:f>項目①_収支状況!$F$21:$K$21</c:f>
              <c:numCache>
                <c:formatCode>#,##0_);[Red]\(#,##0\)</c:formatCode>
                <c:ptCount val="6"/>
                <c:pt idx="0">
                  <c:v>290358</c:v>
                </c:pt>
                <c:pt idx="1">
                  <c:v>193416</c:v>
                </c:pt>
                <c:pt idx="2">
                  <c:v>245224</c:v>
                </c:pt>
                <c:pt idx="3">
                  <c:v>183621</c:v>
                </c:pt>
                <c:pt idx="4">
                  <c:v>180300</c:v>
                </c:pt>
                <c:pt idx="5">
                  <c:v>168554</c:v>
                </c:pt>
              </c:numCache>
            </c:numRef>
          </c:val>
          <c:extLst>
            <c:ext xmlns:c16="http://schemas.microsoft.com/office/drawing/2014/chart" uri="{C3380CC4-5D6E-409C-BE32-E72D297353CC}">
              <c16:uniqueId val="{00000000-B81A-44A7-A402-94EBAE7086EA}"/>
            </c:ext>
          </c:extLst>
        </c:ser>
        <c:dLbls>
          <c:dLblPos val="outEnd"/>
          <c:showLegendKey val="0"/>
          <c:showVal val="1"/>
          <c:showCatName val="0"/>
          <c:showSerName val="0"/>
          <c:showPercent val="0"/>
          <c:showBubbleSize val="0"/>
        </c:dLbls>
        <c:gapWidth val="219"/>
        <c:overlap val="-27"/>
        <c:axId val="1472289360"/>
        <c:axId val="1472289776"/>
      </c:barChart>
      <c:catAx>
        <c:axId val="14722893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2289776"/>
        <c:crosses val="autoZero"/>
        <c:auto val="1"/>
        <c:lblAlgn val="ctr"/>
        <c:lblOffset val="100"/>
        <c:noMultiLvlLbl val="0"/>
      </c:catAx>
      <c:valAx>
        <c:axId val="147228977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228936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5</xdr:col>
      <xdr:colOff>0</xdr:colOff>
      <xdr:row>14</xdr:row>
      <xdr:rowOff>0</xdr:rowOff>
    </xdr:from>
    <xdr:to>
      <xdr:col>5</xdr:col>
      <xdr:colOff>0</xdr:colOff>
      <xdr:row>22</xdr:row>
      <xdr:rowOff>361950</xdr:rowOff>
    </xdr:to>
    <xdr:sp macro="" textlink="">
      <xdr:nvSpPr>
        <xdr:cNvPr id="2" name="Line 49">
          <a:extLst>
            <a:ext uri="{FF2B5EF4-FFF2-40B4-BE49-F238E27FC236}">
              <a16:creationId xmlns:a16="http://schemas.microsoft.com/office/drawing/2014/main" id="{00000000-0008-0000-0000-000002000000}"/>
            </a:ext>
          </a:extLst>
        </xdr:cNvPr>
        <xdr:cNvSpPr>
          <a:spLocks noChangeShapeType="1"/>
        </xdr:cNvSpPr>
      </xdr:nvSpPr>
      <xdr:spPr bwMode="auto">
        <a:xfrm flipV="1">
          <a:off x="3524250" y="2457450"/>
          <a:ext cx="0" cy="14763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xdr:row>
      <xdr:rowOff>0</xdr:rowOff>
    </xdr:from>
    <xdr:to>
      <xdr:col>5</xdr:col>
      <xdr:colOff>0</xdr:colOff>
      <xdr:row>21</xdr:row>
      <xdr:rowOff>342900</xdr:rowOff>
    </xdr:to>
    <xdr:sp macro="" textlink="">
      <xdr:nvSpPr>
        <xdr:cNvPr id="3" name="Line 50">
          <a:extLst>
            <a:ext uri="{FF2B5EF4-FFF2-40B4-BE49-F238E27FC236}">
              <a16:creationId xmlns:a16="http://schemas.microsoft.com/office/drawing/2014/main" id="{00000000-0008-0000-0000-000003000000}"/>
            </a:ext>
          </a:extLst>
        </xdr:cNvPr>
        <xdr:cNvSpPr>
          <a:spLocks noChangeShapeType="1"/>
        </xdr:cNvSpPr>
      </xdr:nvSpPr>
      <xdr:spPr bwMode="auto">
        <a:xfrm flipV="1">
          <a:off x="5486400" y="2457450"/>
          <a:ext cx="0" cy="12668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186690</xdr:colOff>
      <xdr:row>29</xdr:row>
      <xdr:rowOff>184784</xdr:rowOff>
    </xdr:from>
    <xdr:to>
      <xdr:col>6</xdr:col>
      <xdr:colOff>831270</xdr:colOff>
      <xdr:row>43</xdr:row>
      <xdr:rowOff>135524</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937259</xdr:colOff>
      <xdr:row>29</xdr:row>
      <xdr:rowOff>184784</xdr:rowOff>
    </xdr:from>
    <xdr:to>
      <xdr:col>10</xdr:col>
      <xdr:colOff>1208459</xdr:colOff>
      <xdr:row>43</xdr:row>
      <xdr:rowOff>135524</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134471</xdr:colOff>
      <xdr:row>0</xdr:row>
      <xdr:rowOff>125505</xdr:rowOff>
    </xdr:from>
    <xdr:to>
      <xdr:col>10</xdr:col>
      <xdr:colOff>1064774</xdr:colOff>
      <xdr:row>1</xdr:row>
      <xdr:rowOff>150367</xdr:rowOff>
    </xdr:to>
    <xdr:sp macro="" textlink="">
      <xdr:nvSpPr>
        <xdr:cNvPr id="6" name="テキスト ボックス 2">
          <a:extLst>
            <a:ext uri="{FF2B5EF4-FFF2-40B4-BE49-F238E27FC236}">
              <a16:creationId xmlns:a16="http://schemas.microsoft.com/office/drawing/2014/main" id="{D4500FAD-A86D-459A-9676-EAFA3FC6FF24}"/>
            </a:ext>
          </a:extLst>
        </xdr:cNvPr>
        <xdr:cNvSpPr txBox="1"/>
      </xdr:nvSpPr>
      <xdr:spPr>
        <a:xfrm>
          <a:off x="9690847" y="125505"/>
          <a:ext cx="930303" cy="392415"/>
        </a:xfrm>
        <a:prstGeom prst="rect">
          <a:avLst/>
        </a:prstGeom>
        <a:noFill/>
        <a:ln>
          <a:solidFill>
            <a:schemeClr val="tx1"/>
          </a:solidFill>
        </a:ln>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a:latin typeface="ＭＳ Ｐゴシック" panose="020B0600070205080204" pitchFamily="50" charset="-128"/>
              <a:ea typeface="ＭＳ Ｐゴシック" panose="020B0600070205080204" pitchFamily="50" charset="-128"/>
            </a:rPr>
            <a:t>資料２</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0.01519</cdr:x>
      <cdr:y>0.04622</cdr:y>
    </cdr:from>
    <cdr:to>
      <cdr:x>0.15818</cdr:x>
      <cdr:y>0.13133</cdr:y>
    </cdr:to>
    <cdr:sp macro="" textlink="">
      <cdr:nvSpPr>
        <cdr:cNvPr id="2" name="テキスト ボックス 1">
          <a:extLst xmlns:a="http://schemas.openxmlformats.org/drawingml/2006/main">
            <a:ext uri="{FF2B5EF4-FFF2-40B4-BE49-F238E27FC236}">
              <a16:creationId xmlns:a16="http://schemas.microsoft.com/office/drawing/2014/main" id="{AB68EDE3-B8A8-420B-A3E5-1FC8A0C1E0BF}"/>
            </a:ext>
          </a:extLst>
        </cdr:cNvPr>
        <cdr:cNvSpPr txBox="1"/>
      </cdr:nvSpPr>
      <cdr:spPr>
        <a:xfrm xmlns:a="http://schemas.openxmlformats.org/drawingml/2006/main">
          <a:off x="64770" y="120016"/>
          <a:ext cx="609600" cy="220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Meiryo UI" panose="020B0604030504040204" pitchFamily="50" charset="-128"/>
              <a:ea typeface="Meiryo UI" panose="020B0604030504040204" pitchFamily="50" charset="-128"/>
            </a:rPr>
            <a:t>（千円）</a:t>
          </a:r>
          <a:endParaRPr lang="en-US" altLang="ja-JP" sz="800">
            <a:latin typeface="Meiryo UI" panose="020B0604030504040204" pitchFamily="50" charset="-128"/>
            <a:ea typeface="Meiryo UI" panose="020B0604030504040204" pitchFamily="50"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cdr:x>
      <cdr:y>0.05462</cdr:y>
    </cdr:from>
    <cdr:to>
      <cdr:x>0.13841</cdr:x>
      <cdr:y>0.13948</cdr:y>
    </cdr:to>
    <cdr:sp macro="" textlink="">
      <cdr:nvSpPr>
        <cdr:cNvPr id="3" name="テキスト ボックス 1">
          <a:extLst xmlns:a="http://schemas.openxmlformats.org/drawingml/2006/main">
            <a:ext uri="{FF2B5EF4-FFF2-40B4-BE49-F238E27FC236}">
              <a16:creationId xmlns:a16="http://schemas.microsoft.com/office/drawing/2014/main" id="{82E54EFB-EA4E-4554-993A-B6905A929152}"/>
            </a:ext>
          </a:extLst>
        </cdr:cNvPr>
        <cdr:cNvSpPr txBox="1"/>
      </cdr:nvSpPr>
      <cdr:spPr>
        <a:xfrm xmlns:a="http://schemas.openxmlformats.org/drawingml/2006/main">
          <a:off x="0" y="142240"/>
          <a:ext cx="609600" cy="2209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a:latin typeface="Meiryo UI" panose="020B0604030504040204" pitchFamily="50" charset="-128"/>
              <a:ea typeface="Meiryo UI" panose="020B0604030504040204" pitchFamily="50" charset="-128"/>
            </a:rPr>
            <a:t>（千円）</a:t>
          </a:r>
          <a:endParaRPr lang="en-US" altLang="ja-JP" sz="800">
            <a:latin typeface="Meiryo UI" panose="020B0604030504040204" pitchFamily="50" charset="-128"/>
            <a:ea typeface="Meiryo UI" panose="020B0604030504040204" pitchFamily="50" charset="-128"/>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342900</xdr:colOff>
      <xdr:row>2</xdr:row>
      <xdr:rowOff>48260</xdr:rowOff>
    </xdr:from>
    <xdr:to>
      <xdr:col>14</xdr:col>
      <xdr:colOff>511294</xdr:colOff>
      <xdr:row>40</xdr:row>
      <xdr:rowOff>20869</xdr:rowOff>
    </xdr:to>
    <xdr:pic>
      <xdr:nvPicPr>
        <xdr:cNvPr id="6" name="図 5">
          <a:extLst>
            <a:ext uri="{FF2B5EF4-FFF2-40B4-BE49-F238E27FC236}">
              <a16:creationId xmlns:a16="http://schemas.microsoft.com/office/drawing/2014/main" id="{DF73F239-4396-4003-B238-58458AF7ED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0" y="568960"/>
          <a:ext cx="8702794" cy="62464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
  <sheetViews>
    <sheetView tabSelected="1" view="pageBreakPreview" zoomScale="85" zoomScaleNormal="100" zoomScaleSheetLayoutView="85" workbookViewId="0">
      <selection activeCell="L2" sqref="L2"/>
    </sheetView>
  </sheetViews>
  <sheetFormatPr defaultRowHeight="13.2"/>
  <cols>
    <col min="1" max="1" width="2.77734375" customWidth="1"/>
    <col min="4" max="4" width="8.6640625" customWidth="1"/>
    <col min="5" max="5" width="18.6640625" customWidth="1"/>
    <col min="6" max="7" width="18.33203125" customWidth="1"/>
    <col min="8" max="11" width="18.33203125" style="3" customWidth="1"/>
    <col min="12" max="12" width="16.109375" bestFit="1" customWidth="1"/>
    <col min="260" max="261" width="12.6640625" customWidth="1"/>
    <col min="262" max="265" width="14.6640625" customWidth="1"/>
    <col min="516" max="517" width="12.6640625" customWidth="1"/>
    <col min="518" max="521" width="14.6640625" customWidth="1"/>
    <col min="772" max="773" width="12.6640625" customWidth="1"/>
    <col min="774" max="777" width="14.6640625" customWidth="1"/>
    <col min="1028" max="1029" width="12.6640625" customWidth="1"/>
    <col min="1030" max="1033" width="14.6640625" customWidth="1"/>
    <col min="1284" max="1285" width="12.6640625" customWidth="1"/>
    <col min="1286" max="1289" width="14.6640625" customWidth="1"/>
    <col min="1540" max="1541" width="12.6640625" customWidth="1"/>
    <col min="1542" max="1545" width="14.6640625" customWidth="1"/>
    <col min="1796" max="1797" width="12.6640625" customWidth="1"/>
    <col min="1798" max="1801" width="14.6640625" customWidth="1"/>
    <col min="2052" max="2053" width="12.6640625" customWidth="1"/>
    <col min="2054" max="2057" width="14.6640625" customWidth="1"/>
    <col min="2308" max="2309" width="12.6640625" customWidth="1"/>
    <col min="2310" max="2313" width="14.6640625" customWidth="1"/>
    <col min="2564" max="2565" width="12.6640625" customWidth="1"/>
    <col min="2566" max="2569" width="14.6640625" customWidth="1"/>
    <col min="2820" max="2821" width="12.6640625" customWidth="1"/>
    <col min="2822" max="2825" width="14.6640625" customWidth="1"/>
    <col min="3076" max="3077" width="12.6640625" customWidth="1"/>
    <col min="3078" max="3081" width="14.6640625" customWidth="1"/>
    <col min="3332" max="3333" width="12.6640625" customWidth="1"/>
    <col min="3334" max="3337" width="14.6640625" customWidth="1"/>
    <col min="3588" max="3589" width="12.6640625" customWidth="1"/>
    <col min="3590" max="3593" width="14.6640625" customWidth="1"/>
    <col min="3844" max="3845" width="12.6640625" customWidth="1"/>
    <col min="3846" max="3849" width="14.6640625" customWidth="1"/>
    <col min="4100" max="4101" width="12.6640625" customWidth="1"/>
    <col min="4102" max="4105" width="14.6640625" customWidth="1"/>
    <col min="4356" max="4357" width="12.6640625" customWidth="1"/>
    <col min="4358" max="4361" width="14.6640625" customWidth="1"/>
    <col min="4612" max="4613" width="12.6640625" customWidth="1"/>
    <col min="4614" max="4617" width="14.6640625" customWidth="1"/>
    <col min="4868" max="4869" width="12.6640625" customWidth="1"/>
    <col min="4870" max="4873" width="14.6640625" customWidth="1"/>
    <col min="5124" max="5125" width="12.6640625" customWidth="1"/>
    <col min="5126" max="5129" width="14.6640625" customWidth="1"/>
    <col min="5380" max="5381" width="12.6640625" customWidth="1"/>
    <col min="5382" max="5385" width="14.6640625" customWidth="1"/>
    <col min="5636" max="5637" width="12.6640625" customWidth="1"/>
    <col min="5638" max="5641" width="14.6640625" customWidth="1"/>
    <col min="5892" max="5893" width="12.6640625" customWidth="1"/>
    <col min="5894" max="5897" width="14.6640625" customWidth="1"/>
    <col min="6148" max="6149" width="12.6640625" customWidth="1"/>
    <col min="6150" max="6153" width="14.6640625" customWidth="1"/>
    <col min="6404" max="6405" width="12.6640625" customWidth="1"/>
    <col min="6406" max="6409" width="14.6640625" customWidth="1"/>
    <col min="6660" max="6661" width="12.6640625" customWidth="1"/>
    <col min="6662" max="6665" width="14.6640625" customWidth="1"/>
    <col min="6916" max="6917" width="12.6640625" customWidth="1"/>
    <col min="6918" max="6921" width="14.6640625" customWidth="1"/>
    <col min="7172" max="7173" width="12.6640625" customWidth="1"/>
    <col min="7174" max="7177" width="14.6640625" customWidth="1"/>
    <col min="7428" max="7429" width="12.6640625" customWidth="1"/>
    <col min="7430" max="7433" width="14.6640625" customWidth="1"/>
    <col min="7684" max="7685" width="12.6640625" customWidth="1"/>
    <col min="7686" max="7689" width="14.6640625" customWidth="1"/>
    <col min="7940" max="7941" width="12.6640625" customWidth="1"/>
    <col min="7942" max="7945" width="14.6640625" customWidth="1"/>
    <col min="8196" max="8197" width="12.6640625" customWidth="1"/>
    <col min="8198" max="8201" width="14.6640625" customWidth="1"/>
    <col min="8452" max="8453" width="12.6640625" customWidth="1"/>
    <col min="8454" max="8457" width="14.6640625" customWidth="1"/>
    <col min="8708" max="8709" width="12.6640625" customWidth="1"/>
    <col min="8710" max="8713" width="14.6640625" customWidth="1"/>
    <col min="8964" max="8965" width="12.6640625" customWidth="1"/>
    <col min="8966" max="8969" width="14.6640625" customWidth="1"/>
    <col min="9220" max="9221" width="12.6640625" customWidth="1"/>
    <col min="9222" max="9225" width="14.6640625" customWidth="1"/>
    <col min="9476" max="9477" width="12.6640625" customWidth="1"/>
    <col min="9478" max="9481" width="14.6640625" customWidth="1"/>
    <col min="9732" max="9733" width="12.6640625" customWidth="1"/>
    <col min="9734" max="9737" width="14.6640625" customWidth="1"/>
    <col min="9988" max="9989" width="12.6640625" customWidth="1"/>
    <col min="9990" max="9993" width="14.6640625" customWidth="1"/>
    <col min="10244" max="10245" width="12.6640625" customWidth="1"/>
    <col min="10246" max="10249" width="14.6640625" customWidth="1"/>
    <col min="10500" max="10501" width="12.6640625" customWidth="1"/>
    <col min="10502" max="10505" width="14.6640625" customWidth="1"/>
    <col min="10756" max="10757" width="12.6640625" customWidth="1"/>
    <col min="10758" max="10761" width="14.6640625" customWidth="1"/>
    <col min="11012" max="11013" width="12.6640625" customWidth="1"/>
    <col min="11014" max="11017" width="14.6640625" customWidth="1"/>
    <col min="11268" max="11269" width="12.6640625" customWidth="1"/>
    <col min="11270" max="11273" width="14.6640625" customWidth="1"/>
    <col min="11524" max="11525" width="12.6640625" customWidth="1"/>
    <col min="11526" max="11529" width="14.6640625" customWidth="1"/>
    <col min="11780" max="11781" width="12.6640625" customWidth="1"/>
    <col min="11782" max="11785" width="14.6640625" customWidth="1"/>
    <col min="12036" max="12037" width="12.6640625" customWidth="1"/>
    <col min="12038" max="12041" width="14.6640625" customWidth="1"/>
    <col min="12292" max="12293" width="12.6640625" customWidth="1"/>
    <col min="12294" max="12297" width="14.6640625" customWidth="1"/>
    <col min="12548" max="12549" width="12.6640625" customWidth="1"/>
    <col min="12550" max="12553" width="14.6640625" customWidth="1"/>
    <col min="12804" max="12805" width="12.6640625" customWidth="1"/>
    <col min="12806" max="12809" width="14.6640625" customWidth="1"/>
    <col min="13060" max="13061" width="12.6640625" customWidth="1"/>
    <col min="13062" max="13065" width="14.6640625" customWidth="1"/>
    <col min="13316" max="13317" width="12.6640625" customWidth="1"/>
    <col min="13318" max="13321" width="14.6640625" customWidth="1"/>
    <col min="13572" max="13573" width="12.6640625" customWidth="1"/>
    <col min="13574" max="13577" width="14.6640625" customWidth="1"/>
    <col min="13828" max="13829" width="12.6640625" customWidth="1"/>
    <col min="13830" max="13833" width="14.6640625" customWidth="1"/>
    <col min="14084" max="14085" width="12.6640625" customWidth="1"/>
    <col min="14086" max="14089" width="14.6640625" customWidth="1"/>
    <col min="14340" max="14341" width="12.6640625" customWidth="1"/>
    <col min="14342" max="14345" width="14.6640625" customWidth="1"/>
    <col min="14596" max="14597" width="12.6640625" customWidth="1"/>
    <col min="14598" max="14601" width="14.6640625" customWidth="1"/>
    <col min="14852" max="14853" width="12.6640625" customWidth="1"/>
    <col min="14854" max="14857" width="14.6640625" customWidth="1"/>
    <col min="15108" max="15109" width="12.6640625" customWidth="1"/>
    <col min="15110" max="15113" width="14.6640625" customWidth="1"/>
    <col min="15364" max="15365" width="12.6640625" customWidth="1"/>
    <col min="15366" max="15369" width="14.6640625" customWidth="1"/>
    <col min="15620" max="15621" width="12.6640625" customWidth="1"/>
    <col min="15622" max="15625" width="14.6640625" customWidth="1"/>
    <col min="15876" max="15877" width="12.6640625" customWidth="1"/>
    <col min="15878" max="15881" width="14.6640625" customWidth="1"/>
    <col min="16132" max="16133" width="12.6640625" customWidth="1"/>
    <col min="16134" max="16137" width="14.6640625" customWidth="1"/>
  </cols>
  <sheetData>
    <row r="1" spans="1:12" s="20" customFormat="1" ht="29.25" customHeight="1">
      <c r="A1" s="19" t="s">
        <v>42</v>
      </c>
      <c r="D1" s="21"/>
      <c r="L1" s="78"/>
    </row>
    <row r="2" spans="1:12" s="20" customFormat="1" ht="29.25" customHeight="1">
      <c r="A2" s="22" t="s">
        <v>43</v>
      </c>
      <c r="D2" s="21"/>
    </row>
    <row r="4" spans="1:12" ht="74.400000000000006" customHeight="1">
      <c r="B4" s="101" t="s">
        <v>69</v>
      </c>
      <c r="C4" s="101"/>
      <c r="D4" s="101"/>
      <c r="E4" s="101"/>
      <c r="F4" s="101"/>
      <c r="G4" s="101"/>
      <c r="H4" s="101"/>
      <c r="I4" s="101"/>
      <c r="J4" s="101"/>
      <c r="K4" s="101"/>
    </row>
    <row r="5" spans="1:12" ht="13.2" customHeight="1">
      <c r="B5" s="17"/>
      <c r="C5" s="18"/>
      <c r="D5" s="18"/>
      <c r="E5" s="18"/>
      <c r="F5" s="18"/>
      <c r="G5" s="18"/>
      <c r="H5" s="18"/>
      <c r="I5" s="18"/>
      <c r="J5" s="18"/>
      <c r="K5" s="18"/>
    </row>
    <row r="6" spans="1:12" ht="16.2">
      <c r="B6" s="34" t="s">
        <v>44</v>
      </c>
    </row>
    <row r="7" spans="1:12" ht="15.6" thickBot="1">
      <c r="J7" s="73"/>
      <c r="K7" s="73" t="s">
        <v>41</v>
      </c>
      <c r="L7" s="2"/>
    </row>
    <row r="8" spans="1:12" s="23" customFormat="1" ht="14.4">
      <c r="B8" s="24"/>
      <c r="C8" s="25"/>
      <c r="D8" s="25"/>
      <c r="E8" s="41" t="s">
        <v>0</v>
      </c>
      <c r="F8" s="110" t="s">
        <v>17</v>
      </c>
      <c r="G8" s="112" t="s">
        <v>18</v>
      </c>
      <c r="H8" s="108" t="s">
        <v>19</v>
      </c>
      <c r="I8" s="108" t="s">
        <v>20</v>
      </c>
      <c r="J8" s="91" t="s">
        <v>57</v>
      </c>
      <c r="K8" s="99" t="s">
        <v>64</v>
      </c>
    </row>
    <row r="9" spans="1:12" s="23" customFormat="1" ht="18.75" customHeight="1" thickBot="1">
      <c r="B9" s="26" t="s">
        <v>1</v>
      </c>
      <c r="C9" s="90"/>
      <c r="D9" s="90"/>
      <c r="E9" s="90"/>
      <c r="F9" s="111"/>
      <c r="G9" s="113"/>
      <c r="H9" s="109"/>
      <c r="I9" s="109"/>
      <c r="J9" s="92"/>
      <c r="K9" s="100"/>
    </row>
    <row r="10" spans="1:12" s="23" customFormat="1" ht="14.4" customHeight="1">
      <c r="B10" s="106" t="s">
        <v>2</v>
      </c>
      <c r="C10" s="107"/>
      <c r="D10" s="107"/>
      <c r="E10" s="42"/>
      <c r="F10" s="50">
        <v>745637</v>
      </c>
      <c r="G10" s="51">
        <f>+G11</f>
        <v>680718</v>
      </c>
      <c r="H10" s="52">
        <f>+H11</f>
        <v>720283</v>
      </c>
      <c r="I10" s="52">
        <f>+I11</f>
        <v>675450</v>
      </c>
      <c r="J10" s="79">
        <f>+J11</f>
        <v>733425</v>
      </c>
      <c r="K10" s="64">
        <f>+K11</f>
        <v>656881</v>
      </c>
    </row>
    <row r="11" spans="1:12" s="23" customFormat="1" ht="14.4" customHeight="1">
      <c r="B11" s="27"/>
      <c r="C11" s="95" t="s">
        <v>4</v>
      </c>
      <c r="D11" s="98"/>
      <c r="E11" s="33"/>
      <c r="F11" s="53">
        <v>745637</v>
      </c>
      <c r="G11" s="54">
        <f>SUM(G12:G15)</f>
        <v>680718</v>
      </c>
      <c r="H11" s="54">
        <f>SUM(H12:H15)</f>
        <v>720283</v>
      </c>
      <c r="I11" s="54">
        <f>SUM(I12:I15)</f>
        <v>675450</v>
      </c>
      <c r="J11" s="80">
        <f>SUM(J12:J15)</f>
        <v>733425</v>
      </c>
      <c r="K11" s="65">
        <f>SUM(K12:K15)</f>
        <v>656881</v>
      </c>
    </row>
    <row r="12" spans="1:12" s="23" customFormat="1" ht="14.4" customHeight="1">
      <c r="B12" s="27"/>
      <c r="C12" s="28"/>
      <c r="D12" s="96" t="s">
        <v>5</v>
      </c>
      <c r="E12" s="96"/>
      <c r="F12" s="53">
        <v>60</v>
      </c>
      <c r="G12" s="54">
        <v>3</v>
      </c>
      <c r="H12" s="54">
        <v>3</v>
      </c>
      <c r="I12" s="54">
        <v>9</v>
      </c>
      <c r="J12" s="80">
        <v>8</v>
      </c>
      <c r="K12" s="65">
        <v>75</v>
      </c>
    </row>
    <row r="13" spans="1:12" s="23" customFormat="1" ht="14.4" customHeight="1">
      <c r="B13" s="27"/>
      <c r="C13" s="28"/>
      <c r="D13" s="98" t="s">
        <v>6</v>
      </c>
      <c r="E13" s="98"/>
      <c r="F13" s="53">
        <v>70677</v>
      </c>
      <c r="G13" s="54">
        <v>43670</v>
      </c>
      <c r="H13" s="54">
        <v>97590</v>
      </c>
      <c r="I13" s="54">
        <v>44294</v>
      </c>
      <c r="J13" s="80">
        <v>85374</v>
      </c>
      <c r="K13" s="65">
        <v>45326</v>
      </c>
    </row>
    <row r="14" spans="1:12" s="23" customFormat="1" ht="14.4" customHeight="1">
      <c r="B14" s="27"/>
      <c r="C14" s="28"/>
      <c r="D14" s="98" t="s">
        <v>7</v>
      </c>
      <c r="E14" s="98"/>
      <c r="F14" s="53">
        <v>53727</v>
      </c>
      <c r="G14" s="54">
        <v>29941</v>
      </c>
      <c r="H14" s="54">
        <v>41179</v>
      </c>
      <c r="I14" s="54">
        <v>28963</v>
      </c>
      <c r="J14" s="80">
        <v>30216</v>
      </c>
      <c r="K14" s="65">
        <v>29160</v>
      </c>
    </row>
    <row r="15" spans="1:12" s="23" customFormat="1" ht="14.4" customHeight="1">
      <c r="B15" s="27"/>
      <c r="C15" s="28"/>
      <c r="D15" s="96" t="s">
        <v>3</v>
      </c>
      <c r="E15" s="96"/>
      <c r="F15" s="55">
        <v>621173</v>
      </c>
      <c r="G15" s="48">
        <v>607104</v>
      </c>
      <c r="H15" s="49">
        <v>581511</v>
      </c>
      <c r="I15" s="49">
        <v>602184</v>
      </c>
      <c r="J15" s="81">
        <v>617827</v>
      </c>
      <c r="K15" s="66">
        <v>582320</v>
      </c>
    </row>
    <row r="16" spans="1:12" s="23" customFormat="1" ht="14.4" customHeight="1">
      <c r="B16" s="27"/>
      <c r="C16" s="28"/>
      <c r="D16" s="37"/>
      <c r="E16" s="35" t="s">
        <v>47</v>
      </c>
      <c r="F16" s="55">
        <v>569533</v>
      </c>
      <c r="G16" s="56">
        <v>556050</v>
      </c>
      <c r="H16" s="57">
        <v>529047</v>
      </c>
      <c r="I16" s="57">
        <v>550523</v>
      </c>
      <c r="J16" s="82">
        <v>558800</v>
      </c>
      <c r="K16" s="67">
        <v>523996</v>
      </c>
    </row>
    <row r="17" spans="2:11" s="23" customFormat="1" ht="14.4" customHeight="1" thickBot="1">
      <c r="B17" s="27"/>
      <c r="C17" s="39"/>
      <c r="D17" s="38"/>
      <c r="E17" s="40" t="s">
        <v>46</v>
      </c>
      <c r="F17" s="58">
        <f t="shared" ref="F17:G17" si="0">+F15-F16</f>
        <v>51640</v>
      </c>
      <c r="G17" s="59">
        <f t="shared" si="0"/>
        <v>51054</v>
      </c>
      <c r="H17" s="60">
        <f>+H15-H16</f>
        <v>52464</v>
      </c>
      <c r="I17" s="60">
        <f>+I15-I16</f>
        <v>51661</v>
      </c>
      <c r="J17" s="83">
        <f>+J15-J16</f>
        <v>59027</v>
      </c>
      <c r="K17" s="68">
        <f>+K15-K16</f>
        <v>58324</v>
      </c>
    </row>
    <row r="18" spans="2:11" s="23" customFormat="1" ht="14.4" customHeight="1">
      <c r="B18" s="88" t="s">
        <v>8</v>
      </c>
      <c r="C18" s="89"/>
      <c r="D18" s="89"/>
      <c r="E18" s="29"/>
      <c r="F18" s="61">
        <f t="shared" ref="F18:I18" si="1">F19+F23+F26</f>
        <v>621032</v>
      </c>
      <c r="G18" s="51">
        <f t="shared" si="1"/>
        <v>523970</v>
      </c>
      <c r="H18" s="52">
        <f t="shared" si="1"/>
        <v>688513</v>
      </c>
      <c r="I18" s="52">
        <f t="shared" si="1"/>
        <v>613454</v>
      </c>
      <c r="J18" s="79">
        <f>J19+J23+J26</f>
        <v>600614</v>
      </c>
      <c r="K18" s="64">
        <f>K19+K23+K26</f>
        <v>464631</v>
      </c>
    </row>
    <row r="19" spans="2:11" s="23" customFormat="1" ht="14.4" customHeight="1">
      <c r="B19" s="30"/>
      <c r="C19" s="95" t="s">
        <v>9</v>
      </c>
      <c r="D19" s="96"/>
      <c r="E19" s="36"/>
      <c r="F19" s="46">
        <v>611691</v>
      </c>
      <c r="G19" s="54">
        <f>SUM(G20:G22)</f>
        <v>514759</v>
      </c>
      <c r="H19" s="54">
        <f>SUM(H20:H22)</f>
        <v>679901</v>
      </c>
      <c r="I19" s="54">
        <f>SUM(I20:I22)</f>
        <v>596058</v>
      </c>
      <c r="J19" s="80">
        <f>SUM(J20:J22)</f>
        <v>582359</v>
      </c>
      <c r="K19" s="65">
        <f>SUM(K20:K22)</f>
        <v>455167</v>
      </c>
    </row>
    <row r="20" spans="2:11" s="23" customFormat="1" ht="14.4" customHeight="1">
      <c r="B20" s="30"/>
      <c r="C20" s="31"/>
      <c r="D20" s="97" t="s">
        <v>10</v>
      </c>
      <c r="E20" s="98"/>
      <c r="F20" s="53">
        <v>321211</v>
      </c>
      <c r="G20" s="54">
        <v>312254</v>
      </c>
      <c r="H20" s="54">
        <v>385535</v>
      </c>
      <c r="I20" s="54">
        <v>412437</v>
      </c>
      <c r="J20" s="80">
        <v>401979</v>
      </c>
      <c r="K20" s="65">
        <v>284887</v>
      </c>
    </row>
    <row r="21" spans="2:11" s="23" customFormat="1" ht="14.4" customHeight="1">
      <c r="B21" s="30"/>
      <c r="C21" s="31"/>
      <c r="D21" s="97" t="s">
        <v>11</v>
      </c>
      <c r="E21" s="98"/>
      <c r="F21" s="53">
        <f>290358</f>
        <v>290358</v>
      </c>
      <c r="G21" s="54">
        <f>193416</f>
        <v>193416</v>
      </c>
      <c r="H21" s="54">
        <v>245224</v>
      </c>
      <c r="I21" s="54">
        <v>183621</v>
      </c>
      <c r="J21" s="80">
        <v>180300</v>
      </c>
      <c r="K21" s="65">
        <v>168554</v>
      </c>
    </row>
    <row r="22" spans="2:11" s="23" customFormat="1" ht="14.4" customHeight="1">
      <c r="B22" s="30"/>
      <c r="C22" s="32"/>
      <c r="D22" s="97" t="s">
        <v>12</v>
      </c>
      <c r="E22" s="98"/>
      <c r="F22" s="53">
        <v>122</v>
      </c>
      <c r="G22" s="54">
        <v>9089</v>
      </c>
      <c r="H22" s="54">
        <v>49142</v>
      </c>
      <c r="I22" s="54">
        <v>0</v>
      </c>
      <c r="J22" s="80">
        <v>80</v>
      </c>
      <c r="K22" s="65">
        <v>1726</v>
      </c>
    </row>
    <row r="23" spans="2:11" s="23" customFormat="1" ht="14.4" customHeight="1">
      <c r="B23" s="30"/>
      <c r="C23" s="95" t="s">
        <v>13</v>
      </c>
      <c r="D23" s="96"/>
      <c r="E23" s="33"/>
      <c r="F23" s="53">
        <v>9341</v>
      </c>
      <c r="G23" s="54">
        <f>SUM(G24:G25)</f>
        <v>9211</v>
      </c>
      <c r="H23" s="54">
        <f>SUM(H24:H25)</f>
        <v>8612</v>
      </c>
      <c r="I23" s="54">
        <f>SUM(I24:I25)</f>
        <v>17396</v>
      </c>
      <c r="J23" s="80">
        <f>SUM(J24:J25)</f>
        <v>7237</v>
      </c>
      <c r="K23" s="65">
        <f>SUM(K24:K25)</f>
        <v>9464</v>
      </c>
    </row>
    <row r="24" spans="2:11" s="23" customFormat="1" ht="14.4" customHeight="1">
      <c r="B24" s="30"/>
      <c r="C24" s="31"/>
      <c r="D24" s="97" t="s">
        <v>14</v>
      </c>
      <c r="E24" s="98"/>
      <c r="F24" s="53">
        <v>8796</v>
      </c>
      <c r="G24" s="54">
        <v>7890</v>
      </c>
      <c r="H24" s="54">
        <v>7084</v>
      </c>
      <c r="I24" s="54">
        <v>6383</v>
      </c>
      <c r="J24" s="80">
        <v>5733</v>
      </c>
      <c r="K24" s="65">
        <v>5158</v>
      </c>
    </row>
    <row r="25" spans="2:11" s="23" customFormat="1" ht="14.4" customHeight="1">
      <c r="B25" s="30"/>
      <c r="C25" s="31"/>
      <c r="D25" s="95" t="s">
        <v>15</v>
      </c>
      <c r="E25" s="96"/>
      <c r="F25" s="55">
        <v>545</v>
      </c>
      <c r="G25" s="48">
        <v>1321</v>
      </c>
      <c r="H25" s="49">
        <v>1528</v>
      </c>
      <c r="I25" s="49">
        <v>11013</v>
      </c>
      <c r="J25" s="81">
        <v>1504</v>
      </c>
      <c r="K25" s="66">
        <v>4306</v>
      </c>
    </row>
    <row r="26" spans="2:11" s="23" customFormat="1" ht="14.4" customHeight="1">
      <c r="B26" s="27"/>
      <c r="C26" s="102" t="s">
        <v>58</v>
      </c>
      <c r="D26" s="103"/>
      <c r="E26" s="85"/>
      <c r="F26" s="53">
        <f t="shared" ref="F26:I26" si="2">SUM(F27:F28)</f>
        <v>0</v>
      </c>
      <c r="G26" s="74">
        <f t="shared" si="2"/>
        <v>0</v>
      </c>
      <c r="H26" s="54">
        <f t="shared" si="2"/>
        <v>0</v>
      </c>
      <c r="I26" s="54">
        <f t="shared" si="2"/>
        <v>0</v>
      </c>
      <c r="J26" s="80">
        <f>SUM(J27:J28)</f>
        <v>11018</v>
      </c>
      <c r="K26" s="65">
        <f>SUM(K27:K28)</f>
        <v>0</v>
      </c>
    </row>
    <row r="27" spans="2:11" s="23" customFormat="1" ht="14.4" customHeight="1">
      <c r="B27" s="27"/>
      <c r="C27" s="86"/>
      <c r="D27" s="95" t="s">
        <v>59</v>
      </c>
      <c r="E27" s="96"/>
      <c r="F27" s="53">
        <v>0</v>
      </c>
      <c r="G27" s="74">
        <v>0</v>
      </c>
      <c r="H27" s="54">
        <v>0</v>
      </c>
      <c r="I27" s="54">
        <v>0</v>
      </c>
      <c r="J27" s="80">
        <v>3</v>
      </c>
      <c r="K27" s="65">
        <v>0</v>
      </c>
    </row>
    <row r="28" spans="2:11" s="23" customFormat="1" ht="14.4" customHeight="1" thickBot="1">
      <c r="B28" s="27"/>
      <c r="C28" s="87"/>
      <c r="D28" s="104" t="s">
        <v>62</v>
      </c>
      <c r="E28" s="105"/>
      <c r="F28" s="46">
        <v>0</v>
      </c>
      <c r="G28" s="46">
        <v>0</v>
      </c>
      <c r="H28" s="47">
        <v>0</v>
      </c>
      <c r="I28" s="49">
        <v>0</v>
      </c>
      <c r="J28" s="81">
        <v>11015</v>
      </c>
      <c r="K28" s="66">
        <v>0</v>
      </c>
    </row>
    <row r="29" spans="2:11" s="23" customFormat="1" ht="14.4" customHeight="1" thickTop="1" thickBot="1">
      <c r="B29" s="93" t="s">
        <v>16</v>
      </c>
      <c r="C29" s="94"/>
      <c r="D29" s="94"/>
      <c r="E29" s="94"/>
      <c r="F29" s="75">
        <f>124605</f>
        <v>124605</v>
      </c>
      <c r="G29" s="76">
        <f>(G10-G18+1)</f>
        <v>156749</v>
      </c>
      <c r="H29" s="76">
        <f>(H10-H18)</f>
        <v>31770</v>
      </c>
      <c r="I29" s="76">
        <f>(I10-I18)</f>
        <v>61996</v>
      </c>
      <c r="J29" s="84">
        <f>(J10-J18)</f>
        <v>132811</v>
      </c>
      <c r="K29" s="77">
        <f>(K10-K18)</f>
        <v>192250</v>
      </c>
    </row>
    <row r="30" spans="2:11" ht="15">
      <c r="B30" s="1"/>
      <c r="C30" s="1"/>
      <c r="D30" s="1"/>
      <c r="E30" s="1"/>
      <c r="F30" s="1"/>
      <c r="G30" s="1"/>
      <c r="H30" s="2"/>
      <c r="I30" s="2"/>
      <c r="J30" s="2"/>
      <c r="K30" s="2"/>
    </row>
    <row r="31" spans="2:11" ht="15">
      <c r="B31" s="1"/>
      <c r="C31" s="1"/>
      <c r="D31" s="1"/>
      <c r="E31" s="1"/>
      <c r="F31" s="1"/>
      <c r="G31" s="1"/>
      <c r="H31" s="2"/>
      <c r="I31" s="2"/>
      <c r="J31" s="2"/>
      <c r="K31" s="2"/>
    </row>
    <row r="32" spans="2:11" ht="15">
      <c r="B32" s="1"/>
      <c r="C32" s="1"/>
      <c r="D32" s="1"/>
      <c r="E32" s="1"/>
      <c r="F32" s="1"/>
      <c r="G32" s="1"/>
      <c r="H32" s="2"/>
      <c r="I32" s="2"/>
      <c r="J32" s="2"/>
      <c r="K32" s="2"/>
    </row>
    <row r="33" spans="2:11" ht="15">
      <c r="B33" s="1"/>
      <c r="C33" s="1"/>
      <c r="D33" s="1"/>
      <c r="E33" s="1"/>
      <c r="F33" s="1"/>
      <c r="G33" s="1"/>
      <c r="H33" s="2"/>
      <c r="I33" s="2"/>
      <c r="J33" s="2"/>
      <c r="K33" s="2"/>
    </row>
    <row r="34" spans="2:11" ht="15">
      <c r="B34" s="1"/>
      <c r="C34" s="1"/>
      <c r="D34" s="1"/>
      <c r="E34" s="1"/>
      <c r="F34" s="1"/>
      <c r="G34" s="1"/>
      <c r="H34" s="2"/>
      <c r="I34" s="2"/>
      <c r="J34" s="2"/>
      <c r="K34" s="2"/>
    </row>
  </sheetData>
  <mergeCells count="26">
    <mergeCell ref="K8:K9"/>
    <mergeCell ref="B4:K4"/>
    <mergeCell ref="C26:D26"/>
    <mergeCell ref="D28:E28"/>
    <mergeCell ref="B10:D10"/>
    <mergeCell ref="I8:I9"/>
    <mergeCell ref="F8:F9"/>
    <mergeCell ref="G8:G9"/>
    <mergeCell ref="H8:H9"/>
    <mergeCell ref="D25:E25"/>
    <mergeCell ref="D27:E27"/>
    <mergeCell ref="C11:D11"/>
    <mergeCell ref="D12:E12"/>
    <mergeCell ref="D13:E13"/>
    <mergeCell ref="D14:E14"/>
    <mergeCell ref="D15:E15"/>
    <mergeCell ref="B18:D18"/>
    <mergeCell ref="C9:E9"/>
    <mergeCell ref="J8:J9"/>
    <mergeCell ref="B29:E29"/>
    <mergeCell ref="C19:D19"/>
    <mergeCell ref="D20:E20"/>
    <mergeCell ref="D21:E21"/>
    <mergeCell ref="D22:E22"/>
    <mergeCell ref="C23:D23"/>
    <mergeCell ref="D24:E24"/>
  </mergeCells>
  <phoneticPr fontId="6"/>
  <pageMargins left="0.70866141732283472" right="0.70866141732283472" top="0.55118110236220474" bottom="0.51181102362204722"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0B74C-6051-44F3-AE48-6CD334BFD966}">
  <sheetPr>
    <pageSetUpPr fitToPage="1"/>
  </sheetPr>
  <dimension ref="A1:K24"/>
  <sheetViews>
    <sheetView workbookViewId="0">
      <selection activeCell="G11" sqref="G11"/>
    </sheetView>
  </sheetViews>
  <sheetFormatPr defaultRowHeight="13.2"/>
  <cols>
    <col min="1" max="1" width="8.77734375" customWidth="1"/>
    <col min="2" max="2" width="36.109375" customWidth="1"/>
    <col min="3" max="5" width="19.77734375" customWidth="1"/>
    <col min="6" max="8" width="19.77734375" style="3" customWidth="1"/>
    <col min="9" max="9" width="16.77734375" customWidth="1"/>
    <col min="257" max="258" width="12.6640625" customWidth="1"/>
    <col min="259" max="262" width="14.6640625" customWidth="1"/>
    <col min="513" max="514" width="12.6640625" customWidth="1"/>
    <col min="515" max="518" width="14.6640625" customWidth="1"/>
    <col min="769" max="770" width="12.6640625" customWidth="1"/>
    <col min="771" max="774" width="14.6640625" customWidth="1"/>
    <col min="1025" max="1026" width="12.6640625" customWidth="1"/>
    <col min="1027" max="1030" width="14.6640625" customWidth="1"/>
    <col min="1281" max="1282" width="12.6640625" customWidth="1"/>
    <col min="1283" max="1286" width="14.6640625" customWidth="1"/>
    <col min="1537" max="1538" width="12.6640625" customWidth="1"/>
    <col min="1539" max="1542" width="14.6640625" customWidth="1"/>
    <col min="1793" max="1794" width="12.6640625" customWidth="1"/>
    <col min="1795" max="1798" width="14.6640625" customWidth="1"/>
    <col min="2049" max="2050" width="12.6640625" customWidth="1"/>
    <col min="2051" max="2054" width="14.6640625" customWidth="1"/>
    <col min="2305" max="2306" width="12.6640625" customWidth="1"/>
    <col min="2307" max="2310" width="14.6640625" customWidth="1"/>
    <col min="2561" max="2562" width="12.6640625" customWidth="1"/>
    <col min="2563" max="2566" width="14.6640625" customWidth="1"/>
    <col min="2817" max="2818" width="12.6640625" customWidth="1"/>
    <col min="2819" max="2822" width="14.6640625" customWidth="1"/>
    <col min="3073" max="3074" width="12.6640625" customWidth="1"/>
    <col min="3075" max="3078" width="14.6640625" customWidth="1"/>
    <col min="3329" max="3330" width="12.6640625" customWidth="1"/>
    <col min="3331" max="3334" width="14.6640625" customWidth="1"/>
    <col min="3585" max="3586" width="12.6640625" customWidth="1"/>
    <col min="3587" max="3590" width="14.6640625" customWidth="1"/>
    <col min="3841" max="3842" width="12.6640625" customWidth="1"/>
    <col min="3843" max="3846" width="14.6640625" customWidth="1"/>
    <col min="4097" max="4098" width="12.6640625" customWidth="1"/>
    <col min="4099" max="4102" width="14.6640625" customWidth="1"/>
    <col min="4353" max="4354" width="12.6640625" customWidth="1"/>
    <col min="4355" max="4358" width="14.6640625" customWidth="1"/>
    <col min="4609" max="4610" width="12.6640625" customWidth="1"/>
    <col min="4611" max="4614" width="14.6640625" customWidth="1"/>
    <col min="4865" max="4866" width="12.6640625" customWidth="1"/>
    <col min="4867" max="4870" width="14.6640625" customWidth="1"/>
    <col min="5121" max="5122" width="12.6640625" customWidth="1"/>
    <col min="5123" max="5126" width="14.6640625" customWidth="1"/>
    <col min="5377" max="5378" width="12.6640625" customWidth="1"/>
    <col min="5379" max="5382" width="14.6640625" customWidth="1"/>
    <col min="5633" max="5634" width="12.6640625" customWidth="1"/>
    <col min="5635" max="5638" width="14.6640625" customWidth="1"/>
    <col min="5889" max="5890" width="12.6640625" customWidth="1"/>
    <col min="5891" max="5894" width="14.6640625" customWidth="1"/>
    <col min="6145" max="6146" width="12.6640625" customWidth="1"/>
    <col min="6147" max="6150" width="14.6640625" customWidth="1"/>
    <col min="6401" max="6402" width="12.6640625" customWidth="1"/>
    <col min="6403" max="6406" width="14.6640625" customWidth="1"/>
    <col min="6657" max="6658" width="12.6640625" customWidth="1"/>
    <col min="6659" max="6662" width="14.6640625" customWidth="1"/>
    <col min="6913" max="6914" width="12.6640625" customWidth="1"/>
    <col min="6915" max="6918" width="14.6640625" customWidth="1"/>
    <col min="7169" max="7170" width="12.6640625" customWidth="1"/>
    <col min="7171" max="7174" width="14.6640625" customWidth="1"/>
    <col min="7425" max="7426" width="12.6640625" customWidth="1"/>
    <col min="7427" max="7430" width="14.6640625" customWidth="1"/>
    <col min="7681" max="7682" width="12.6640625" customWidth="1"/>
    <col min="7683" max="7686" width="14.6640625" customWidth="1"/>
    <col min="7937" max="7938" width="12.6640625" customWidth="1"/>
    <col min="7939" max="7942" width="14.6640625" customWidth="1"/>
    <col min="8193" max="8194" width="12.6640625" customWidth="1"/>
    <col min="8195" max="8198" width="14.6640625" customWidth="1"/>
    <col min="8449" max="8450" width="12.6640625" customWidth="1"/>
    <col min="8451" max="8454" width="14.6640625" customWidth="1"/>
    <col min="8705" max="8706" width="12.6640625" customWidth="1"/>
    <col min="8707" max="8710" width="14.6640625" customWidth="1"/>
    <col min="8961" max="8962" width="12.6640625" customWidth="1"/>
    <col min="8963" max="8966" width="14.6640625" customWidth="1"/>
    <col min="9217" max="9218" width="12.6640625" customWidth="1"/>
    <col min="9219" max="9222" width="14.6640625" customWidth="1"/>
    <col min="9473" max="9474" width="12.6640625" customWidth="1"/>
    <col min="9475" max="9478" width="14.6640625" customWidth="1"/>
    <col min="9729" max="9730" width="12.6640625" customWidth="1"/>
    <col min="9731" max="9734" width="14.6640625" customWidth="1"/>
    <col min="9985" max="9986" width="12.6640625" customWidth="1"/>
    <col min="9987" max="9990" width="14.6640625" customWidth="1"/>
    <col min="10241" max="10242" width="12.6640625" customWidth="1"/>
    <col min="10243" max="10246" width="14.6640625" customWidth="1"/>
    <col min="10497" max="10498" width="12.6640625" customWidth="1"/>
    <col min="10499" max="10502" width="14.6640625" customWidth="1"/>
    <col min="10753" max="10754" width="12.6640625" customWidth="1"/>
    <col min="10755" max="10758" width="14.6640625" customWidth="1"/>
    <col min="11009" max="11010" width="12.6640625" customWidth="1"/>
    <col min="11011" max="11014" width="14.6640625" customWidth="1"/>
    <col min="11265" max="11266" width="12.6640625" customWidth="1"/>
    <col min="11267" max="11270" width="14.6640625" customWidth="1"/>
    <col min="11521" max="11522" width="12.6640625" customWidth="1"/>
    <col min="11523" max="11526" width="14.6640625" customWidth="1"/>
    <col min="11777" max="11778" width="12.6640625" customWidth="1"/>
    <col min="11779" max="11782" width="14.6640625" customWidth="1"/>
    <col min="12033" max="12034" width="12.6640625" customWidth="1"/>
    <col min="12035" max="12038" width="14.6640625" customWidth="1"/>
    <col min="12289" max="12290" width="12.6640625" customWidth="1"/>
    <col min="12291" max="12294" width="14.6640625" customWidth="1"/>
    <col min="12545" max="12546" width="12.6640625" customWidth="1"/>
    <col min="12547" max="12550" width="14.6640625" customWidth="1"/>
    <col min="12801" max="12802" width="12.6640625" customWidth="1"/>
    <col min="12803" max="12806" width="14.6640625" customWidth="1"/>
    <col min="13057" max="13058" width="12.6640625" customWidth="1"/>
    <col min="13059" max="13062" width="14.6640625" customWidth="1"/>
    <col min="13313" max="13314" width="12.6640625" customWidth="1"/>
    <col min="13315" max="13318" width="14.6640625" customWidth="1"/>
    <col min="13569" max="13570" width="12.6640625" customWidth="1"/>
    <col min="13571" max="13574" width="14.6640625" customWidth="1"/>
    <col min="13825" max="13826" width="12.6640625" customWidth="1"/>
    <col min="13827" max="13830" width="14.6640625" customWidth="1"/>
    <col min="14081" max="14082" width="12.6640625" customWidth="1"/>
    <col min="14083" max="14086" width="14.6640625" customWidth="1"/>
    <col min="14337" max="14338" width="12.6640625" customWidth="1"/>
    <col min="14339" max="14342" width="14.6640625" customWidth="1"/>
    <col min="14593" max="14594" width="12.6640625" customWidth="1"/>
    <col min="14595" max="14598" width="14.6640625" customWidth="1"/>
    <col min="14849" max="14850" width="12.6640625" customWidth="1"/>
    <col min="14851" max="14854" width="14.6640625" customWidth="1"/>
    <col min="15105" max="15106" width="12.6640625" customWidth="1"/>
    <col min="15107" max="15110" width="14.6640625" customWidth="1"/>
    <col min="15361" max="15362" width="12.6640625" customWidth="1"/>
    <col min="15363" max="15366" width="14.6640625" customWidth="1"/>
    <col min="15617" max="15618" width="12.6640625" customWidth="1"/>
    <col min="15619" max="15622" width="14.6640625" customWidth="1"/>
    <col min="15873" max="15874" width="12.6640625" customWidth="1"/>
    <col min="15875" max="15878" width="14.6640625" customWidth="1"/>
    <col min="16129" max="16130" width="12.6640625" customWidth="1"/>
    <col min="16131" max="16134" width="14.6640625" customWidth="1"/>
  </cols>
  <sheetData>
    <row r="1" spans="1:11" s="20" customFormat="1" ht="29.25" customHeight="1">
      <c r="A1" s="19" t="s">
        <v>42</v>
      </c>
      <c r="D1" s="21"/>
    </row>
    <row r="2" spans="1:11" s="20" customFormat="1" ht="29.25" customHeight="1">
      <c r="A2" s="22" t="s">
        <v>43</v>
      </c>
      <c r="D2" s="21"/>
    </row>
    <row r="4" spans="1:11" ht="16.2">
      <c r="B4" s="34" t="s">
        <v>45</v>
      </c>
      <c r="F4"/>
      <c r="G4"/>
      <c r="H4"/>
      <c r="I4" s="3"/>
      <c r="J4" s="3"/>
      <c r="K4" s="3"/>
    </row>
    <row r="5" spans="1:11" ht="13.8" thickBot="1"/>
    <row r="6" spans="1:11" ht="22.5" customHeight="1">
      <c r="B6" s="116" t="s">
        <v>0</v>
      </c>
      <c r="C6" s="118" t="s">
        <v>17</v>
      </c>
      <c r="D6" s="120" t="s">
        <v>18</v>
      </c>
      <c r="E6" s="120" t="s">
        <v>19</v>
      </c>
      <c r="F6" s="124" t="s">
        <v>20</v>
      </c>
      <c r="G6" s="122" t="s">
        <v>57</v>
      </c>
      <c r="H6" s="114" t="s">
        <v>64</v>
      </c>
    </row>
    <row r="7" spans="1:11" ht="22.5" customHeight="1" thickBot="1">
      <c r="B7" s="117"/>
      <c r="C7" s="119"/>
      <c r="D7" s="121"/>
      <c r="E7" s="121"/>
      <c r="F7" s="125"/>
      <c r="G7" s="123"/>
      <c r="H7" s="115"/>
    </row>
    <row r="8" spans="1:11" ht="22.5" customHeight="1">
      <c r="B8" s="10" t="s">
        <v>21</v>
      </c>
      <c r="C8" s="11">
        <v>1.2010000000000001</v>
      </c>
      <c r="D8" s="11">
        <v>1.2989999999999999</v>
      </c>
      <c r="E8" s="69">
        <v>1.046</v>
      </c>
      <c r="F8" s="69">
        <v>1.101</v>
      </c>
      <c r="G8" s="12">
        <v>1.244</v>
      </c>
      <c r="H8" s="70">
        <v>1.4139999999999999</v>
      </c>
    </row>
    <row r="9" spans="1:11" ht="22.5" customHeight="1">
      <c r="B9" s="4" t="s">
        <v>22</v>
      </c>
      <c r="C9" s="6">
        <v>1</v>
      </c>
      <c r="D9" s="6">
        <v>1.159</v>
      </c>
      <c r="E9" s="62">
        <v>0.84499999999999997</v>
      </c>
      <c r="F9" s="62">
        <v>0.98199999999999998</v>
      </c>
      <c r="G9" s="8">
        <v>1.0469999999999999</v>
      </c>
      <c r="H9" s="71">
        <v>1.2529999999999999</v>
      </c>
    </row>
    <row r="10" spans="1:11" ht="22.5" customHeight="1">
      <c r="B10" s="4" t="s">
        <v>23</v>
      </c>
      <c r="C10" s="6">
        <v>0.114</v>
      </c>
      <c r="D10" s="6">
        <v>8.3000000000000004E-2</v>
      </c>
      <c r="E10" s="62">
        <v>0.14199999999999999</v>
      </c>
      <c r="F10" s="62">
        <v>7.1999999999999995E-2</v>
      </c>
      <c r="G10" s="8">
        <v>0.14499999999999999</v>
      </c>
      <c r="H10" s="71">
        <v>9.8000000000000004E-2</v>
      </c>
    </row>
    <row r="11" spans="1:11" ht="22.5" customHeight="1">
      <c r="B11" s="4" t="s">
        <v>24</v>
      </c>
      <c r="C11" s="6">
        <v>0.876</v>
      </c>
      <c r="D11" s="6">
        <v>0.88500000000000001</v>
      </c>
      <c r="E11" s="62">
        <v>0.88700000000000001</v>
      </c>
      <c r="F11" s="62">
        <v>0.88700000000000001</v>
      </c>
      <c r="G11" s="8">
        <v>0.89300000000000002</v>
      </c>
      <c r="H11" s="71">
        <v>0.90700000000000003</v>
      </c>
    </row>
    <row r="12" spans="1:11" ht="22.5" customHeight="1">
      <c r="B12" s="4" t="s">
        <v>25</v>
      </c>
      <c r="C12" s="43">
        <v>0.86399999999999999</v>
      </c>
      <c r="D12" s="43">
        <v>0.86799999999999999</v>
      </c>
      <c r="E12" s="62">
        <v>0.874</v>
      </c>
      <c r="F12" s="62">
        <v>0.88100000000000001</v>
      </c>
      <c r="G12" s="8">
        <v>0.88800000000000001</v>
      </c>
      <c r="H12" s="71">
        <v>0.89200000000000002</v>
      </c>
    </row>
    <row r="13" spans="1:11" ht="22.5" customHeight="1" thickBot="1">
      <c r="B13" s="5" t="s">
        <v>26</v>
      </c>
      <c r="C13" s="7">
        <v>0.76900000000000002</v>
      </c>
      <c r="D13" s="7">
        <v>0.752</v>
      </c>
      <c r="E13" s="63">
        <v>0.77900000000000003</v>
      </c>
      <c r="F13" s="63">
        <v>0.70099999999999996</v>
      </c>
      <c r="G13" s="9">
        <v>0.60599999999999998</v>
      </c>
      <c r="H13" s="72">
        <v>0.58799999999999997</v>
      </c>
    </row>
    <row r="14" spans="1:11" ht="15">
      <c r="B14" s="1"/>
      <c r="C14" s="1"/>
      <c r="D14" s="1"/>
      <c r="E14" s="1"/>
      <c r="F14" s="2"/>
      <c r="G14" s="2"/>
      <c r="H14" s="2"/>
    </row>
    <row r="15" spans="1:11" ht="21.6" customHeight="1">
      <c r="B15" s="45" t="s">
        <v>50</v>
      </c>
      <c r="C15" s="1"/>
      <c r="D15" s="1"/>
      <c r="E15" s="1"/>
      <c r="F15" s="2"/>
      <c r="G15" s="2"/>
      <c r="H15" s="2"/>
    </row>
    <row r="16" spans="1:11" ht="26.4" customHeight="1" thickBot="1">
      <c r="B16" s="44" t="s">
        <v>27</v>
      </c>
      <c r="C16" s="126" t="s">
        <v>28</v>
      </c>
      <c r="D16" s="127"/>
      <c r="E16" s="126" t="s">
        <v>29</v>
      </c>
      <c r="F16" s="127"/>
      <c r="G16" s="126" t="s">
        <v>65</v>
      </c>
      <c r="H16" s="127"/>
      <c r="I16" s="2"/>
    </row>
    <row r="17" spans="2:9" ht="52.2" customHeight="1" thickTop="1">
      <c r="B17" s="13" t="s">
        <v>30</v>
      </c>
      <c r="C17" s="128" t="s">
        <v>31</v>
      </c>
      <c r="D17" s="129"/>
      <c r="E17" s="130" t="s">
        <v>54</v>
      </c>
      <c r="F17" s="131"/>
      <c r="G17" s="132" t="s">
        <v>38</v>
      </c>
      <c r="H17" s="133"/>
      <c r="I17" s="2"/>
    </row>
    <row r="18" spans="2:9" ht="52.2" customHeight="1">
      <c r="B18" s="14" t="s">
        <v>32</v>
      </c>
      <c r="C18" s="134" t="s">
        <v>33</v>
      </c>
      <c r="D18" s="135"/>
      <c r="E18" s="136" t="s">
        <v>55</v>
      </c>
      <c r="F18" s="137"/>
      <c r="G18" s="136" t="s">
        <v>60</v>
      </c>
      <c r="H18" s="137"/>
      <c r="I18" s="2"/>
    </row>
    <row r="19" spans="2:9" ht="52.2" customHeight="1">
      <c r="B19" s="14" t="s">
        <v>34</v>
      </c>
      <c r="C19" s="134" t="s">
        <v>35</v>
      </c>
      <c r="D19" s="135"/>
      <c r="E19" s="136" t="s">
        <v>51</v>
      </c>
      <c r="F19" s="137"/>
      <c r="G19" s="136" t="s">
        <v>68</v>
      </c>
      <c r="H19" s="137"/>
      <c r="I19" s="3"/>
    </row>
    <row r="20" spans="2:9" ht="52.2" customHeight="1">
      <c r="B20" s="16" t="s">
        <v>36</v>
      </c>
      <c r="C20" s="140" t="s">
        <v>40</v>
      </c>
      <c r="D20" s="141"/>
      <c r="E20" s="142" t="s">
        <v>56</v>
      </c>
      <c r="F20" s="143"/>
      <c r="G20" s="142" t="s">
        <v>66</v>
      </c>
      <c r="H20" s="143"/>
      <c r="I20" s="3"/>
    </row>
    <row r="21" spans="2:9" ht="52.2" customHeight="1">
      <c r="B21" s="15" t="s">
        <v>48</v>
      </c>
      <c r="C21" s="138" t="s">
        <v>49</v>
      </c>
      <c r="D21" s="139"/>
      <c r="E21" s="136" t="s">
        <v>37</v>
      </c>
      <c r="F21" s="137"/>
      <c r="G21" s="136" t="s">
        <v>67</v>
      </c>
      <c r="H21" s="137"/>
      <c r="I21" s="3"/>
    </row>
    <row r="22" spans="2:9" ht="52.2" customHeight="1">
      <c r="B22" s="15" t="s">
        <v>39</v>
      </c>
      <c r="C22" s="138" t="s">
        <v>53</v>
      </c>
      <c r="D22" s="139"/>
      <c r="E22" s="136" t="s">
        <v>52</v>
      </c>
      <c r="F22" s="137"/>
      <c r="G22" s="136" t="s">
        <v>63</v>
      </c>
      <c r="H22" s="137"/>
      <c r="I22" s="3"/>
    </row>
    <row r="23" spans="2:9" ht="15">
      <c r="B23" s="1" t="s">
        <v>61</v>
      </c>
    </row>
    <row r="24" spans="2:9" ht="15">
      <c r="B24" s="1"/>
    </row>
  </sheetData>
  <mergeCells count="28">
    <mergeCell ref="C22:D22"/>
    <mergeCell ref="E22:F22"/>
    <mergeCell ref="G22:H22"/>
    <mergeCell ref="C20:D20"/>
    <mergeCell ref="E20:F20"/>
    <mergeCell ref="G20:H20"/>
    <mergeCell ref="C21:D21"/>
    <mergeCell ref="E21:F21"/>
    <mergeCell ref="G21:H21"/>
    <mergeCell ref="C18:D18"/>
    <mergeCell ref="E18:F18"/>
    <mergeCell ref="G18:H18"/>
    <mergeCell ref="C19:D19"/>
    <mergeCell ref="E19:F19"/>
    <mergeCell ref="G19:H19"/>
    <mergeCell ref="C16:D16"/>
    <mergeCell ref="E16:F16"/>
    <mergeCell ref="G16:H16"/>
    <mergeCell ref="C17:D17"/>
    <mergeCell ref="E17:F17"/>
    <mergeCell ref="G17:H17"/>
    <mergeCell ref="H6:H7"/>
    <mergeCell ref="B6:B7"/>
    <mergeCell ref="C6:C7"/>
    <mergeCell ref="D6:D7"/>
    <mergeCell ref="E6:E7"/>
    <mergeCell ref="G6:G7"/>
    <mergeCell ref="F6:F7"/>
  </mergeCells>
  <phoneticPr fontId="6"/>
  <pageMargins left="0.70866141732283472" right="0.70866141732283472" top="0.74803149606299213" bottom="0.74803149606299213"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6DB1-E39C-422F-A2F3-E6CBA3239CB7}">
  <sheetPr>
    <pageSetUpPr fitToPage="1"/>
  </sheetPr>
  <dimension ref="A1:P96"/>
  <sheetViews>
    <sheetView zoomScaleNormal="100" zoomScaleSheetLayoutView="100" workbookViewId="0">
      <selection activeCell="I20" sqref="I20"/>
    </sheetView>
  </sheetViews>
  <sheetFormatPr defaultColWidth="9" defaultRowHeight="18"/>
  <cols>
    <col min="1" max="1" width="5.44140625" style="150" customWidth="1"/>
    <col min="2" max="3" width="9" style="150"/>
    <col min="4" max="4" width="23" style="150" bestFit="1" customWidth="1"/>
    <col min="5" max="5" width="9" style="150"/>
    <col min="6" max="6" width="13" style="150" customWidth="1"/>
    <col min="7" max="14" width="12.77734375" style="150" customWidth="1"/>
    <col min="15" max="16" width="15.77734375" style="150" customWidth="1"/>
    <col min="17" max="16384" width="9" style="150"/>
  </cols>
  <sheetData>
    <row r="1" spans="1:16" s="145" customFormat="1" ht="29.25" customHeight="1">
      <c r="A1" s="144" t="s">
        <v>42</v>
      </c>
      <c r="D1" s="146"/>
    </row>
    <row r="2" spans="1:16" s="145" customFormat="1" ht="29.25" customHeight="1">
      <c r="A2" s="147" t="s">
        <v>70</v>
      </c>
      <c r="D2" s="146"/>
    </row>
    <row r="3" spans="1:16" s="145" customFormat="1" ht="15" customHeight="1">
      <c r="A3" s="147"/>
      <c r="D3" s="146"/>
    </row>
    <row r="4" spans="1:16" s="145" customFormat="1">
      <c r="A4" s="147"/>
      <c r="B4" s="148" t="s">
        <v>71</v>
      </c>
      <c r="C4" s="149"/>
      <c r="D4" s="149"/>
      <c r="E4" s="149"/>
      <c r="F4" s="149"/>
      <c r="G4" s="149"/>
      <c r="H4" s="149"/>
      <c r="I4" s="149"/>
      <c r="J4" s="149"/>
      <c r="K4" s="149"/>
      <c r="L4" s="149"/>
      <c r="M4" s="149"/>
      <c r="N4" s="149"/>
      <c r="O4" s="149"/>
      <c r="P4" s="149"/>
    </row>
    <row r="6" spans="1:16" ht="19.2" thickBot="1">
      <c r="B6" s="151"/>
      <c r="C6" s="152"/>
      <c r="D6" s="153"/>
      <c r="E6" s="153"/>
      <c r="F6" s="153"/>
      <c r="G6" s="153"/>
      <c r="H6" s="153"/>
      <c r="I6" s="154"/>
      <c r="J6" s="154"/>
      <c r="K6" s="154"/>
      <c r="L6" s="154"/>
      <c r="M6" s="154"/>
      <c r="N6" s="154"/>
      <c r="O6" s="154"/>
      <c r="P6" s="154" t="s">
        <v>72</v>
      </c>
    </row>
    <row r="7" spans="1:16" ht="18.75" customHeight="1">
      <c r="B7" s="155"/>
      <c r="C7" s="156"/>
      <c r="D7" s="156"/>
      <c r="E7" s="157" t="s">
        <v>0</v>
      </c>
      <c r="F7" s="158" t="s">
        <v>73</v>
      </c>
      <c r="G7" s="159" t="s">
        <v>74</v>
      </c>
      <c r="H7" s="160" t="s">
        <v>75</v>
      </c>
      <c r="I7" s="161" t="s">
        <v>76</v>
      </c>
      <c r="J7" s="162" t="s">
        <v>77</v>
      </c>
      <c r="K7" s="160" t="s">
        <v>75</v>
      </c>
      <c r="L7" s="161" t="s">
        <v>78</v>
      </c>
      <c r="M7" s="162" t="s">
        <v>79</v>
      </c>
      <c r="N7" s="160" t="s">
        <v>75</v>
      </c>
      <c r="O7" s="163" t="s">
        <v>80</v>
      </c>
      <c r="P7" s="164" t="s">
        <v>81</v>
      </c>
    </row>
    <row r="8" spans="1:16" ht="18.600000000000001" thickBot="1">
      <c r="B8" s="165" t="s">
        <v>1</v>
      </c>
      <c r="C8" s="166"/>
      <c r="D8" s="166"/>
      <c r="E8" s="167"/>
      <c r="F8" s="168" t="s">
        <v>82</v>
      </c>
      <c r="G8" s="169" t="s">
        <v>83</v>
      </c>
      <c r="H8" s="170" t="s">
        <v>84</v>
      </c>
      <c r="I8" s="171" t="s">
        <v>82</v>
      </c>
      <c r="J8" s="172" t="s">
        <v>83</v>
      </c>
      <c r="K8" s="170" t="s">
        <v>84</v>
      </c>
      <c r="L8" s="171" t="s">
        <v>82</v>
      </c>
      <c r="M8" s="172" t="s">
        <v>83</v>
      </c>
      <c r="N8" s="170" t="s">
        <v>84</v>
      </c>
      <c r="O8" s="173"/>
      <c r="P8" s="174"/>
    </row>
    <row r="9" spans="1:16">
      <c r="B9" s="175" t="s">
        <v>85</v>
      </c>
      <c r="C9" s="176"/>
      <c r="D9" s="176"/>
      <c r="E9" s="177"/>
      <c r="F9" s="178">
        <v>751</v>
      </c>
      <c r="G9" s="179">
        <v>731</v>
      </c>
      <c r="H9" s="180">
        <f>+G9-F9</f>
        <v>-20</v>
      </c>
      <c r="I9" s="181">
        <v>752</v>
      </c>
      <c r="J9" s="182">
        <v>790</v>
      </c>
      <c r="K9" s="183">
        <f>+J9-I9</f>
        <v>38</v>
      </c>
      <c r="L9" s="182">
        <v>751</v>
      </c>
      <c r="M9" s="182">
        <v>709</v>
      </c>
      <c r="N9" s="183">
        <f>+M9-L9</f>
        <v>-42</v>
      </c>
      <c r="O9" s="182">
        <v>744</v>
      </c>
      <c r="P9" s="184">
        <v>744</v>
      </c>
    </row>
    <row r="10" spans="1:16">
      <c r="B10" s="185"/>
      <c r="C10" s="186" t="s">
        <v>86</v>
      </c>
      <c r="D10" s="186"/>
      <c r="E10" s="187"/>
      <c r="F10" s="188">
        <v>751</v>
      </c>
      <c r="G10" s="189">
        <v>731</v>
      </c>
      <c r="H10" s="190">
        <f t="shared" ref="H10:H27" si="0">+G10-F10</f>
        <v>-20</v>
      </c>
      <c r="I10" s="191">
        <v>752</v>
      </c>
      <c r="J10" s="192">
        <v>790</v>
      </c>
      <c r="K10" s="193">
        <f t="shared" ref="K10:K27" si="1">+J10-I10</f>
        <v>38</v>
      </c>
      <c r="L10" s="192">
        <v>751</v>
      </c>
      <c r="M10" s="192">
        <v>709</v>
      </c>
      <c r="N10" s="193">
        <f t="shared" ref="N10:N27" si="2">+M10-L10</f>
        <v>-42</v>
      </c>
      <c r="O10" s="192">
        <v>744</v>
      </c>
      <c r="P10" s="194">
        <v>744</v>
      </c>
    </row>
    <row r="11" spans="1:16">
      <c r="B11" s="195"/>
      <c r="C11" s="196"/>
      <c r="D11" s="197" t="s">
        <v>87</v>
      </c>
      <c r="E11" s="198"/>
      <c r="F11" s="188">
        <v>73</v>
      </c>
      <c r="G11" s="189">
        <v>44</v>
      </c>
      <c r="H11" s="190">
        <f t="shared" si="0"/>
        <v>-29</v>
      </c>
      <c r="I11" s="191">
        <v>72</v>
      </c>
      <c r="J11" s="192">
        <v>85</v>
      </c>
      <c r="K11" s="193">
        <f t="shared" si="1"/>
        <v>13</v>
      </c>
      <c r="L11" s="189">
        <v>72</v>
      </c>
      <c r="M11" s="192">
        <v>45</v>
      </c>
      <c r="N11" s="193">
        <f t="shared" si="2"/>
        <v>-27</v>
      </c>
      <c r="O11" s="189">
        <v>72</v>
      </c>
      <c r="P11" s="199">
        <v>71</v>
      </c>
    </row>
    <row r="12" spans="1:16">
      <c r="B12" s="195"/>
      <c r="C12" s="196"/>
      <c r="D12" s="197" t="s">
        <v>88</v>
      </c>
      <c r="E12" s="198"/>
      <c r="F12" s="188">
        <v>38</v>
      </c>
      <c r="G12" s="189">
        <v>29</v>
      </c>
      <c r="H12" s="190">
        <f t="shared" si="0"/>
        <v>-9</v>
      </c>
      <c r="I12" s="191">
        <v>27</v>
      </c>
      <c r="J12" s="192">
        <v>30</v>
      </c>
      <c r="K12" s="193">
        <f t="shared" si="1"/>
        <v>3</v>
      </c>
      <c r="L12" s="189">
        <v>26</v>
      </c>
      <c r="M12" s="192">
        <v>29</v>
      </c>
      <c r="N12" s="193">
        <f t="shared" si="2"/>
        <v>3</v>
      </c>
      <c r="O12" s="189">
        <v>19</v>
      </c>
      <c r="P12" s="199">
        <v>15</v>
      </c>
    </row>
    <row r="13" spans="1:16" ht="18.600000000000001" thickBot="1">
      <c r="B13" s="200"/>
      <c r="C13" s="201"/>
      <c r="D13" s="202" t="s">
        <v>89</v>
      </c>
      <c r="E13" s="203"/>
      <c r="F13" s="204">
        <v>641</v>
      </c>
      <c r="G13" s="205">
        <v>658</v>
      </c>
      <c r="H13" s="206">
        <f t="shared" si="0"/>
        <v>17</v>
      </c>
      <c r="I13" s="207">
        <v>653</v>
      </c>
      <c r="J13" s="208">
        <v>674</v>
      </c>
      <c r="K13" s="209">
        <f t="shared" si="1"/>
        <v>21</v>
      </c>
      <c r="L13" s="205">
        <v>653</v>
      </c>
      <c r="M13" s="208">
        <v>635</v>
      </c>
      <c r="N13" s="209">
        <f t="shared" si="2"/>
        <v>-18</v>
      </c>
      <c r="O13" s="205">
        <v>653</v>
      </c>
      <c r="P13" s="210">
        <v>658</v>
      </c>
    </row>
    <row r="14" spans="1:16">
      <c r="B14" s="211" t="s">
        <v>90</v>
      </c>
      <c r="C14" s="212"/>
      <c r="D14" s="212"/>
      <c r="E14" s="213"/>
      <c r="F14" s="178">
        <v>737</v>
      </c>
      <c r="G14" s="179">
        <v>669</v>
      </c>
      <c r="H14" s="180">
        <f t="shared" si="0"/>
        <v>-68</v>
      </c>
      <c r="I14" s="181">
        <v>712</v>
      </c>
      <c r="J14" s="182">
        <v>657</v>
      </c>
      <c r="K14" s="183">
        <f t="shared" si="1"/>
        <v>-55</v>
      </c>
      <c r="L14" s="182">
        <v>638</v>
      </c>
      <c r="M14" s="182">
        <v>512</v>
      </c>
      <c r="N14" s="183">
        <f t="shared" si="2"/>
        <v>-126</v>
      </c>
      <c r="O14" s="182">
        <v>666.70299999999997</v>
      </c>
      <c r="P14" s="184">
        <v>676.70299999999997</v>
      </c>
    </row>
    <row r="15" spans="1:16">
      <c r="B15" s="185"/>
      <c r="C15" s="186" t="s">
        <v>91</v>
      </c>
      <c r="D15" s="198"/>
      <c r="E15" s="198"/>
      <c r="F15" s="188">
        <v>689</v>
      </c>
      <c r="G15" s="192">
        <v>613</v>
      </c>
      <c r="H15" s="190">
        <f t="shared" si="0"/>
        <v>-76</v>
      </c>
      <c r="I15" s="191">
        <v>665</v>
      </c>
      <c r="J15" s="192">
        <v>596</v>
      </c>
      <c r="K15" s="193">
        <f t="shared" si="1"/>
        <v>-69</v>
      </c>
      <c r="L15" s="214">
        <v>592</v>
      </c>
      <c r="M15" s="192">
        <v>461</v>
      </c>
      <c r="N15" s="193">
        <f t="shared" si="2"/>
        <v>-131</v>
      </c>
      <c r="O15" s="214">
        <v>621.70299999999997</v>
      </c>
      <c r="P15" s="215">
        <v>631.70299999999997</v>
      </c>
    </row>
    <row r="16" spans="1:16">
      <c r="B16" s="185"/>
      <c r="C16" s="196"/>
      <c r="D16" s="187" t="s">
        <v>92</v>
      </c>
      <c r="E16" s="198"/>
      <c r="F16" s="188">
        <v>492</v>
      </c>
      <c r="G16" s="189">
        <v>429</v>
      </c>
      <c r="H16" s="190">
        <f t="shared" si="0"/>
        <v>-63</v>
      </c>
      <c r="I16" s="191">
        <v>484</v>
      </c>
      <c r="J16" s="192">
        <v>416</v>
      </c>
      <c r="K16" s="193">
        <f t="shared" si="1"/>
        <v>-68</v>
      </c>
      <c r="L16" s="189">
        <v>406</v>
      </c>
      <c r="M16" s="192">
        <v>290</v>
      </c>
      <c r="N16" s="193">
        <f t="shared" si="2"/>
        <v>-116</v>
      </c>
      <c r="O16" s="189">
        <v>435</v>
      </c>
      <c r="P16" s="215">
        <v>458</v>
      </c>
    </row>
    <row r="17" spans="2:16">
      <c r="B17" s="185"/>
      <c r="C17" s="196"/>
      <c r="D17" s="216"/>
      <c r="E17" s="197" t="s">
        <v>93</v>
      </c>
      <c r="F17" s="188">
        <v>171</v>
      </c>
      <c r="G17" s="189">
        <v>135</v>
      </c>
      <c r="H17" s="190">
        <f t="shared" si="0"/>
        <v>-36</v>
      </c>
      <c r="I17" s="191">
        <v>171</v>
      </c>
      <c r="J17" s="192">
        <v>159</v>
      </c>
      <c r="K17" s="193">
        <f t="shared" si="1"/>
        <v>-12</v>
      </c>
      <c r="L17" s="189">
        <v>171</v>
      </c>
      <c r="M17" s="192">
        <v>139</v>
      </c>
      <c r="N17" s="193">
        <f t="shared" si="2"/>
        <v>-32</v>
      </c>
      <c r="O17" s="189">
        <v>171</v>
      </c>
      <c r="P17" s="199">
        <v>171</v>
      </c>
    </row>
    <row r="18" spans="2:16">
      <c r="B18" s="185"/>
      <c r="C18" s="196"/>
      <c r="D18" s="217"/>
      <c r="E18" s="197" t="s">
        <v>94</v>
      </c>
      <c r="F18" s="188">
        <v>322</v>
      </c>
      <c r="G18" s="189">
        <v>294</v>
      </c>
      <c r="H18" s="190">
        <f t="shared" si="0"/>
        <v>-28</v>
      </c>
      <c r="I18" s="191">
        <v>314</v>
      </c>
      <c r="J18" s="192">
        <v>257</v>
      </c>
      <c r="K18" s="193">
        <f t="shared" si="1"/>
        <v>-57</v>
      </c>
      <c r="L18" s="189">
        <v>235</v>
      </c>
      <c r="M18" s="192">
        <v>151</v>
      </c>
      <c r="N18" s="193">
        <f t="shared" si="2"/>
        <v>-84</v>
      </c>
      <c r="O18" s="189">
        <v>264</v>
      </c>
      <c r="P18" s="199">
        <v>287</v>
      </c>
    </row>
    <row r="19" spans="2:16">
      <c r="B19" s="185"/>
      <c r="C19" s="196"/>
      <c r="D19" s="218" t="s">
        <v>95</v>
      </c>
      <c r="E19" s="198"/>
      <c r="F19" s="188">
        <v>197</v>
      </c>
      <c r="G19" s="189">
        <v>184</v>
      </c>
      <c r="H19" s="190">
        <f t="shared" si="0"/>
        <v>-13</v>
      </c>
      <c r="I19" s="191">
        <v>179</v>
      </c>
      <c r="J19" s="192">
        <v>180</v>
      </c>
      <c r="K19" s="193">
        <f t="shared" si="1"/>
        <v>1</v>
      </c>
      <c r="L19" s="189">
        <v>184</v>
      </c>
      <c r="M19" s="192">
        <v>169</v>
      </c>
      <c r="N19" s="193">
        <f t="shared" si="2"/>
        <v>-15</v>
      </c>
      <c r="O19" s="189">
        <v>185</v>
      </c>
      <c r="P19" s="199">
        <v>173</v>
      </c>
    </row>
    <row r="20" spans="2:16">
      <c r="B20" s="185"/>
      <c r="C20" s="219"/>
      <c r="D20" s="218" t="s">
        <v>96</v>
      </c>
      <c r="E20" s="198"/>
      <c r="F20" s="188">
        <v>0</v>
      </c>
      <c r="G20" s="189">
        <v>0</v>
      </c>
      <c r="H20" s="190">
        <f t="shared" si="0"/>
        <v>0</v>
      </c>
      <c r="I20" s="191">
        <v>2</v>
      </c>
      <c r="J20" s="192">
        <v>0</v>
      </c>
      <c r="K20" s="193">
        <f t="shared" si="1"/>
        <v>-2</v>
      </c>
      <c r="L20" s="189">
        <v>1.5880000000000001</v>
      </c>
      <c r="M20" s="192">
        <v>2</v>
      </c>
      <c r="N20" s="193">
        <f t="shared" si="2"/>
        <v>0.41199999999999992</v>
      </c>
      <c r="O20" s="189">
        <v>1.7030000000000001</v>
      </c>
      <c r="P20" s="199">
        <v>1.7030000000000001</v>
      </c>
    </row>
    <row r="21" spans="2:16">
      <c r="B21" s="185"/>
      <c r="C21" s="186" t="s">
        <v>97</v>
      </c>
      <c r="D21" s="218"/>
      <c r="E21" s="198"/>
      <c r="F21" s="188">
        <v>44</v>
      </c>
      <c r="G21" s="189">
        <v>56</v>
      </c>
      <c r="H21" s="190">
        <f t="shared" si="0"/>
        <v>12</v>
      </c>
      <c r="I21" s="191">
        <v>44</v>
      </c>
      <c r="J21" s="192">
        <v>50</v>
      </c>
      <c r="K21" s="193">
        <f t="shared" si="1"/>
        <v>6</v>
      </c>
      <c r="L21" s="189">
        <v>43</v>
      </c>
      <c r="M21" s="192">
        <v>52</v>
      </c>
      <c r="N21" s="193">
        <f t="shared" si="2"/>
        <v>9</v>
      </c>
      <c r="O21" s="189">
        <v>43</v>
      </c>
      <c r="P21" s="199">
        <v>42</v>
      </c>
    </row>
    <row r="22" spans="2:16">
      <c r="B22" s="185"/>
      <c r="C22" s="196"/>
      <c r="D22" s="186" t="s">
        <v>98</v>
      </c>
      <c r="E22" s="187"/>
      <c r="F22" s="220">
        <v>7</v>
      </c>
      <c r="G22" s="221">
        <v>6</v>
      </c>
      <c r="H22" s="222">
        <f t="shared" si="0"/>
        <v>-1</v>
      </c>
      <c r="I22" s="223">
        <v>6</v>
      </c>
      <c r="J22" s="224">
        <v>6</v>
      </c>
      <c r="K22" s="225">
        <f t="shared" si="1"/>
        <v>0</v>
      </c>
      <c r="L22" s="221">
        <v>5</v>
      </c>
      <c r="M22" s="224">
        <v>5</v>
      </c>
      <c r="N22" s="225">
        <f t="shared" si="2"/>
        <v>0</v>
      </c>
      <c r="O22" s="221">
        <v>5</v>
      </c>
      <c r="P22" s="194">
        <v>4</v>
      </c>
    </row>
    <row r="23" spans="2:16">
      <c r="B23" s="185"/>
      <c r="C23" s="216"/>
      <c r="D23" s="197" t="s">
        <v>99</v>
      </c>
      <c r="E23" s="187"/>
      <c r="F23" s="220">
        <v>2</v>
      </c>
      <c r="G23" s="221">
        <v>0</v>
      </c>
      <c r="H23" s="222">
        <f t="shared" si="0"/>
        <v>-2</v>
      </c>
      <c r="I23" s="223">
        <v>2</v>
      </c>
      <c r="J23" s="224">
        <v>0</v>
      </c>
      <c r="K23" s="225">
        <f t="shared" si="1"/>
        <v>-2</v>
      </c>
      <c r="L23" s="224">
        <v>2</v>
      </c>
      <c r="M23" s="224">
        <v>1</v>
      </c>
      <c r="N23" s="225">
        <f t="shared" si="2"/>
        <v>-1</v>
      </c>
      <c r="O23" s="224">
        <v>2</v>
      </c>
      <c r="P23" s="226">
        <v>2</v>
      </c>
    </row>
    <row r="24" spans="2:16">
      <c r="B24" s="185"/>
      <c r="C24" s="227"/>
      <c r="D24" s="197" t="s">
        <v>100</v>
      </c>
      <c r="E24" s="187"/>
      <c r="F24" s="228">
        <v>36</v>
      </c>
      <c r="G24" s="229">
        <v>40</v>
      </c>
      <c r="H24" s="230">
        <f t="shared" si="0"/>
        <v>4</v>
      </c>
      <c r="I24" s="231">
        <v>36</v>
      </c>
      <c r="J24" s="232">
        <v>43</v>
      </c>
      <c r="K24" s="233">
        <f t="shared" si="1"/>
        <v>7</v>
      </c>
      <c r="L24" s="232">
        <v>36</v>
      </c>
      <c r="M24" s="232">
        <v>43</v>
      </c>
      <c r="N24" s="233">
        <f t="shared" si="2"/>
        <v>7</v>
      </c>
      <c r="O24" s="232">
        <v>36</v>
      </c>
      <c r="P24" s="234">
        <v>36</v>
      </c>
    </row>
    <row r="25" spans="2:16">
      <c r="B25" s="185"/>
      <c r="C25" s="227"/>
      <c r="D25" s="197" t="s">
        <v>101</v>
      </c>
      <c r="E25" s="198"/>
      <c r="F25" s="228">
        <v>0</v>
      </c>
      <c r="G25" s="229">
        <v>10</v>
      </c>
      <c r="H25" s="230">
        <f t="shared" si="0"/>
        <v>10</v>
      </c>
      <c r="I25" s="231">
        <v>0</v>
      </c>
      <c r="J25" s="232">
        <v>0</v>
      </c>
      <c r="K25" s="233">
        <f t="shared" si="1"/>
        <v>0</v>
      </c>
      <c r="L25" s="232">
        <v>0</v>
      </c>
      <c r="M25" s="232">
        <v>3</v>
      </c>
      <c r="N25" s="233">
        <f t="shared" si="2"/>
        <v>3</v>
      </c>
      <c r="O25" s="232">
        <v>0</v>
      </c>
      <c r="P25" s="234">
        <v>0</v>
      </c>
    </row>
    <row r="26" spans="2:16">
      <c r="B26" s="185"/>
      <c r="C26" s="186" t="s">
        <v>102</v>
      </c>
      <c r="D26" s="186"/>
      <c r="E26" s="187"/>
      <c r="F26" s="228">
        <v>0</v>
      </c>
      <c r="G26" s="229">
        <v>0</v>
      </c>
      <c r="H26" s="230">
        <f t="shared" si="0"/>
        <v>0</v>
      </c>
      <c r="I26" s="231">
        <v>0</v>
      </c>
      <c r="J26" s="232">
        <v>11</v>
      </c>
      <c r="K26" s="233">
        <f t="shared" si="1"/>
        <v>11</v>
      </c>
      <c r="L26" s="232">
        <v>0</v>
      </c>
      <c r="M26" s="232">
        <v>0</v>
      </c>
      <c r="N26" s="233">
        <f t="shared" si="2"/>
        <v>0</v>
      </c>
      <c r="O26" s="232">
        <v>0</v>
      </c>
      <c r="P26" s="234">
        <v>0</v>
      </c>
    </row>
    <row r="27" spans="2:16" ht="18.600000000000001" thickBot="1">
      <c r="B27" s="235"/>
      <c r="C27" s="236" t="s">
        <v>103</v>
      </c>
      <c r="D27" s="203"/>
      <c r="E27" s="203"/>
      <c r="F27" s="204">
        <v>3</v>
      </c>
      <c r="G27" s="205">
        <v>0</v>
      </c>
      <c r="H27" s="206">
        <f t="shared" si="0"/>
        <v>-3</v>
      </c>
      <c r="I27" s="207">
        <v>3</v>
      </c>
      <c r="J27" s="208">
        <v>0</v>
      </c>
      <c r="K27" s="209">
        <f t="shared" si="1"/>
        <v>-3</v>
      </c>
      <c r="L27" s="208">
        <v>3</v>
      </c>
      <c r="M27" s="208">
        <v>0</v>
      </c>
      <c r="N27" s="209">
        <f t="shared" si="2"/>
        <v>-3</v>
      </c>
      <c r="O27" s="208">
        <v>3</v>
      </c>
      <c r="P27" s="237">
        <v>3</v>
      </c>
    </row>
    <row r="28" spans="2:16" ht="18.600000000000001" thickBot="1">
      <c r="B28" s="227"/>
      <c r="C28" s="227"/>
      <c r="D28" s="227"/>
      <c r="E28" s="227"/>
      <c r="F28" s="227"/>
      <c r="G28" s="227"/>
      <c r="H28" s="227"/>
      <c r="I28" s="227"/>
      <c r="J28" s="227"/>
      <c r="K28" s="227"/>
      <c r="L28" s="227"/>
      <c r="M28" s="227"/>
      <c r="N28" s="227"/>
      <c r="O28" s="227"/>
      <c r="P28" s="227"/>
    </row>
    <row r="29" spans="2:16" ht="15" customHeight="1">
      <c r="B29" s="238" t="s">
        <v>104</v>
      </c>
      <c r="C29" s="239"/>
      <c r="D29" s="239"/>
      <c r="E29" s="239"/>
      <c r="F29" s="178">
        <v>15</v>
      </c>
      <c r="G29" s="182">
        <v>62</v>
      </c>
      <c r="H29" s="180">
        <f>+G29-F29</f>
        <v>47</v>
      </c>
      <c r="I29" s="181">
        <v>36</v>
      </c>
      <c r="J29" s="182">
        <v>133</v>
      </c>
      <c r="K29" s="183">
        <f>+J29-I29</f>
        <v>97</v>
      </c>
      <c r="L29" s="240">
        <v>110</v>
      </c>
      <c r="M29" s="182">
        <v>192</v>
      </c>
      <c r="N29" s="183">
        <f>+M29-L29</f>
        <v>82</v>
      </c>
      <c r="O29" s="240">
        <v>73</v>
      </c>
      <c r="P29" s="184">
        <v>63</v>
      </c>
    </row>
    <row r="30" spans="2:16" ht="15" customHeight="1" thickBot="1">
      <c r="B30" s="241" t="s">
        <v>105</v>
      </c>
      <c r="C30" s="242"/>
      <c r="D30" s="242"/>
      <c r="E30" s="242"/>
      <c r="F30" s="204">
        <v>175</v>
      </c>
      <c r="G30" s="208">
        <v>182</v>
      </c>
      <c r="H30" s="206">
        <f>+G30-F30</f>
        <v>7</v>
      </c>
      <c r="I30" s="205">
        <v>196</v>
      </c>
      <c r="J30" s="207">
        <v>239</v>
      </c>
      <c r="K30" s="209">
        <f>+J30-I30</f>
        <v>43</v>
      </c>
      <c r="L30" s="208">
        <v>275</v>
      </c>
      <c r="M30" s="207">
        <v>273</v>
      </c>
      <c r="N30" s="209">
        <f>+M30-L30</f>
        <v>-2</v>
      </c>
      <c r="O30" s="208">
        <v>246</v>
      </c>
      <c r="P30" s="237">
        <v>228</v>
      </c>
    </row>
    <row r="31" spans="2:16" ht="15.75" customHeight="1" thickBot="1">
      <c r="B31" s="227"/>
      <c r="C31" s="227"/>
      <c r="D31" s="227"/>
      <c r="E31" s="227"/>
      <c r="F31" s="227"/>
      <c r="G31" s="227"/>
      <c r="H31" s="227"/>
      <c r="I31" s="227"/>
      <c r="J31" s="227"/>
      <c r="K31" s="227"/>
      <c r="L31" s="227"/>
      <c r="M31" s="227"/>
      <c r="N31" s="227"/>
      <c r="O31" s="227"/>
      <c r="P31" s="227"/>
    </row>
    <row r="32" spans="2:16">
      <c r="B32" s="243" t="s">
        <v>106</v>
      </c>
      <c r="C32" s="244"/>
      <c r="D32" s="177"/>
      <c r="E32" s="177"/>
      <c r="F32" s="178">
        <v>42</v>
      </c>
      <c r="G32" s="182">
        <v>42</v>
      </c>
      <c r="H32" s="183">
        <f t="shared" ref="H32:H39" si="3">+G32-F32</f>
        <v>0</v>
      </c>
      <c r="I32" s="181">
        <v>105</v>
      </c>
      <c r="J32" s="182">
        <v>74</v>
      </c>
      <c r="K32" s="183">
        <f t="shared" ref="K32:K39" si="4">+J32-I32</f>
        <v>-31</v>
      </c>
      <c r="L32" s="182">
        <v>60</v>
      </c>
      <c r="M32" s="182">
        <v>66</v>
      </c>
      <c r="N32" s="183">
        <f t="shared" ref="N32:N39" si="5">+M32-L32</f>
        <v>6</v>
      </c>
      <c r="O32" s="182">
        <v>67</v>
      </c>
      <c r="P32" s="184">
        <v>61</v>
      </c>
    </row>
    <row r="33" spans="2:16">
      <c r="B33" s="195"/>
      <c r="C33" s="245" t="s">
        <v>107</v>
      </c>
      <c r="D33" s="246"/>
      <c r="E33" s="198"/>
      <c r="F33" s="188">
        <v>1</v>
      </c>
      <c r="G33" s="189">
        <v>1</v>
      </c>
      <c r="H33" s="190">
        <f t="shared" si="3"/>
        <v>0</v>
      </c>
      <c r="I33" s="191">
        <v>31</v>
      </c>
      <c r="J33" s="192">
        <v>0</v>
      </c>
      <c r="K33" s="193">
        <f t="shared" si="4"/>
        <v>-31</v>
      </c>
      <c r="L33" s="189">
        <v>22</v>
      </c>
      <c r="M33" s="192">
        <v>28</v>
      </c>
      <c r="N33" s="193">
        <f t="shared" si="5"/>
        <v>6</v>
      </c>
      <c r="O33" s="189">
        <v>28</v>
      </c>
      <c r="P33" s="199">
        <v>28</v>
      </c>
    </row>
    <row r="34" spans="2:16">
      <c r="B34" s="195"/>
      <c r="C34" s="247" t="s">
        <v>108</v>
      </c>
      <c r="D34" s="198"/>
      <c r="E34" s="198"/>
      <c r="F34" s="228">
        <v>41</v>
      </c>
      <c r="G34" s="229">
        <v>41</v>
      </c>
      <c r="H34" s="230">
        <f t="shared" si="3"/>
        <v>0</v>
      </c>
      <c r="I34" s="231">
        <v>41</v>
      </c>
      <c r="J34" s="232">
        <v>41</v>
      </c>
      <c r="K34" s="233">
        <f t="shared" si="4"/>
        <v>0</v>
      </c>
      <c r="L34" s="229">
        <v>38</v>
      </c>
      <c r="M34" s="232">
        <v>38</v>
      </c>
      <c r="N34" s="233">
        <f t="shared" si="5"/>
        <v>0</v>
      </c>
      <c r="O34" s="229">
        <v>39</v>
      </c>
      <c r="P34" s="248">
        <v>33</v>
      </c>
    </row>
    <row r="35" spans="2:16" ht="18.600000000000001" thickBot="1">
      <c r="B35" s="200"/>
      <c r="C35" s="249" t="s">
        <v>109</v>
      </c>
      <c r="D35" s="250"/>
      <c r="E35" s="203"/>
      <c r="F35" s="204">
        <v>0</v>
      </c>
      <c r="G35" s="208">
        <v>0</v>
      </c>
      <c r="H35" s="206">
        <f t="shared" si="3"/>
        <v>0</v>
      </c>
      <c r="I35" s="207">
        <v>33</v>
      </c>
      <c r="J35" s="208">
        <v>33</v>
      </c>
      <c r="K35" s="209">
        <f t="shared" si="4"/>
        <v>0</v>
      </c>
      <c r="L35" s="251">
        <v>0</v>
      </c>
      <c r="M35" s="208">
        <v>0</v>
      </c>
      <c r="N35" s="209">
        <f t="shared" si="5"/>
        <v>0</v>
      </c>
      <c r="O35" s="251">
        <v>0</v>
      </c>
      <c r="P35" s="237">
        <v>0</v>
      </c>
    </row>
    <row r="36" spans="2:16">
      <c r="B36" s="185" t="s">
        <v>110</v>
      </c>
      <c r="C36" s="217"/>
      <c r="D36" s="177"/>
      <c r="E36" s="177"/>
      <c r="F36" s="252">
        <v>87</v>
      </c>
      <c r="G36" s="253">
        <v>84</v>
      </c>
      <c r="H36" s="254">
        <f t="shared" si="3"/>
        <v>-3</v>
      </c>
      <c r="I36" s="255">
        <v>179</v>
      </c>
      <c r="J36" s="255">
        <v>116</v>
      </c>
      <c r="K36" s="254">
        <f t="shared" si="4"/>
        <v>-63</v>
      </c>
      <c r="L36" s="255">
        <v>122</v>
      </c>
      <c r="M36" s="255">
        <v>134</v>
      </c>
      <c r="N36" s="254">
        <f t="shared" si="5"/>
        <v>12</v>
      </c>
      <c r="O36" s="255">
        <v>136</v>
      </c>
      <c r="P36" s="256">
        <v>123</v>
      </c>
    </row>
    <row r="37" spans="2:16">
      <c r="B37" s="185"/>
      <c r="C37" s="257" t="s">
        <v>111</v>
      </c>
      <c r="D37" s="247"/>
      <c r="E37" s="198"/>
      <c r="F37" s="188">
        <v>4</v>
      </c>
      <c r="G37" s="192">
        <v>3</v>
      </c>
      <c r="H37" s="190">
        <f t="shared" si="3"/>
        <v>-1</v>
      </c>
      <c r="I37" s="189">
        <v>64</v>
      </c>
      <c r="J37" s="189">
        <v>1</v>
      </c>
      <c r="K37" s="190">
        <f t="shared" si="4"/>
        <v>-63</v>
      </c>
      <c r="L37" s="189">
        <v>45</v>
      </c>
      <c r="M37" s="189">
        <v>57</v>
      </c>
      <c r="N37" s="190">
        <f t="shared" si="5"/>
        <v>12</v>
      </c>
      <c r="O37" s="189">
        <v>57</v>
      </c>
      <c r="P37" s="199">
        <v>57</v>
      </c>
    </row>
    <row r="38" spans="2:16">
      <c r="B38" s="195"/>
      <c r="C38" s="257" t="s">
        <v>112</v>
      </c>
      <c r="D38" s="247"/>
      <c r="E38" s="198"/>
      <c r="F38" s="188">
        <v>62</v>
      </c>
      <c r="G38" s="192">
        <v>62</v>
      </c>
      <c r="H38" s="190">
        <f t="shared" si="3"/>
        <v>0</v>
      </c>
      <c r="I38" s="191">
        <v>96</v>
      </c>
      <c r="J38" s="192">
        <v>96</v>
      </c>
      <c r="K38" s="190">
        <f t="shared" si="4"/>
        <v>0</v>
      </c>
      <c r="L38" s="214">
        <v>63</v>
      </c>
      <c r="M38" s="192">
        <v>63</v>
      </c>
      <c r="N38" s="190">
        <f t="shared" si="5"/>
        <v>0</v>
      </c>
      <c r="O38" s="192">
        <v>64</v>
      </c>
      <c r="P38" s="199">
        <v>52</v>
      </c>
    </row>
    <row r="39" spans="2:16" ht="18.600000000000001" thickBot="1">
      <c r="B39" s="235"/>
      <c r="C39" s="249" t="s">
        <v>113</v>
      </c>
      <c r="D39" s="250"/>
      <c r="E39" s="203"/>
      <c r="F39" s="258">
        <v>20</v>
      </c>
      <c r="G39" s="259">
        <v>19</v>
      </c>
      <c r="H39" s="260">
        <f t="shared" si="3"/>
        <v>-1</v>
      </c>
      <c r="I39" s="261">
        <v>19</v>
      </c>
      <c r="J39" s="261">
        <v>19</v>
      </c>
      <c r="K39" s="260">
        <f t="shared" si="4"/>
        <v>0</v>
      </c>
      <c r="L39" s="261">
        <v>13</v>
      </c>
      <c r="M39" s="261">
        <v>13</v>
      </c>
      <c r="N39" s="260">
        <f t="shared" si="5"/>
        <v>0</v>
      </c>
      <c r="O39" s="261">
        <v>15</v>
      </c>
      <c r="P39" s="262">
        <v>15</v>
      </c>
    </row>
    <row r="40" spans="2:16">
      <c r="B40" s="263" t="s">
        <v>114</v>
      </c>
    </row>
    <row r="66" ht="21" customHeight="1"/>
    <row r="67" ht="21" customHeight="1"/>
    <row r="86" ht="18.75" customHeight="1"/>
    <row r="87" ht="18.75" customHeight="1"/>
    <row r="95" ht="18.75" customHeight="1"/>
    <row r="96" ht="18.75" customHeight="1"/>
  </sheetData>
  <mergeCells count="7">
    <mergeCell ref="C33:D33"/>
    <mergeCell ref="B7:D7"/>
    <mergeCell ref="O7:O8"/>
    <mergeCell ref="P7:P8"/>
    <mergeCell ref="B8:D8"/>
    <mergeCell ref="B29:E29"/>
    <mergeCell ref="B30:E30"/>
  </mergeCells>
  <phoneticPr fontId="6"/>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CCB5-A388-47F7-8F2A-8A7A4B8123F7}">
  <dimension ref="A1:E2"/>
  <sheetViews>
    <sheetView zoomScaleNormal="100" zoomScaleSheetLayoutView="70" workbookViewId="0">
      <selection activeCell="Q12" sqref="Q12"/>
    </sheetView>
  </sheetViews>
  <sheetFormatPr defaultRowHeight="13.2"/>
  <sheetData>
    <row r="1" spans="1:5" ht="22.8">
      <c r="A1" s="19" t="s">
        <v>42</v>
      </c>
      <c r="B1" s="20"/>
      <c r="C1" s="20"/>
      <c r="D1" s="21"/>
      <c r="E1" s="20"/>
    </row>
    <row r="2" spans="1:5" ht="18">
      <c r="A2" s="22" t="s">
        <v>115</v>
      </c>
      <c r="B2" s="20"/>
      <c r="C2" s="20"/>
      <c r="D2" s="21"/>
      <c r="E2" s="20"/>
    </row>
  </sheetData>
  <phoneticPr fontId="6"/>
  <pageMargins left="0.7" right="0.7" top="0.75" bottom="0.75" header="0.3" footer="0.3"/>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CD468-A399-4B5D-8D29-2B2AA183A56C}">
  <dimension ref="A1:W22"/>
  <sheetViews>
    <sheetView view="pageBreakPreview" topLeftCell="A4" zoomScale="85" zoomScaleNormal="85" zoomScaleSheetLayoutView="85" zoomScalePageLayoutView="70" workbookViewId="0">
      <selection activeCell="L12" sqref="L12"/>
    </sheetView>
  </sheetViews>
  <sheetFormatPr defaultColWidth="10" defaultRowHeight="15"/>
  <cols>
    <col min="1" max="1" width="4.88671875" style="153" customWidth="1"/>
    <col min="2" max="2" width="5" style="153" customWidth="1"/>
    <col min="3" max="3" width="6.21875" style="153" customWidth="1"/>
    <col min="4" max="5" width="10" style="153"/>
    <col min="6" max="6" width="10" style="153" customWidth="1"/>
    <col min="7" max="11" width="9.5546875" style="153" customWidth="1"/>
    <col min="12" max="12" width="65.21875" style="153" customWidth="1"/>
    <col min="13" max="13" width="3.44140625" style="153" customWidth="1"/>
    <col min="14" max="14" width="7.44140625" style="153" customWidth="1"/>
    <col min="15" max="15" width="7.77734375" style="153" customWidth="1"/>
    <col min="16" max="16" width="3.44140625" style="153" customWidth="1"/>
    <col min="17" max="17" width="3.5546875" style="153" customWidth="1"/>
    <col min="18" max="20" width="10" style="153"/>
    <col min="21" max="21" width="5" style="153" customWidth="1"/>
    <col min="22" max="22" width="5.44140625" style="153" customWidth="1"/>
    <col min="23" max="23" width="7.77734375" style="153" customWidth="1"/>
    <col min="24" max="16384" width="10" style="153"/>
  </cols>
  <sheetData>
    <row r="1" spans="1:23" ht="28.95" customHeight="1">
      <c r="A1" s="264" t="s">
        <v>116</v>
      </c>
      <c r="B1" s="151"/>
      <c r="C1" s="151"/>
      <c r="U1" s="265"/>
      <c r="V1" s="265"/>
      <c r="W1" s="265"/>
    </row>
    <row r="2" spans="1:23" ht="28.95" customHeight="1">
      <c r="A2" s="151" t="s">
        <v>117</v>
      </c>
      <c r="B2" s="152"/>
      <c r="C2" s="152"/>
      <c r="D2" s="152"/>
    </row>
    <row r="3" spans="1:23" ht="9.6" customHeight="1">
      <c r="A3" s="151"/>
      <c r="B3" s="152"/>
      <c r="C3" s="152"/>
      <c r="D3" s="152"/>
    </row>
    <row r="4" spans="1:23" ht="25.05" customHeight="1">
      <c r="A4" s="266" t="s">
        <v>118</v>
      </c>
      <c r="B4" s="152"/>
      <c r="C4" s="152"/>
      <c r="D4" s="152"/>
    </row>
    <row r="5" spans="1:23" ht="12.75" customHeight="1"/>
    <row r="6" spans="1:23" ht="34.950000000000003" customHeight="1" thickBot="1">
      <c r="A6" s="267" t="s">
        <v>119</v>
      </c>
      <c r="B6" s="268"/>
      <c r="C6" s="268"/>
      <c r="D6" s="268"/>
      <c r="E6" s="268"/>
      <c r="F6" s="268"/>
      <c r="G6" s="268"/>
      <c r="H6" s="268"/>
      <c r="I6" s="268"/>
      <c r="J6" s="268"/>
      <c r="K6" s="268"/>
      <c r="L6" s="268"/>
      <c r="M6" s="268"/>
      <c r="N6" s="268"/>
      <c r="O6" s="268"/>
      <c r="P6" s="268"/>
    </row>
    <row r="7" spans="1:23" ht="15.75" customHeight="1" thickBot="1">
      <c r="B7" s="269"/>
      <c r="C7" s="270" t="s">
        <v>120</v>
      </c>
      <c r="D7" s="271"/>
      <c r="E7" s="271"/>
      <c r="F7" s="272"/>
      <c r="G7" s="273" t="s">
        <v>121</v>
      </c>
      <c r="H7" s="274"/>
      <c r="I7" s="274"/>
      <c r="J7" s="274"/>
      <c r="K7" s="275"/>
      <c r="L7" s="276" t="s">
        <v>122</v>
      </c>
    </row>
    <row r="8" spans="1:23" ht="16.5" customHeight="1" thickBot="1">
      <c r="B8" s="277"/>
      <c r="C8" s="278"/>
      <c r="D8" s="279"/>
      <c r="E8" s="279"/>
      <c r="F8" s="280"/>
      <c r="G8" s="281">
        <v>2022</v>
      </c>
      <c r="H8" s="281">
        <v>2023</v>
      </c>
      <c r="I8" s="281">
        <v>2024</v>
      </c>
      <c r="J8" s="281">
        <v>2025</v>
      </c>
      <c r="K8" s="281">
        <v>2026</v>
      </c>
      <c r="L8" s="282"/>
    </row>
    <row r="9" spans="1:23" ht="69" customHeight="1" thickBot="1">
      <c r="B9" s="283">
        <v>1</v>
      </c>
      <c r="C9" s="284" t="s">
        <v>123</v>
      </c>
      <c r="D9" s="285"/>
      <c r="E9" s="285"/>
      <c r="F9" s="286"/>
      <c r="G9" s="287" t="s">
        <v>124</v>
      </c>
      <c r="H9" s="287" t="s">
        <v>124</v>
      </c>
      <c r="I9" s="287" t="s">
        <v>124</v>
      </c>
      <c r="J9" s="287"/>
      <c r="K9" s="287"/>
      <c r="L9" s="288" t="s">
        <v>125</v>
      </c>
    </row>
    <row r="10" spans="1:23" s="227" customFormat="1" ht="69" customHeight="1" thickBot="1">
      <c r="B10" s="289">
        <v>2</v>
      </c>
      <c r="C10" s="290" t="s">
        <v>126</v>
      </c>
      <c r="D10" s="291"/>
      <c r="E10" s="291"/>
      <c r="F10" s="292"/>
      <c r="G10" s="293" t="s">
        <v>124</v>
      </c>
      <c r="H10" s="293"/>
      <c r="I10" s="294" t="s">
        <v>127</v>
      </c>
      <c r="J10" s="294" t="s">
        <v>128</v>
      </c>
      <c r="K10" s="294"/>
      <c r="L10" s="295" t="s">
        <v>129</v>
      </c>
    </row>
    <row r="11" spans="1:23" s="227" customFormat="1" ht="69" customHeight="1" thickBot="1">
      <c r="B11" s="296">
        <v>3</v>
      </c>
      <c r="C11" s="284" t="s">
        <v>130</v>
      </c>
      <c r="D11" s="285"/>
      <c r="E11" s="285"/>
      <c r="F11" s="286"/>
      <c r="G11" s="297"/>
      <c r="H11" s="297"/>
      <c r="I11" s="287"/>
      <c r="J11" s="287"/>
      <c r="K11" s="287"/>
      <c r="L11" s="298" t="s">
        <v>131</v>
      </c>
    </row>
    <row r="12" spans="1:23" ht="18" customHeight="1">
      <c r="B12" s="299"/>
      <c r="C12" s="153" t="s">
        <v>132</v>
      </c>
      <c r="E12" s="153" t="s">
        <v>133</v>
      </c>
      <c r="G12" s="300"/>
      <c r="H12" s="300"/>
      <c r="I12" s="300"/>
      <c r="J12" s="300"/>
      <c r="K12" s="300"/>
      <c r="L12" s="325"/>
    </row>
    <row r="13" spans="1:23" s="227" customFormat="1" ht="34.950000000000003" customHeight="1" thickBot="1">
      <c r="A13" s="267" t="s">
        <v>134</v>
      </c>
      <c r="B13" s="268"/>
      <c r="C13" s="268"/>
      <c r="D13" s="268"/>
      <c r="E13" s="268"/>
      <c r="F13" s="268"/>
      <c r="G13" s="268"/>
      <c r="H13" s="268"/>
      <c r="I13" s="268"/>
      <c r="J13" s="268"/>
      <c r="K13" s="268"/>
      <c r="L13" s="268"/>
    </row>
    <row r="14" spans="1:23" ht="15.75" customHeight="1" thickBot="1">
      <c r="B14" s="269"/>
      <c r="C14" s="270" t="s">
        <v>120</v>
      </c>
      <c r="D14" s="271"/>
      <c r="E14" s="271"/>
      <c r="F14" s="272"/>
      <c r="G14" s="273" t="s">
        <v>121</v>
      </c>
      <c r="H14" s="274"/>
      <c r="I14" s="274"/>
      <c r="J14" s="274"/>
      <c r="K14" s="275"/>
      <c r="L14" s="276" t="s">
        <v>122</v>
      </c>
    </row>
    <row r="15" spans="1:23" ht="16.5" customHeight="1" thickBot="1">
      <c r="B15" s="277"/>
      <c r="C15" s="278"/>
      <c r="D15" s="279"/>
      <c r="E15" s="279"/>
      <c r="F15" s="280"/>
      <c r="G15" s="281">
        <v>2022</v>
      </c>
      <c r="H15" s="281">
        <v>2023</v>
      </c>
      <c r="I15" s="281">
        <v>2024</v>
      </c>
      <c r="J15" s="281">
        <v>2025</v>
      </c>
      <c r="K15" s="281">
        <v>2026</v>
      </c>
      <c r="L15" s="282"/>
    </row>
    <row r="16" spans="1:23" ht="77.400000000000006" customHeight="1" thickBot="1">
      <c r="B16" s="302">
        <v>1</v>
      </c>
      <c r="C16" s="285" t="s">
        <v>135</v>
      </c>
      <c r="D16" s="285"/>
      <c r="E16" s="285"/>
      <c r="F16" s="286"/>
      <c r="G16" s="303" t="s">
        <v>124</v>
      </c>
      <c r="H16" s="303" t="s">
        <v>124</v>
      </c>
      <c r="I16" s="303"/>
      <c r="J16" s="304"/>
      <c r="K16" s="304"/>
      <c r="L16" s="288" t="s">
        <v>136</v>
      </c>
    </row>
    <row r="17" spans="2:13" ht="77.400000000000006" customHeight="1" thickBot="1">
      <c r="B17" s="289">
        <v>2</v>
      </c>
      <c r="C17" s="291" t="s">
        <v>137</v>
      </c>
      <c r="D17" s="291"/>
      <c r="E17" s="291"/>
      <c r="F17" s="292"/>
      <c r="G17" s="293" t="s">
        <v>124</v>
      </c>
      <c r="H17" s="293" t="s">
        <v>124</v>
      </c>
      <c r="I17" s="293" t="s">
        <v>124</v>
      </c>
      <c r="J17" s="294" t="s">
        <v>128</v>
      </c>
      <c r="K17" s="294"/>
      <c r="L17" s="305" t="s">
        <v>138</v>
      </c>
    </row>
    <row r="18" spans="2:13" ht="77.400000000000006" customHeight="1" thickBot="1">
      <c r="B18" s="296">
        <v>3</v>
      </c>
      <c r="C18" s="284" t="s">
        <v>139</v>
      </c>
      <c r="D18" s="285"/>
      <c r="E18" s="285"/>
      <c r="F18" s="286"/>
      <c r="G18" s="297"/>
      <c r="H18" s="297"/>
      <c r="I18" s="287"/>
      <c r="J18" s="287"/>
      <c r="K18" s="287"/>
      <c r="L18" s="298" t="s">
        <v>140</v>
      </c>
    </row>
    <row r="19" spans="2:13" ht="18" customHeight="1">
      <c r="B19" s="299"/>
      <c r="C19" s="153" t="s">
        <v>132</v>
      </c>
      <c r="E19" s="153" t="s">
        <v>133</v>
      </c>
      <c r="G19" s="300"/>
      <c r="H19" s="300"/>
      <c r="I19" s="300"/>
      <c r="J19" s="300"/>
      <c r="K19" s="300"/>
      <c r="L19" s="301"/>
    </row>
    <row r="20" spans="2:13" ht="18" customHeight="1">
      <c r="M20" s="299"/>
    </row>
    <row r="21" spans="2:13" ht="18" customHeight="1">
      <c r="M21" s="299"/>
    </row>
    <row r="22" spans="2:13" ht="21" customHeight="1"/>
  </sheetData>
  <mergeCells count="12">
    <mergeCell ref="C14:F15"/>
    <mergeCell ref="G14:K14"/>
    <mergeCell ref="L14:L15"/>
    <mergeCell ref="C16:F16"/>
    <mergeCell ref="C17:F17"/>
    <mergeCell ref="C18:F18"/>
    <mergeCell ref="C7:F8"/>
    <mergeCell ref="G7:K7"/>
    <mergeCell ref="L7:L8"/>
    <mergeCell ref="C9:F9"/>
    <mergeCell ref="C10:F10"/>
    <mergeCell ref="C11:F11"/>
  </mergeCells>
  <phoneticPr fontId="6"/>
  <printOptions horizontalCentered="1"/>
  <pageMargins left="0.70866141732283472" right="0.51181102362204722" top="0.55118110236220474" bottom="0.55118110236220474" header="0.9055118110236221" footer="0.31496062992125984"/>
  <pageSetup paperSize="9" scale="68" firstPageNumber="6" fitToWidth="0" fitToHeight="0" orientation="landscape" useFirstPageNumber="1"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E90AE-EA47-468F-AAD6-09D141ACAF32}">
  <sheetPr>
    <pageSetUpPr fitToPage="1"/>
  </sheetPr>
  <dimension ref="A1:D28"/>
  <sheetViews>
    <sheetView view="pageBreakPreview" zoomScaleNormal="70" zoomScaleSheetLayoutView="100" workbookViewId="0">
      <selection activeCell="B17" sqref="B17"/>
    </sheetView>
  </sheetViews>
  <sheetFormatPr defaultColWidth="10" defaultRowHeight="15"/>
  <cols>
    <col min="1" max="1" width="2.88671875" style="153" customWidth="1"/>
    <col min="2" max="2" width="100.77734375" style="153" customWidth="1"/>
    <col min="3" max="3" width="20.6640625" style="153" customWidth="1"/>
    <col min="4" max="4" width="37.21875" style="153" customWidth="1"/>
    <col min="5" max="16384" width="10" style="153"/>
  </cols>
  <sheetData>
    <row r="1" spans="1:4" ht="29.25" customHeight="1">
      <c r="A1" s="264" t="s">
        <v>42</v>
      </c>
    </row>
    <row r="2" spans="1:4" ht="29.25" customHeight="1">
      <c r="A2" s="266" t="s">
        <v>141</v>
      </c>
    </row>
    <row r="4" spans="1:4" ht="16.2">
      <c r="A4" s="152" t="s">
        <v>142</v>
      </c>
    </row>
    <row r="5" spans="1:4" ht="16.2">
      <c r="A5" s="152" t="s">
        <v>143</v>
      </c>
    </row>
    <row r="7" spans="1:4" s="152" customFormat="1" ht="21" customHeight="1">
      <c r="A7" s="306"/>
      <c r="B7" s="307" t="s">
        <v>144</v>
      </c>
      <c r="C7" s="308" t="s">
        <v>145</v>
      </c>
      <c r="D7" s="307" t="s">
        <v>146</v>
      </c>
    </row>
    <row r="8" spans="1:4" s="152" customFormat="1" ht="21" customHeight="1">
      <c r="A8" s="309" t="s">
        <v>147</v>
      </c>
      <c r="B8" s="310"/>
      <c r="C8" s="310"/>
      <c r="D8" s="311"/>
    </row>
    <row r="9" spans="1:4" ht="45" customHeight="1">
      <c r="A9" s="312"/>
      <c r="B9" s="313" t="s">
        <v>148</v>
      </c>
      <c r="C9" s="314" t="s">
        <v>149</v>
      </c>
      <c r="D9" s="313" t="s">
        <v>150</v>
      </c>
    </row>
    <row r="10" spans="1:4" ht="45" customHeight="1">
      <c r="A10" s="312"/>
      <c r="B10" s="313" t="s">
        <v>151</v>
      </c>
      <c r="C10" s="313" t="s">
        <v>152</v>
      </c>
      <c r="D10" s="313" t="s">
        <v>153</v>
      </c>
    </row>
    <row r="11" spans="1:4" s="152" customFormat="1" ht="21" customHeight="1">
      <c r="A11" s="309" t="s">
        <v>154</v>
      </c>
      <c r="B11" s="310"/>
      <c r="C11" s="310"/>
      <c r="D11" s="311"/>
    </row>
    <row r="12" spans="1:4" ht="45" customHeight="1">
      <c r="A12" s="315"/>
      <c r="B12" s="313" t="s">
        <v>155</v>
      </c>
      <c r="C12" s="313" t="s">
        <v>156</v>
      </c>
      <c r="D12" s="316" t="s">
        <v>157</v>
      </c>
    </row>
    <row r="13" spans="1:4" ht="45" customHeight="1">
      <c r="A13" s="315"/>
      <c r="B13" s="317" t="s">
        <v>158</v>
      </c>
      <c r="C13" s="313" t="s">
        <v>152</v>
      </c>
      <c r="D13" s="318" t="s">
        <v>159</v>
      </c>
    </row>
    <row r="14" spans="1:4" s="152" customFormat="1" ht="21" customHeight="1">
      <c r="A14" s="309" t="s">
        <v>160</v>
      </c>
      <c r="B14" s="310"/>
      <c r="C14" s="310"/>
      <c r="D14" s="311"/>
    </row>
    <row r="15" spans="1:4" ht="45.6" customHeight="1">
      <c r="A15" s="315"/>
      <c r="B15" s="319" t="s">
        <v>161</v>
      </c>
      <c r="C15" s="313" t="s">
        <v>152</v>
      </c>
      <c r="D15" s="319" t="s">
        <v>162</v>
      </c>
    </row>
    <row r="16" spans="1:4" s="152" customFormat="1" ht="21" customHeight="1">
      <c r="A16" s="309" t="s">
        <v>163</v>
      </c>
      <c r="B16" s="320"/>
      <c r="C16" s="310"/>
      <c r="D16" s="321"/>
    </row>
    <row r="17" spans="1:4" ht="45" customHeight="1">
      <c r="A17" s="315"/>
      <c r="B17" s="319" t="s">
        <v>164</v>
      </c>
      <c r="C17" s="314" t="s">
        <v>149</v>
      </c>
      <c r="D17" s="319" t="s">
        <v>165</v>
      </c>
    </row>
    <row r="18" spans="1:4" ht="45" customHeight="1">
      <c r="A18" s="322"/>
      <c r="B18" s="319" t="s">
        <v>166</v>
      </c>
      <c r="C18" s="314" t="s">
        <v>149</v>
      </c>
      <c r="D18" s="319" t="s">
        <v>167</v>
      </c>
    </row>
    <row r="19" spans="1:4" s="152" customFormat="1" ht="21" customHeight="1">
      <c r="A19" s="309" t="s">
        <v>168</v>
      </c>
      <c r="B19" s="320"/>
      <c r="C19" s="310"/>
      <c r="D19" s="321"/>
    </row>
    <row r="20" spans="1:4" ht="79.5" customHeight="1">
      <c r="A20" s="315"/>
      <c r="B20" s="319" t="s">
        <v>169</v>
      </c>
      <c r="C20" s="313" t="s">
        <v>170</v>
      </c>
      <c r="D20" s="319" t="s">
        <v>171</v>
      </c>
    </row>
    <row r="21" spans="1:4" ht="49.8" customHeight="1">
      <c r="A21" s="315"/>
      <c r="B21" s="319" t="s">
        <v>172</v>
      </c>
      <c r="C21" s="313" t="s">
        <v>152</v>
      </c>
      <c r="D21" s="319" t="s">
        <v>173</v>
      </c>
    </row>
    <row r="22" spans="1:4" ht="50.25" customHeight="1">
      <c r="A22" s="312"/>
      <c r="B22" s="313" t="s">
        <v>174</v>
      </c>
      <c r="C22" s="313" t="s">
        <v>152</v>
      </c>
      <c r="D22" s="313" t="s">
        <v>175</v>
      </c>
    </row>
    <row r="23" spans="1:4" ht="49.8" customHeight="1">
      <c r="A23" s="312"/>
      <c r="B23" s="313" t="s">
        <v>176</v>
      </c>
      <c r="C23" s="314" t="s">
        <v>149</v>
      </c>
      <c r="D23" s="313" t="s">
        <v>175</v>
      </c>
    </row>
    <row r="24" spans="1:4" ht="49.8" customHeight="1">
      <c r="A24" s="312"/>
      <c r="B24" s="313" t="s">
        <v>177</v>
      </c>
      <c r="C24" s="314" t="s">
        <v>149</v>
      </c>
      <c r="D24" s="313" t="s">
        <v>175</v>
      </c>
    </row>
    <row r="25" spans="1:4" ht="50.25" customHeight="1">
      <c r="A25" s="323"/>
      <c r="B25" s="313" t="s">
        <v>178</v>
      </c>
      <c r="C25" s="314" t="s">
        <v>149</v>
      </c>
      <c r="D25" s="313" t="s">
        <v>175</v>
      </c>
    </row>
    <row r="28" spans="1:4">
      <c r="D28" s="153" t="s">
        <v>179</v>
      </c>
    </row>
  </sheetData>
  <phoneticPr fontId="6"/>
  <pageMargins left="0.70866141732283472" right="0.70866141732283472" top="0.55118110236220474" bottom="0.55118110236220474" header="0.31496062992125984" footer="0.31496062992125984"/>
  <pageSetup paperSize="9" scale="86" fitToHeight="0" orientation="landscape" r:id="rId1"/>
  <rowBreaks count="1" manualBreakCount="1">
    <brk id="1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F632-BA47-418D-8CE8-E9B381CE7E65}">
  <sheetPr>
    <pageSetUpPr fitToPage="1"/>
  </sheetPr>
  <dimension ref="A1:D25"/>
  <sheetViews>
    <sheetView view="pageBreakPreview" zoomScaleNormal="100" zoomScaleSheetLayoutView="100" workbookViewId="0">
      <selection activeCell="E1" sqref="E1:E1048576"/>
    </sheetView>
  </sheetViews>
  <sheetFormatPr defaultColWidth="10" defaultRowHeight="15"/>
  <cols>
    <col min="1" max="1" width="2.88671875" style="153" customWidth="1"/>
    <col min="2" max="2" width="100.6640625" style="153" customWidth="1"/>
    <col min="3" max="3" width="20.6640625" style="153" bestFit="1" customWidth="1"/>
    <col min="4" max="4" width="37.21875" style="153" customWidth="1"/>
    <col min="5" max="16384" width="10" style="153"/>
  </cols>
  <sheetData>
    <row r="1" spans="1:4" ht="29.25" customHeight="1">
      <c r="A1" s="264" t="s">
        <v>42</v>
      </c>
    </row>
    <row r="2" spans="1:4" ht="29.25" customHeight="1">
      <c r="A2" s="266" t="s">
        <v>180</v>
      </c>
    </row>
    <row r="3" spans="1:4" ht="18">
      <c r="A3" s="266"/>
    </row>
    <row r="4" spans="1:4" ht="16.2">
      <c r="A4" s="152" t="s">
        <v>181</v>
      </c>
    </row>
    <row r="5" spans="1:4" ht="16.2">
      <c r="A5" s="152"/>
    </row>
    <row r="7" spans="1:4" ht="21" customHeight="1">
      <c r="A7" s="197"/>
      <c r="B7" s="307" t="s">
        <v>144</v>
      </c>
      <c r="C7" s="308" t="s">
        <v>145</v>
      </c>
      <c r="D7" s="307" t="s">
        <v>146</v>
      </c>
    </row>
    <row r="8" spans="1:4" ht="21" customHeight="1">
      <c r="A8" s="309" t="s">
        <v>182</v>
      </c>
      <c r="B8" s="218"/>
      <c r="C8" s="218"/>
      <c r="D8" s="324"/>
    </row>
    <row r="9" spans="1:4" ht="60" customHeight="1">
      <c r="A9" s="312"/>
      <c r="B9" s="313" t="s">
        <v>183</v>
      </c>
      <c r="C9" s="313" t="s">
        <v>184</v>
      </c>
      <c r="D9" s="313" t="s">
        <v>175</v>
      </c>
    </row>
    <row r="10" spans="1:4" ht="60" customHeight="1">
      <c r="A10" s="323"/>
      <c r="B10" s="313" t="s">
        <v>185</v>
      </c>
      <c r="C10" s="313" t="s">
        <v>184</v>
      </c>
      <c r="D10" s="313" t="s">
        <v>175</v>
      </c>
    </row>
    <row r="11" spans="1:4" ht="21" customHeight="1">
      <c r="A11" s="309" t="s">
        <v>186</v>
      </c>
      <c r="B11" s="218"/>
      <c r="C11" s="218"/>
      <c r="D11" s="324"/>
    </row>
    <row r="12" spans="1:4" ht="66" customHeight="1">
      <c r="A12" s="315"/>
      <c r="B12" s="319" t="s">
        <v>187</v>
      </c>
      <c r="C12" s="313" t="s">
        <v>188</v>
      </c>
      <c r="D12" s="319" t="s">
        <v>189</v>
      </c>
    </row>
    <row r="13" spans="1:4" ht="60" customHeight="1">
      <c r="A13" s="322"/>
      <c r="B13" s="319" t="s">
        <v>190</v>
      </c>
      <c r="C13" s="313" t="s">
        <v>188</v>
      </c>
      <c r="D13" s="324" t="s">
        <v>175</v>
      </c>
    </row>
    <row r="14" spans="1:4" ht="21" customHeight="1">
      <c r="A14" s="309" t="s">
        <v>191</v>
      </c>
      <c r="B14" s="218"/>
      <c r="C14" s="218"/>
      <c r="D14" s="324"/>
    </row>
    <row r="15" spans="1:4" ht="60" customHeight="1">
      <c r="A15" s="315"/>
      <c r="B15" s="324" t="s">
        <v>192</v>
      </c>
      <c r="C15" s="314" t="s">
        <v>184</v>
      </c>
      <c r="D15" s="319" t="s">
        <v>193</v>
      </c>
    </row>
    <row r="16" spans="1:4" s="152" customFormat="1" ht="21" customHeight="1">
      <c r="A16" s="309" t="s">
        <v>194</v>
      </c>
      <c r="B16" s="310"/>
      <c r="C16" s="310"/>
      <c r="D16" s="311"/>
    </row>
    <row r="17" spans="1:4" ht="60" customHeight="1">
      <c r="A17" s="322"/>
      <c r="B17" s="319" t="s">
        <v>195</v>
      </c>
      <c r="C17" s="313" t="s">
        <v>152</v>
      </c>
      <c r="D17" s="319" t="s">
        <v>175</v>
      </c>
    </row>
    <row r="18" spans="1:4" s="152" customFormat="1" ht="21" customHeight="1">
      <c r="A18" s="309" t="s">
        <v>196</v>
      </c>
      <c r="B18" s="310"/>
      <c r="C18" s="310"/>
      <c r="D18" s="311"/>
    </row>
    <row r="19" spans="1:4" ht="108" customHeight="1">
      <c r="A19" s="322"/>
      <c r="B19" s="319" t="s">
        <v>197</v>
      </c>
      <c r="C19" s="313" t="s">
        <v>152</v>
      </c>
      <c r="D19" s="319" t="s">
        <v>198</v>
      </c>
    </row>
    <row r="20" spans="1:4" s="152" customFormat="1" ht="21" customHeight="1">
      <c r="A20" s="309" t="s">
        <v>199</v>
      </c>
      <c r="B20" s="310"/>
      <c r="C20" s="310"/>
      <c r="D20" s="311"/>
    </row>
    <row r="21" spans="1:4" ht="60" customHeight="1">
      <c r="A21" s="322"/>
      <c r="B21" s="324" t="s">
        <v>200</v>
      </c>
      <c r="C21" s="313" t="s">
        <v>201</v>
      </c>
      <c r="D21" s="319" t="s">
        <v>202</v>
      </c>
    </row>
    <row r="22" spans="1:4" s="152" customFormat="1" ht="21" customHeight="1">
      <c r="A22" s="309" t="s">
        <v>203</v>
      </c>
      <c r="B22" s="310"/>
      <c r="C22" s="310"/>
      <c r="D22" s="311"/>
    </row>
    <row r="23" spans="1:4" ht="104.4" customHeight="1">
      <c r="A23" s="315"/>
      <c r="B23" s="319" t="s">
        <v>204</v>
      </c>
      <c r="C23" s="313" t="s">
        <v>152</v>
      </c>
      <c r="D23" s="319" t="s">
        <v>205</v>
      </c>
    </row>
    <row r="24" spans="1:4" s="152" customFormat="1" ht="21" customHeight="1">
      <c r="A24" s="309" t="s">
        <v>206</v>
      </c>
      <c r="B24" s="310"/>
      <c r="C24" s="310"/>
      <c r="D24" s="311"/>
    </row>
    <row r="25" spans="1:4" ht="99.6" customHeight="1">
      <c r="A25" s="322"/>
      <c r="B25" s="319" t="s">
        <v>207</v>
      </c>
      <c r="C25" s="313" t="s">
        <v>152</v>
      </c>
      <c r="D25" s="319" t="s">
        <v>208</v>
      </c>
    </row>
  </sheetData>
  <phoneticPr fontId="6"/>
  <pageMargins left="0.70866141732283472" right="0.70866141732283472" top="0.55118110236220474" bottom="0.39370078740157483" header="0.31496062992125984" footer="0.31496062992125984"/>
  <pageSetup paperSize="9" scale="86" fitToHeight="0" orientation="landscape" r:id="rId1"/>
  <rowBreaks count="1" manualBreakCount="1">
    <brk id="1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項目①_収支状況</vt:lpstr>
      <vt:lpstr>項目①_経営指標 </vt:lpstr>
      <vt:lpstr>項目②_収支計画の更新内容</vt:lpstr>
      <vt:lpstr>項目③_建替えによる再整備の検討の進捗</vt:lpstr>
      <vt:lpstr>項目④_既存施設の改修等の状況</vt:lpstr>
      <vt:lpstr>項目⑤_活性化事業等の実施状況（活性化)</vt:lpstr>
      <vt:lpstr>項目⑤_活性化事業等の実施状況(安心安全)</vt:lpstr>
      <vt:lpstr>項目①_収支状況!Print_Area</vt:lpstr>
      <vt:lpstr>項目②_収支計画の更新内容!Print_Area</vt:lpstr>
      <vt:lpstr>項目④_既存施設の改修等の状況!Print_Area</vt:lpstr>
      <vt:lpstr>'項目⑤_活性化事業等の実施状況(安心安全)'!Print_Area</vt:lpstr>
      <vt:lpstr>'項目⑤_活性化事業等の実施状況(安心安全)'!Print_Titles</vt:lpstr>
      <vt:lpstr>'項目⑤_活性化事業等の実施状況（活性化)'!Print_Titles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信介</dc:creator>
  <cp:lastModifiedBy>黒瀬　正和</cp:lastModifiedBy>
  <cp:lastPrinted>2025-06-10T12:30:45Z</cp:lastPrinted>
  <dcterms:created xsi:type="dcterms:W3CDTF">2021-09-22T06:22:15Z</dcterms:created>
  <dcterms:modified xsi:type="dcterms:W3CDTF">2026-02-07T04:18:28Z</dcterms:modified>
</cp:coreProperties>
</file>