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35" windowWidth="16485" windowHeight="7695" activeTab="1"/>
  </bookViews>
  <sheets>
    <sheet name="全大阪" sheetId="6" r:id="rId1"/>
    <sheet name="府内各市 " sheetId="5" r:id="rId2"/>
  </sheets>
  <definedNames>
    <definedName name="_xlnm.Print_Area" localSheetId="0">全大阪!$A$1:$J$69</definedName>
    <definedName name="_xlnm.Print_Area" localSheetId="1">'府内各市 '!$A$1:$AJ$59</definedName>
  </definedNames>
  <calcPr calcId="145621"/>
</workbook>
</file>

<file path=xl/calcChain.xml><?xml version="1.0" encoding="utf-8"?>
<calcChain xmlns="http://schemas.openxmlformats.org/spreadsheetml/2006/main">
  <c r="AG42" i="5" l="1"/>
  <c r="AG40" i="5"/>
  <c r="AG39" i="5"/>
  <c r="AG38" i="5"/>
  <c r="AG37" i="5"/>
  <c r="AG36" i="5"/>
  <c r="AG35" i="5"/>
  <c r="AG34" i="5"/>
  <c r="AG33" i="5"/>
  <c r="AG32" i="5"/>
  <c r="E67" i="6" l="1"/>
  <c r="H67" i="6" s="1"/>
  <c r="D67" i="6"/>
  <c r="G67" i="6" s="1"/>
  <c r="E66" i="6"/>
  <c r="D66" i="6"/>
  <c r="E65" i="6"/>
  <c r="D65" i="6"/>
  <c r="E64" i="6"/>
  <c r="D64" i="6"/>
  <c r="E63" i="6"/>
  <c r="D63" i="6"/>
  <c r="E62" i="6"/>
  <c r="D62" i="6"/>
  <c r="E61" i="6"/>
  <c r="D61" i="6"/>
  <c r="E60" i="6"/>
  <c r="D60" i="6"/>
  <c r="E59" i="6"/>
  <c r="D59" i="6"/>
  <c r="E58" i="6"/>
  <c r="D58" i="6"/>
  <c r="E57" i="6"/>
  <c r="D57" i="6"/>
  <c r="E54" i="6"/>
  <c r="D54" i="6"/>
  <c r="E53" i="6"/>
  <c r="D53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AG56" i="5"/>
  <c r="AG55" i="5"/>
  <c r="AG54" i="5"/>
  <c r="AG53" i="5"/>
  <c r="AG52" i="5"/>
  <c r="AG51" i="5"/>
  <c r="AG50" i="5"/>
  <c r="AG49" i="5"/>
  <c r="AG48" i="5"/>
  <c r="AG47" i="5"/>
  <c r="AG46" i="5"/>
  <c r="AG28" i="5"/>
  <c r="AG27" i="5"/>
  <c r="AG26" i="5"/>
  <c r="AG25" i="5"/>
  <c r="AG24" i="5"/>
  <c r="AG23" i="5"/>
  <c r="AG22" i="5"/>
  <c r="AG21" i="5"/>
  <c r="AG20" i="5"/>
  <c r="AG19" i="5"/>
  <c r="AG18" i="5"/>
  <c r="AG14" i="5"/>
  <c r="AG13" i="5"/>
  <c r="AG12" i="5"/>
  <c r="AG11" i="5"/>
  <c r="AG10" i="5"/>
  <c r="AG9" i="5"/>
  <c r="AG8" i="5"/>
  <c r="AG7" i="5"/>
  <c r="AG6" i="5"/>
  <c r="AG5" i="5"/>
  <c r="AG4" i="5"/>
  <c r="O30" i="5"/>
  <c r="O29" i="5"/>
  <c r="O28" i="5"/>
  <c r="O27" i="5"/>
  <c r="O26" i="5"/>
  <c r="O25" i="5"/>
  <c r="O24" i="5"/>
  <c r="O23" i="5"/>
  <c r="O22" i="5"/>
  <c r="O21" i="5"/>
  <c r="O17" i="5"/>
  <c r="O16" i="5"/>
  <c r="O15" i="5"/>
  <c r="O14" i="5"/>
  <c r="O13" i="5"/>
  <c r="O12" i="5"/>
  <c r="O11" i="5"/>
  <c r="O10" i="5"/>
  <c r="O9" i="5"/>
  <c r="O8" i="5"/>
  <c r="O7" i="5"/>
  <c r="F64" i="6" l="1"/>
  <c r="F66" i="6"/>
  <c r="F61" i="6"/>
  <c r="G57" i="6"/>
  <c r="F67" i="6"/>
  <c r="F62" i="6"/>
  <c r="H65" i="6"/>
  <c r="F58" i="6"/>
  <c r="F60" i="6"/>
  <c r="G65" i="6"/>
  <c r="H57" i="6"/>
  <c r="F59" i="6"/>
  <c r="H61" i="6"/>
  <c r="F63" i="6"/>
  <c r="G61" i="6"/>
  <c r="F65" i="6"/>
  <c r="I67" i="6"/>
  <c r="F57" i="6"/>
  <c r="H54" i="6"/>
  <c r="G54" i="6"/>
  <c r="I57" i="6" l="1"/>
  <c r="I65" i="6"/>
  <c r="I61" i="6"/>
  <c r="G48" i="6"/>
  <c r="G52" i="6"/>
  <c r="F44" i="6"/>
  <c r="F46" i="6"/>
  <c r="F48" i="6"/>
  <c r="F50" i="6"/>
  <c r="F52" i="6"/>
  <c r="I54" i="6"/>
  <c r="G44" i="6"/>
  <c r="F49" i="6"/>
  <c r="H52" i="6"/>
  <c r="F45" i="6"/>
  <c r="F47" i="6"/>
  <c r="F51" i="6"/>
  <c r="F53" i="6"/>
  <c r="H44" i="6"/>
  <c r="F54" i="6"/>
  <c r="H48" i="6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H17" i="5"/>
  <c r="H16" i="5"/>
  <c r="H15" i="5"/>
  <c r="H14" i="5"/>
  <c r="H13" i="5"/>
  <c r="H12" i="5"/>
  <c r="H11" i="5"/>
  <c r="H10" i="5"/>
  <c r="I10" i="5" s="1"/>
  <c r="H9" i="5"/>
  <c r="H8" i="5"/>
  <c r="H7" i="5"/>
  <c r="G17" i="5"/>
  <c r="G16" i="5"/>
  <c r="G15" i="5"/>
  <c r="G14" i="5"/>
  <c r="G13" i="5"/>
  <c r="G12" i="5"/>
  <c r="G11" i="5"/>
  <c r="G10" i="5"/>
  <c r="G9" i="5"/>
  <c r="G8" i="5"/>
  <c r="G7" i="5"/>
  <c r="E17" i="5"/>
  <c r="E16" i="5"/>
  <c r="E15" i="5"/>
  <c r="E14" i="5"/>
  <c r="E13" i="5"/>
  <c r="E12" i="5"/>
  <c r="F12" i="5" s="1"/>
  <c r="E11" i="5"/>
  <c r="E10" i="5"/>
  <c r="E9" i="5"/>
  <c r="E8" i="5"/>
  <c r="E7" i="5"/>
  <c r="D17" i="5"/>
  <c r="D16" i="5"/>
  <c r="D15" i="5"/>
  <c r="D14" i="5"/>
  <c r="D13" i="5"/>
  <c r="D12" i="5"/>
  <c r="D11" i="5"/>
  <c r="D10" i="5"/>
  <c r="D9" i="5"/>
  <c r="D8" i="5"/>
  <c r="D7" i="5"/>
  <c r="L75" i="5"/>
  <c r="I75" i="5"/>
  <c r="F75" i="5"/>
  <c r="L74" i="5"/>
  <c r="I74" i="5"/>
  <c r="F74" i="5"/>
  <c r="L73" i="5"/>
  <c r="I73" i="5"/>
  <c r="F73" i="5"/>
  <c r="L72" i="5"/>
  <c r="I72" i="5"/>
  <c r="F72" i="5"/>
  <c r="L71" i="5"/>
  <c r="I71" i="5"/>
  <c r="F71" i="5"/>
  <c r="L70" i="5"/>
  <c r="I70" i="5"/>
  <c r="F70" i="5"/>
  <c r="L69" i="5"/>
  <c r="I69" i="5"/>
  <c r="F69" i="5"/>
  <c r="L68" i="5"/>
  <c r="I68" i="5"/>
  <c r="F68" i="5"/>
  <c r="L67" i="5"/>
  <c r="I67" i="5"/>
  <c r="F67" i="5"/>
  <c r="L66" i="5"/>
  <c r="I66" i="5"/>
  <c r="F66" i="5"/>
  <c r="L65" i="5"/>
  <c r="I65" i="5"/>
  <c r="F65" i="5"/>
  <c r="I11" i="5"/>
  <c r="I8" i="5" l="1"/>
  <c r="I52" i="6"/>
  <c r="I48" i="6"/>
  <c r="I44" i="6"/>
  <c r="F11" i="5"/>
  <c r="F15" i="5"/>
  <c r="F10" i="5"/>
  <c r="L11" i="5"/>
  <c r="F14" i="5"/>
  <c r="I13" i="5"/>
  <c r="L10" i="5"/>
  <c r="L14" i="5"/>
  <c r="I12" i="5"/>
  <c r="I16" i="5"/>
  <c r="F16" i="5"/>
  <c r="I14" i="5"/>
  <c r="I7" i="5"/>
  <c r="I9" i="5"/>
  <c r="I15" i="5"/>
  <c r="I17" i="5"/>
  <c r="L8" i="5"/>
  <c r="L12" i="5"/>
  <c r="L16" i="5"/>
  <c r="F9" i="5"/>
  <c r="F13" i="5"/>
  <c r="F17" i="5"/>
  <c r="F8" i="5"/>
  <c r="L7" i="5"/>
  <c r="L9" i="5"/>
  <c r="L13" i="5"/>
  <c r="L15" i="5"/>
  <c r="L17" i="5"/>
  <c r="F7" i="5"/>
  <c r="AJ56" i="5" l="1"/>
  <c r="AJ55" i="5"/>
  <c r="AJ54" i="5"/>
  <c r="AJ53" i="5"/>
  <c r="AJ52" i="5"/>
  <c r="AJ51" i="5"/>
  <c r="AJ50" i="5"/>
  <c r="AJ49" i="5"/>
  <c r="AJ48" i="5"/>
  <c r="AJ47" i="5"/>
  <c r="AJ46" i="5"/>
  <c r="AD56" i="5"/>
  <c r="AD55" i="5"/>
  <c r="AD54" i="5"/>
  <c r="AD53" i="5"/>
  <c r="AD52" i="5"/>
  <c r="AD51" i="5"/>
  <c r="AD50" i="5"/>
  <c r="AD49" i="5"/>
  <c r="AD48" i="5"/>
  <c r="AD47" i="5"/>
  <c r="AD46" i="5"/>
  <c r="AA56" i="5"/>
  <c r="AA55" i="5"/>
  <c r="AA54" i="5"/>
  <c r="AA53" i="5"/>
  <c r="AA52" i="5"/>
  <c r="AA51" i="5"/>
  <c r="AA50" i="5"/>
  <c r="AA49" i="5"/>
  <c r="AA48" i="5"/>
  <c r="AA47" i="5"/>
  <c r="AA46" i="5"/>
  <c r="X56" i="5"/>
  <c r="X55" i="5"/>
  <c r="X54" i="5"/>
  <c r="X53" i="5"/>
  <c r="X52" i="5"/>
  <c r="X51" i="5"/>
  <c r="X50" i="5"/>
  <c r="X49" i="5"/>
  <c r="X48" i="5"/>
  <c r="X47" i="5"/>
  <c r="X46" i="5"/>
  <c r="AJ42" i="5"/>
  <c r="AJ40" i="5"/>
  <c r="AJ39" i="5"/>
  <c r="AJ38" i="5"/>
  <c r="AJ37" i="5"/>
  <c r="AJ36" i="5"/>
  <c r="AJ35" i="5"/>
  <c r="AJ34" i="5"/>
  <c r="AJ33" i="5"/>
  <c r="AJ32" i="5"/>
  <c r="AD42" i="5"/>
  <c r="AD40" i="5"/>
  <c r="AD39" i="5"/>
  <c r="AD38" i="5"/>
  <c r="AD37" i="5"/>
  <c r="AD36" i="5"/>
  <c r="AD35" i="5"/>
  <c r="AD34" i="5"/>
  <c r="AD33" i="5"/>
  <c r="AD32" i="5"/>
  <c r="AA42" i="5"/>
  <c r="AA40" i="5"/>
  <c r="AA39" i="5"/>
  <c r="AA38" i="5"/>
  <c r="AA37" i="5"/>
  <c r="AA36" i="5"/>
  <c r="AA35" i="5"/>
  <c r="AA34" i="5"/>
  <c r="AA33" i="5"/>
  <c r="AA32" i="5"/>
  <c r="X42" i="5"/>
  <c r="X40" i="5"/>
  <c r="X39" i="5"/>
  <c r="X38" i="5"/>
  <c r="X37" i="5"/>
  <c r="X36" i="5"/>
  <c r="X35" i="5"/>
  <c r="X34" i="5"/>
  <c r="X33" i="5"/>
  <c r="X32" i="5"/>
  <c r="X28" i="5"/>
  <c r="X27" i="5"/>
  <c r="X26" i="5"/>
  <c r="X25" i="5"/>
  <c r="X24" i="5"/>
  <c r="X23" i="5"/>
  <c r="X22" i="5"/>
  <c r="X21" i="5"/>
  <c r="X20" i="5"/>
  <c r="X19" i="5"/>
  <c r="X18" i="5"/>
  <c r="AA28" i="5"/>
  <c r="AA27" i="5"/>
  <c r="AA26" i="5"/>
  <c r="AA25" i="5"/>
  <c r="AA24" i="5"/>
  <c r="AA23" i="5"/>
  <c r="AA22" i="5"/>
  <c r="AA21" i="5"/>
  <c r="AA20" i="5"/>
  <c r="AA19" i="5"/>
  <c r="AA18" i="5"/>
  <c r="AD28" i="5"/>
  <c r="AD27" i="5"/>
  <c r="AD26" i="5"/>
  <c r="AD25" i="5"/>
  <c r="AD24" i="5"/>
  <c r="AD23" i="5"/>
  <c r="AD22" i="5"/>
  <c r="AD21" i="5"/>
  <c r="AD20" i="5"/>
  <c r="AD19" i="5"/>
  <c r="AD18" i="5"/>
  <c r="AJ28" i="5"/>
  <c r="AJ27" i="5"/>
  <c r="AJ26" i="5"/>
  <c r="AJ25" i="5"/>
  <c r="AJ24" i="5"/>
  <c r="AJ23" i="5"/>
  <c r="AJ22" i="5"/>
  <c r="AJ21" i="5"/>
  <c r="AJ20" i="5"/>
  <c r="AJ19" i="5"/>
  <c r="AJ18" i="5"/>
  <c r="AJ14" i="5"/>
  <c r="AJ13" i="5"/>
  <c r="AJ12" i="5"/>
  <c r="AJ11" i="5"/>
  <c r="AJ10" i="5"/>
  <c r="AJ9" i="5"/>
  <c r="AJ8" i="5"/>
  <c r="AJ7" i="5"/>
  <c r="AJ6" i="5"/>
  <c r="AJ5" i="5"/>
  <c r="AJ4" i="5"/>
  <c r="AD14" i="5"/>
  <c r="AD13" i="5"/>
  <c r="AD12" i="5"/>
  <c r="AD11" i="5"/>
  <c r="AD10" i="5"/>
  <c r="AD9" i="5"/>
  <c r="AD8" i="5"/>
  <c r="AD7" i="5"/>
  <c r="AD6" i="5"/>
  <c r="AD5" i="5"/>
  <c r="AD4" i="5"/>
  <c r="AA14" i="5"/>
  <c r="AA13" i="5"/>
  <c r="AA12" i="5"/>
  <c r="AA11" i="5"/>
  <c r="AA10" i="5"/>
  <c r="AA9" i="5"/>
  <c r="AA8" i="5"/>
  <c r="AA7" i="5"/>
  <c r="AA6" i="5"/>
  <c r="AA5" i="5"/>
  <c r="AA4" i="5"/>
  <c r="X14" i="5"/>
  <c r="X13" i="5"/>
  <c r="X12" i="5"/>
  <c r="X11" i="5"/>
  <c r="X10" i="5"/>
  <c r="X9" i="5"/>
  <c r="X8" i="5"/>
  <c r="X7" i="5"/>
  <c r="X6" i="5"/>
  <c r="X5" i="5"/>
  <c r="X4" i="5"/>
  <c r="R45" i="5"/>
  <c r="R44" i="5"/>
  <c r="R43" i="5"/>
  <c r="R42" i="5"/>
  <c r="R41" i="5"/>
  <c r="R40" i="5"/>
  <c r="R39" i="5"/>
  <c r="R38" i="5"/>
  <c r="R37" i="5"/>
  <c r="R36" i="5"/>
  <c r="R35" i="5"/>
  <c r="R30" i="5"/>
  <c r="R29" i="5"/>
  <c r="R28" i="5"/>
  <c r="R27" i="5"/>
  <c r="R26" i="5"/>
  <c r="R25" i="5"/>
  <c r="R24" i="5"/>
  <c r="R23" i="5"/>
  <c r="R22" i="5"/>
  <c r="R21" i="5"/>
  <c r="R17" i="5"/>
  <c r="R16" i="5"/>
  <c r="R15" i="5"/>
  <c r="R14" i="5"/>
  <c r="R13" i="5"/>
  <c r="R12" i="5"/>
  <c r="R11" i="5"/>
  <c r="R10" i="5"/>
  <c r="R9" i="5"/>
  <c r="R8" i="5"/>
  <c r="R7" i="5"/>
  <c r="L30" i="5" l="1"/>
  <c r="L29" i="5"/>
  <c r="L28" i="5"/>
  <c r="L27" i="5"/>
  <c r="L26" i="5"/>
  <c r="L25" i="5"/>
  <c r="L24" i="5"/>
  <c r="L23" i="5"/>
  <c r="L22" i="5"/>
  <c r="L21" i="5"/>
  <c r="L45" i="5" l="1"/>
  <c r="I45" i="5"/>
  <c r="F45" i="5"/>
  <c r="L44" i="5"/>
  <c r="I44" i="5"/>
  <c r="F44" i="5"/>
  <c r="L43" i="5"/>
  <c r="I43" i="5"/>
  <c r="F43" i="5"/>
  <c r="L42" i="5"/>
  <c r="I42" i="5"/>
  <c r="F42" i="5"/>
  <c r="L41" i="5"/>
  <c r="I41" i="5"/>
  <c r="F41" i="5"/>
  <c r="L40" i="5"/>
  <c r="I40" i="5"/>
  <c r="F40" i="5"/>
  <c r="L39" i="5"/>
  <c r="I39" i="5"/>
  <c r="F39" i="5"/>
  <c r="L38" i="5"/>
  <c r="I38" i="5"/>
  <c r="F38" i="5"/>
  <c r="L37" i="5"/>
  <c r="I37" i="5"/>
  <c r="F37" i="5"/>
  <c r="L36" i="5"/>
  <c r="I36" i="5"/>
  <c r="F36" i="5"/>
  <c r="L35" i="5"/>
  <c r="I35" i="5"/>
  <c r="F35" i="5"/>
</calcChain>
</file>

<file path=xl/sharedStrings.xml><?xml version="1.0" encoding="utf-8"?>
<sst xmlns="http://schemas.openxmlformats.org/spreadsheetml/2006/main" count="412" uniqueCount="48">
  <si>
    <t>２３年度</t>
    <rPh sb="2" eb="4">
      <t>ネンド</t>
    </rPh>
    <phoneticPr fontId="2"/>
  </si>
  <si>
    <t>種別</t>
    <rPh sb="0" eb="2">
      <t>シュベツ</t>
    </rPh>
    <phoneticPr fontId="2"/>
  </si>
  <si>
    <t>内訳</t>
    <rPh sb="0" eb="2">
      <t>ウチワケ</t>
    </rPh>
    <phoneticPr fontId="2"/>
  </si>
  <si>
    <t>対象施設数</t>
    <rPh sb="0" eb="2">
      <t>タイショウ</t>
    </rPh>
    <rPh sb="2" eb="4">
      <t>シセツ</t>
    </rPh>
    <rPh sb="4" eb="5">
      <t>スウ</t>
    </rPh>
    <phoneticPr fontId="2"/>
  </si>
  <si>
    <t>提出数</t>
    <rPh sb="0" eb="2">
      <t>テイシュツ</t>
    </rPh>
    <rPh sb="2" eb="3">
      <t>スウ</t>
    </rPh>
    <phoneticPr fontId="2"/>
  </si>
  <si>
    <t>提出率</t>
    <rPh sb="0" eb="2">
      <t>テイシュツ</t>
    </rPh>
    <rPh sb="2" eb="3">
      <t>リツ</t>
    </rPh>
    <phoneticPr fontId="2"/>
  </si>
  <si>
    <t>施設数
合計</t>
    <rPh sb="0" eb="3">
      <t>シセツスウ</t>
    </rPh>
    <rPh sb="4" eb="6">
      <t>ゴウケイ</t>
    </rPh>
    <phoneticPr fontId="2"/>
  </si>
  <si>
    <t>提出数
合計</t>
    <rPh sb="0" eb="2">
      <t>テイシュツ</t>
    </rPh>
    <rPh sb="2" eb="3">
      <t>スウ</t>
    </rPh>
    <rPh sb="4" eb="6">
      <t>ゴウケイ</t>
    </rPh>
    <phoneticPr fontId="2"/>
  </si>
  <si>
    <t>合計
提出率</t>
    <rPh sb="0" eb="2">
      <t>ゴウケイ</t>
    </rPh>
    <rPh sb="3" eb="5">
      <t>テイシュツ</t>
    </rPh>
    <rPh sb="5" eb="6">
      <t>リツ</t>
    </rPh>
    <phoneticPr fontId="2"/>
  </si>
  <si>
    <t>医療機関</t>
    <rPh sb="0" eb="2">
      <t>イリョウ</t>
    </rPh>
    <rPh sb="2" eb="4">
      <t>キカン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</si>
  <si>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</si>
  <si>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</si>
  <si>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</si>
  <si>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助産所</t>
    <rPh sb="0" eb="2">
      <t>ジョサン</t>
    </rPh>
    <rPh sb="2" eb="3">
      <t>ショ</t>
    </rPh>
    <phoneticPr fontId="2"/>
  </si>
  <si>
    <t>学校</t>
    <rPh sb="0" eb="2">
      <t>ガッコウ</t>
    </rPh>
    <phoneticPr fontId="2"/>
  </si>
  <si>
    <t>高校</t>
    <rPh sb="0" eb="2">
      <t>コウコウ</t>
    </rPh>
    <phoneticPr fontId="2"/>
  </si>
  <si>
    <t>大学・短大</t>
    <rPh sb="0" eb="2">
      <t>ダイガク</t>
    </rPh>
    <rPh sb="3" eb="5">
      <t>タンダイ</t>
    </rPh>
    <phoneticPr fontId="2"/>
  </si>
  <si>
    <t>その他</t>
    <rPh sb="2" eb="3">
      <t>タ</t>
    </rPh>
    <phoneticPr fontId="2"/>
  </si>
  <si>
    <t>施設</t>
    <rPh sb="0" eb="2">
      <t>シセツ</t>
    </rPh>
    <phoneticPr fontId="2"/>
  </si>
  <si>
    <t>市町村</t>
    <rPh sb="0" eb="3">
      <t>シチョウソン</t>
    </rPh>
    <phoneticPr fontId="2"/>
  </si>
  <si>
    <t>「結核に係る定期健康診断実施報告書」提出数・提出率</t>
    <rPh sb="1" eb="3">
      <t>ケッカク</t>
    </rPh>
    <rPh sb="4" eb="5">
      <t>カカ</t>
    </rPh>
    <rPh sb="6" eb="8">
      <t>テイキ</t>
    </rPh>
    <rPh sb="8" eb="10">
      <t>ケンコウ</t>
    </rPh>
    <rPh sb="10" eb="12">
      <t>シンダン</t>
    </rPh>
    <rPh sb="12" eb="14">
      <t>ジッシ</t>
    </rPh>
    <rPh sb="14" eb="16">
      <t>ホウコク</t>
    </rPh>
    <rPh sb="16" eb="17">
      <t>ショ</t>
    </rPh>
    <rPh sb="18" eb="20">
      <t>テイシュツ</t>
    </rPh>
    <rPh sb="20" eb="21">
      <t>スウ</t>
    </rPh>
    <rPh sb="22" eb="24">
      <t>テイシュツ</t>
    </rPh>
    <rPh sb="24" eb="25">
      <t>リツ</t>
    </rPh>
    <phoneticPr fontId="2"/>
  </si>
  <si>
    <t>小中学校</t>
    <rPh sb="0" eb="1">
      <t>ショウ</t>
    </rPh>
    <rPh sb="1" eb="2">
      <t>チュウ</t>
    </rPh>
    <rPh sb="2" eb="4">
      <t>ガッコウ</t>
    </rPh>
    <phoneticPr fontId="2"/>
  </si>
  <si>
    <t>高齢者施設</t>
    <rPh sb="0" eb="3">
      <t>コウレイシャ</t>
    </rPh>
    <rPh sb="3" eb="5">
      <t>シセツ</t>
    </rPh>
    <phoneticPr fontId="2"/>
  </si>
  <si>
    <t>その他施設</t>
    <rPh sb="2" eb="3">
      <t>タ</t>
    </rPh>
    <rPh sb="3" eb="5">
      <t>シセツ</t>
    </rPh>
    <phoneticPr fontId="2"/>
  </si>
  <si>
    <t>全大阪</t>
    <rPh sb="0" eb="1">
      <t>ゼン</t>
    </rPh>
    <rPh sb="1" eb="3">
      <t>オオサカ</t>
    </rPh>
    <phoneticPr fontId="2"/>
  </si>
  <si>
    <t>２４年度</t>
    <rPh sb="2" eb="4">
      <t>ネンド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</si>
  <si>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</si>
  <si>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</si>
  <si>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</si>
  <si>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２５年度</t>
    <rPh sb="2" eb="4">
      <t>ネンド</t>
    </rPh>
    <phoneticPr fontId="2"/>
  </si>
  <si>
    <t>大阪府保健所(13保健所）</t>
    <rPh sb="0" eb="2">
      <t>オオサカ</t>
    </rPh>
    <rPh sb="2" eb="3">
      <t>フ</t>
    </rPh>
    <rPh sb="3" eb="6">
      <t>ホケンジョ</t>
    </rPh>
    <rPh sb="9" eb="11">
      <t>ホケン</t>
    </rPh>
    <rPh sb="11" eb="12">
      <t>ショ</t>
    </rPh>
    <phoneticPr fontId="2"/>
  </si>
  <si>
    <t>大阪市保健所</t>
    <rPh sb="0" eb="3">
      <t>オオサカシ</t>
    </rPh>
    <phoneticPr fontId="2"/>
  </si>
  <si>
    <t>堺市保健所</t>
    <rPh sb="0" eb="1">
      <t>サカイ</t>
    </rPh>
    <rPh sb="1" eb="2">
      <t>シ</t>
    </rPh>
    <phoneticPr fontId="2"/>
  </si>
  <si>
    <t>豊中市保健所</t>
    <rPh sb="0" eb="3">
      <t>トヨナカシ</t>
    </rPh>
    <phoneticPr fontId="2"/>
  </si>
  <si>
    <t>東大阪市保健所</t>
    <rPh sb="0" eb="4">
      <t>ヒガシオオサカシ</t>
    </rPh>
    <phoneticPr fontId="2"/>
  </si>
  <si>
    <t>高槻市保健所</t>
    <rPh sb="0" eb="3">
      <t>タカツキシ</t>
    </rPh>
    <phoneticPr fontId="2"/>
  </si>
  <si>
    <t>対象数</t>
    <rPh sb="0" eb="2">
      <t>タイショウ</t>
    </rPh>
    <rPh sb="2" eb="3">
      <t>スウ</t>
    </rPh>
    <phoneticPr fontId="2"/>
  </si>
  <si>
    <t xml:space="preserve"> </t>
    <phoneticPr fontId="2"/>
  </si>
  <si>
    <t>枚方市保健所</t>
    <rPh sb="0" eb="2">
      <t>ヒラカタ</t>
    </rPh>
    <rPh sb="2" eb="3">
      <t>シ</t>
    </rPh>
    <rPh sb="3" eb="5">
      <t>ホケン</t>
    </rPh>
    <phoneticPr fontId="2"/>
  </si>
  <si>
    <t>大阪府保健所(12保健所）</t>
    <rPh sb="0" eb="2">
      <t>オオサカ</t>
    </rPh>
    <rPh sb="2" eb="3">
      <t>フ</t>
    </rPh>
    <rPh sb="3" eb="6">
      <t>ホケンジョ</t>
    </rPh>
    <rPh sb="9" eb="11">
      <t>ホケン</t>
    </rPh>
    <rPh sb="11" eb="12">
      <t>ショ</t>
    </rPh>
    <phoneticPr fontId="2"/>
  </si>
  <si>
    <t>平成26年度　修正</t>
    <rPh sb="0" eb="2">
      <t>ヘイセイ</t>
    </rPh>
    <rPh sb="4" eb="6">
      <t>ネンド</t>
    </rPh>
    <rPh sb="7" eb="9">
      <t>シュウセイ</t>
    </rPh>
    <phoneticPr fontId="2"/>
  </si>
  <si>
    <t xml:space="preserve"> </t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</si>
  <si>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</si>
  <si>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</si>
  <si>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平成28年.1月現在</t>
    <rPh sb="0" eb="2">
      <t>ヘイセイ</t>
    </rPh>
    <rPh sb="4" eb="5">
      <t>ネン</t>
    </rPh>
    <rPh sb="7" eb="8">
      <t>ツキ</t>
    </rPh>
    <rPh sb="8" eb="10">
      <t>ゲンザイ</t>
    </rPh>
    <phoneticPr fontId="2"/>
  </si>
  <si>
    <t>　「結核に係る定期健康診断実施報告書」提出数・提出率」</t>
    <rPh sb="2" eb="4">
      <t>ケッカク</t>
    </rPh>
    <rPh sb="5" eb="6">
      <t>カカ</t>
    </rPh>
    <rPh sb="7" eb="9">
      <t>テイキ</t>
    </rPh>
    <rPh sb="9" eb="11">
      <t>ケンコウ</t>
    </rPh>
    <rPh sb="11" eb="13">
      <t>シンダン</t>
    </rPh>
    <rPh sb="13" eb="15">
      <t>ジッシ</t>
    </rPh>
    <rPh sb="15" eb="17">
      <t>ホウコク</t>
    </rPh>
    <rPh sb="17" eb="18">
      <t>ショ</t>
    </rPh>
    <rPh sb="19" eb="21">
      <t>テイシュツ</t>
    </rPh>
    <rPh sb="21" eb="22">
      <t>スウ</t>
    </rPh>
    <rPh sb="23" eb="25">
      <t>テイシュツ</t>
    </rPh>
    <rPh sb="25" eb="26">
      <t>リツ</t>
    </rPh>
    <phoneticPr fontId="2"/>
  </si>
  <si>
    <t xml:space="preserve">２６年度
</t>
    <rPh sb="2" eb="4">
      <t>ネンド</t>
    </rPh>
    <phoneticPr fontId="2"/>
  </si>
  <si>
    <r>
      <t xml:space="preserve">２７年度
</t>
    </r>
    <r>
      <rPr>
        <sz val="9"/>
        <color theme="1"/>
        <rFont val="ＭＳ Ｐゴシック"/>
        <family val="3"/>
        <charset val="128"/>
        <scheme val="minor"/>
      </rPr>
      <t>（H28.1現在）</t>
    </r>
    <rPh sb="2" eb="4">
      <t>ネンド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</si>
</sst>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1" fillId="0" borderId="0"/>
    <xf numFmtId="0" fontId="1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61">
    <xf numFmtId="0" fontId="0" fillId="0" borderId="0" xfId="0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Fill="1" applyBorder="1">
      <alignment vertical="center"/>
    </xf>
    <xf numFmtId="176" fontId="0" fillId="0" borderId="5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2" xfId="0" applyFill="1" applyBorder="1" applyAlignment="1">
      <alignment vertical="center" wrapText="1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8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4" xfId="0" applyFont="1" applyFill="1" applyBorder="1">
      <alignment vertical="center"/>
    </xf>
    <xf numFmtId="38" fontId="0" fillId="0" borderId="0" xfId="1" applyFont="1">
      <alignment vertical="center"/>
    </xf>
    <xf numFmtId="38" fontId="6" fillId="0" borderId="5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6" fillId="0" borderId="2" xfId="1" applyFon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38" fontId="0" fillId="0" borderId="3" xfId="0" applyNumberFormat="1" applyFill="1" applyBorder="1">
      <alignment vertical="center"/>
    </xf>
    <xf numFmtId="38" fontId="0" fillId="0" borderId="1" xfId="0" applyNumberFormat="1" applyFill="1" applyBorder="1">
      <alignment vertical="center"/>
    </xf>
    <xf numFmtId="38" fontId="0" fillId="0" borderId="4" xfId="0" applyNumberFormat="1" applyFill="1" applyBorder="1">
      <alignment vertical="center"/>
    </xf>
    <xf numFmtId="38" fontId="0" fillId="0" borderId="5" xfId="0" applyNumberFormat="1" applyFill="1" applyBorder="1">
      <alignment vertical="center"/>
    </xf>
    <xf numFmtId="38" fontId="0" fillId="0" borderId="2" xfId="0" applyNumberFormat="1" applyFill="1" applyBorder="1">
      <alignment vertical="center"/>
    </xf>
    <xf numFmtId="0" fontId="0" fillId="0" borderId="0" xfId="0" applyFill="1">
      <alignment vertical="center"/>
    </xf>
    <xf numFmtId="38" fontId="0" fillId="0" borderId="0" xfId="1" applyFont="1" applyFill="1">
      <alignment vertical="center"/>
    </xf>
    <xf numFmtId="0" fontId="10" fillId="0" borderId="3" xfId="9" applyFont="1" applyFill="1" applyBorder="1">
      <alignment vertical="center"/>
    </xf>
    <xf numFmtId="176" fontId="10" fillId="0" borderId="3" xfId="9" applyNumberFormat="1" applyFont="1" applyFill="1" applyBorder="1">
      <alignment vertical="center"/>
    </xf>
    <xf numFmtId="0" fontId="10" fillId="0" borderId="4" xfId="9" applyFont="1" applyFill="1" applyBorder="1">
      <alignment vertical="center"/>
    </xf>
    <xf numFmtId="176" fontId="10" fillId="0" borderId="4" xfId="9" applyNumberFormat="1" applyFont="1" applyFill="1" applyBorder="1">
      <alignment vertical="center"/>
    </xf>
    <xf numFmtId="0" fontId="10" fillId="0" borderId="1" xfId="9" applyFont="1" applyFill="1" applyBorder="1">
      <alignment vertical="center"/>
    </xf>
    <xf numFmtId="0" fontId="10" fillId="0" borderId="5" xfId="9" applyFont="1" applyFill="1" applyBorder="1">
      <alignment vertical="center"/>
    </xf>
    <xf numFmtId="0" fontId="10" fillId="0" borderId="2" xfId="9" applyFont="1" applyFill="1" applyBorder="1">
      <alignment vertical="center"/>
    </xf>
    <xf numFmtId="176" fontId="10" fillId="0" borderId="1" xfId="9" applyNumberFormat="1" applyFont="1" applyFill="1" applyBorder="1">
      <alignment vertical="center"/>
    </xf>
    <xf numFmtId="176" fontId="10" fillId="0" borderId="5" xfId="9" applyNumberFormat="1" applyFont="1" applyFill="1" applyBorder="1">
      <alignment vertical="center"/>
    </xf>
    <xf numFmtId="176" fontId="10" fillId="0" borderId="2" xfId="9" applyNumberFormat="1" applyFont="1" applyFill="1" applyBorder="1">
      <alignment vertical="center"/>
    </xf>
    <xf numFmtId="38" fontId="0" fillId="0" borderId="3" xfId="1" applyFont="1" applyBorder="1" applyProtection="1">
      <alignment vertical="center"/>
    </xf>
    <xf numFmtId="38" fontId="0" fillId="0" borderId="1" xfId="1" applyFont="1" applyBorder="1" applyProtection="1">
      <alignment vertical="center"/>
    </xf>
    <xf numFmtId="38" fontId="0" fillId="0" borderId="4" xfId="1" applyFont="1" applyBorder="1" applyProtection="1">
      <alignment vertical="center"/>
    </xf>
    <xf numFmtId="38" fontId="0" fillId="0" borderId="5" xfId="1" applyFont="1" applyFill="1" applyBorder="1" applyProtection="1">
      <alignment vertical="center"/>
    </xf>
    <xf numFmtId="38" fontId="0" fillId="0" borderId="5" xfId="1" applyFont="1" applyBorder="1" applyProtection="1">
      <alignment vertical="center"/>
    </xf>
    <xf numFmtId="38" fontId="0" fillId="0" borderId="2" xfId="1" applyFont="1" applyBorder="1" applyProtection="1">
      <alignment vertical="center"/>
    </xf>
    <xf numFmtId="176" fontId="6" fillId="0" borderId="3" xfId="0" applyNumberFormat="1" applyFont="1" applyFill="1" applyBorder="1">
      <alignment vertical="center"/>
    </xf>
    <xf numFmtId="0" fontId="6" fillId="0" borderId="3" xfId="0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6" fillId="0" borderId="4" xfId="0" applyNumberFormat="1" applyFont="1" applyFill="1" applyBorder="1">
      <alignment vertical="center"/>
    </xf>
    <xf numFmtId="0" fontId="6" fillId="0" borderId="4" xfId="0" applyFont="1" applyFill="1" applyBorder="1">
      <alignment vertical="center"/>
    </xf>
    <xf numFmtId="176" fontId="6" fillId="0" borderId="5" xfId="0" applyNumberFormat="1" applyFont="1" applyFill="1" applyBorder="1">
      <alignment vertical="center"/>
    </xf>
    <xf numFmtId="0" fontId="6" fillId="0" borderId="5" xfId="0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2" xfId="0" applyFont="1" applyFill="1" applyBorder="1">
      <alignment vertical="center"/>
    </xf>
    <xf numFmtId="38" fontId="0" fillId="0" borderId="3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5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38" fontId="6" fillId="0" borderId="2" xfId="1" applyFont="1" applyBorder="1" applyAlignment="1">
      <alignment horizontal="center" vertical="center" shrinkToFit="1"/>
    </xf>
    <xf numFmtId="38" fontId="7" fillId="0" borderId="2" xfId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38" fontId="10" fillId="0" borderId="1" xfId="1" applyFont="1" applyFill="1" applyBorder="1">
      <alignment vertical="center"/>
    </xf>
    <xf numFmtId="0" fontId="6" fillId="0" borderId="0" xfId="0" applyFont="1">
      <alignment vertical="center"/>
    </xf>
    <xf numFmtId="0" fontId="0" fillId="0" borderId="3" xfId="1" applyNumberFormat="1" applyFont="1" applyBorder="1" applyProtection="1">
      <alignment vertical="center"/>
    </xf>
    <xf numFmtId="176" fontId="6" fillId="0" borderId="1" xfId="12" applyNumberFormat="1" applyFont="1" applyFill="1" applyBorder="1">
      <alignment vertical="center"/>
    </xf>
    <xf numFmtId="38" fontId="0" fillId="0" borderId="3" xfId="1" applyNumberFormat="1" applyFont="1" applyBorder="1" applyProtection="1">
      <alignment vertical="center"/>
    </xf>
    <xf numFmtId="176" fontId="10" fillId="0" borderId="3" xfId="0" applyNumberFormat="1" applyFont="1" applyFill="1" applyBorder="1">
      <alignment vertical="center"/>
    </xf>
    <xf numFmtId="176" fontId="10" fillId="0" borderId="1" xfId="0" applyNumberFormat="1" applyFont="1" applyFill="1" applyBorder="1">
      <alignment vertical="center"/>
    </xf>
    <xf numFmtId="176" fontId="10" fillId="0" borderId="4" xfId="0" applyNumberFormat="1" applyFont="1" applyFill="1" applyBorder="1">
      <alignment vertical="center"/>
    </xf>
    <xf numFmtId="176" fontId="10" fillId="0" borderId="5" xfId="0" applyNumberFormat="1" applyFont="1" applyFill="1" applyBorder="1">
      <alignment vertical="center"/>
    </xf>
    <xf numFmtId="176" fontId="10" fillId="0" borderId="2" xfId="0" applyNumberFormat="1" applyFont="1" applyFill="1" applyBorder="1">
      <alignment vertical="center"/>
    </xf>
    <xf numFmtId="38" fontId="14" fillId="0" borderId="0" xfId="1" applyFont="1" applyFill="1">
      <alignment vertical="center"/>
    </xf>
    <xf numFmtId="0" fontId="14" fillId="0" borderId="0" xfId="0" applyFont="1" applyFill="1">
      <alignment vertical="center"/>
    </xf>
    <xf numFmtId="176" fontId="15" fillId="0" borderId="1" xfId="12" applyNumberFormat="1" applyFont="1" applyFill="1" applyBorder="1">
      <alignment vertical="center"/>
    </xf>
    <xf numFmtId="176" fontId="15" fillId="0" borderId="10" xfId="0" applyNumberFormat="1" applyFont="1" applyFill="1" applyBorder="1">
      <alignment vertical="center"/>
    </xf>
    <xf numFmtId="176" fontId="15" fillId="0" borderId="3" xfId="9" applyNumberFormat="1" applyFont="1" applyFill="1" applyBorder="1">
      <alignment vertical="center"/>
    </xf>
    <xf numFmtId="176" fontId="15" fillId="0" borderId="1" xfId="9" applyNumberFormat="1" applyFont="1" applyFill="1" applyBorder="1">
      <alignment vertical="center"/>
    </xf>
    <xf numFmtId="176" fontId="15" fillId="0" borderId="4" xfId="9" applyNumberFormat="1" applyFont="1" applyFill="1" applyBorder="1">
      <alignment vertical="center"/>
    </xf>
    <xf numFmtId="176" fontId="15" fillId="0" borderId="5" xfId="9" applyNumberFormat="1" applyFont="1" applyFill="1" applyBorder="1">
      <alignment vertical="center"/>
    </xf>
    <xf numFmtId="176" fontId="15" fillId="0" borderId="2" xfId="9" applyNumberFormat="1" applyFont="1" applyFill="1" applyBorder="1">
      <alignment vertical="center"/>
    </xf>
    <xf numFmtId="0" fontId="14" fillId="0" borderId="3" xfId="1" applyNumberFormat="1" applyFont="1" applyFill="1" applyBorder="1" applyProtection="1">
      <alignment vertical="center"/>
    </xf>
    <xf numFmtId="38" fontId="14" fillId="0" borderId="1" xfId="1" applyFont="1" applyFill="1" applyBorder="1" applyProtection="1">
      <alignment vertical="center"/>
    </xf>
    <xf numFmtId="38" fontId="14" fillId="0" borderId="4" xfId="1" applyFont="1" applyFill="1" applyBorder="1" applyProtection="1">
      <alignment vertical="center"/>
    </xf>
    <xf numFmtId="38" fontId="14" fillId="0" borderId="5" xfId="1" applyFont="1" applyFill="1" applyBorder="1" applyProtection="1">
      <alignment vertical="center"/>
    </xf>
    <xf numFmtId="38" fontId="14" fillId="0" borderId="2" xfId="1" applyFont="1" applyFill="1" applyBorder="1" applyProtection="1">
      <alignment vertical="center"/>
    </xf>
    <xf numFmtId="38" fontId="14" fillId="0" borderId="3" xfId="1" applyFont="1" applyFill="1" applyBorder="1" applyProtection="1">
      <alignment vertical="center"/>
    </xf>
    <xf numFmtId="38" fontId="15" fillId="0" borderId="2" xfId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>
      <alignment vertical="center"/>
    </xf>
    <xf numFmtId="38" fontId="15" fillId="0" borderId="1" xfId="1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4" xfId="0" applyFont="1" applyFill="1" applyBorder="1">
      <alignment vertical="center"/>
    </xf>
    <xf numFmtId="0" fontId="15" fillId="0" borderId="5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15" fillId="0" borderId="3" xfId="9" applyFont="1" applyFill="1" applyBorder="1">
      <alignment vertical="center"/>
    </xf>
    <xf numFmtId="0" fontId="15" fillId="0" borderId="1" xfId="9" applyFont="1" applyFill="1" applyBorder="1">
      <alignment vertical="center"/>
    </xf>
    <xf numFmtId="0" fontId="15" fillId="0" borderId="4" xfId="9" applyFont="1" applyFill="1" applyBorder="1">
      <alignment vertical="center"/>
    </xf>
    <xf numFmtId="0" fontId="15" fillId="0" borderId="5" xfId="9" applyFont="1" applyFill="1" applyBorder="1">
      <alignment vertical="center"/>
    </xf>
    <xf numFmtId="0" fontId="15" fillId="0" borderId="2" xfId="9" applyFont="1" applyFill="1" applyBorder="1">
      <alignment vertical="center"/>
    </xf>
    <xf numFmtId="38" fontId="0" fillId="0" borderId="5" xfId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176" fontId="6" fillId="0" borderId="0" xfId="0" applyNumberFormat="1" applyFont="1" applyFill="1" applyBorder="1">
      <alignment vertical="center"/>
    </xf>
    <xf numFmtId="0" fontId="13" fillId="0" borderId="3" xfId="4" applyFont="1" applyFill="1" applyBorder="1">
      <alignment vertical="center"/>
    </xf>
    <xf numFmtId="0" fontId="13" fillId="0" borderId="1" xfId="4" applyFont="1" applyFill="1" applyBorder="1">
      <alignment vertical="center"/>
    </xf>
    <xf numFmtId="0" fontId="13" fillId="0" borderId="4" xfId="4" applyFont="1" applyFill="1" applyBorder="1">
      <alignment vertical="center"/>
    </xf>
    <xf numFmtId="0" fontId="13" fillId="0" borderId="5" xfId="4" applyFont="1" applyFill="1" applyBorder="1">
      <alignment vertical="center"/>
    </xf>
    <xf numFmtId="0" fontId="13" fillId="0" borderId="2" xfId="4" applyFont="1" applyFill="1" applyBorder="1">
      <alignment vertical="center"/>
    </xf>
    <xf numFmtId="38" fontId="14" fillId="0" borderId="0" xfId="1" applyFont="1" applyFill="1">
      <alignment vertical="center"/>
    </xf>
    <xf numFmtId="0" fontId="14" fillId="0" borderId="0" xfId="0" applyFont="1" applyFill="1">
      <alignment vertical="center"/>
    </xf>
    <xf numFmtId="176" fontId="15" fillId="0" borderId="10" xfId="0" applyNumberFormat="1" applyFont="1" applyFill="1" applyBorder="1">
      <alignment vertical="center"/>
    </xf>
    <xf numFmtId="176" fontId="15" fillId="0" borderId="3" xfId="9" applyNumberFormat="1" applyFont="1" applyFill="1" applyBorder="1">
      <alignment vertical="center"/>
    </xf>
    <xf numFmtId="176" fontId="15" fillId="0" borderId="1" xfId="9" applyNumberFormat="1" applyFont="1" applyFill="1" applyBorder="1">
      <alignment vertical="center"/>
    </xf>
    <xf numFmtId="176" fontId="15" fillId="0" borderId="4" xfId="9" applyNumberFormat="1" applyFont="1" applyFill="1" applyBorder="1">
      <alignment vertical="center"/>
    </xf>
    <xf numFmtId="176" fontId="15" fillId="0" borderId="5" xfId="9" applyNumberFormat="1" applyFont="1" applyFill="1" applyBorder="1">
      <alignment vertical="center"/>
    </xf>
    <xf numFmtId="176" fontId="15" fillId="0" borderId="2" xfId="9" applyNumberFormat="1" applyFont="1" applyFill="1" applyBorder="1">
      <alignment vertical="center"/>
    </xf>
    <xf numFmtId="38" fontId="15" fillId="0" borderId="2" xfId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>
      <alignment vertical="center"/>
    </xf>
    <xf numFmtId="38" fontId="15" fillId="0" borderId="1" xfId="1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4" xfId="0" applyFont="1" applyFill="1" applyBorder="1">
      <alignment vertical="center"/>
    </xf>
    <xf numFmtId="0" fontId="15" fillId="0" borderId="5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15" fillId="0" borderId="3" xfId="9" applyFont="1" applyFill="1" applyBorder="1">
      <alignment vertical="center"/>
    </xf>
    <xf numFmtId="0" fontId="15" fillId="0" borderId="1" xfId="9" applyFont="1" applyFill="1" applyBorder="1">
      <alignment vertical="center"/>
    </xf>
    <xf numFmtId="0" fontId="15" fillId="0" borderId="4" xfId="9" applyFont="1" applyFill="1" applyBorder="1">
      <alignment vertical="center"/>
    </xf>
    <xf numFmtId="0" fontId="15" fillId="0" borderId="5" xfId="9" applyFont="1" applyFill="1" applyBorder="1">
      <alignment vertical="center"/>
    </xf>
    <xf numFmtId="0" fontId="15" fillId="0" borderId="2" xfId="9" applyFont="1" applyFill="1" applyBorder="1">
      <alignment vertical="center"/>
    </xf>
    <xf numFmtId="176" fontId="15" fillId="0" borderId="3" xfId="0" applyNumberFormat="1" applyFont="1" applyFill="1" applyBorder="1">
      <alignment vertical="center"/>
    </xf>
    <xf numFmtId="176" fontId="15" fillId="0" borderId="1" xfId="0" applyNumberFormat="1" applyFont="1" applyFill="1" applyBorder="1">
      <alignment vertical="center"/>
    </xf>
    <xf numFmtId="176" fontId="15" fillId="0" borderId="4" xfId="0" applyNumberFormat="1" applyFont="1" applyFill="1" applyBorder="1">
      <alignment vertical="center"/>
    </xf>
    <xf numFmtId="176" fontId="15" fillId="0" borderId="5" xfId="0" applyNumberFormat="1" applyFont="1" applyFill="1" applyBorder="1">
      <alignment vertical="center"/>
    </xf>
    <xf numFmtId="176" fontId="15" fillId="0" borderId="2" xfId="0" applyNumberFormat="1" applyFont="1" applyFill="1" applyBorder="1">
      <alignment vertical="center"/>
    </xf>
    <xf numFmtId="38" fontId="16" fillId="0" borderId="0" xfId="1" applyFont="1" applyFill="1">
      <alignment vertical="center"/>
    </xf>
    <xf numFmtId="0" fontId="16" fillId="0" borderId="0" xfId="0" applyFont="1" applyFill="1">
      <alignment vertical="center"/>
    </xf>
    <xf numFmtId="9" fontId="15" fillId="0" borderId="4" xfId="0" applyNumberFormat="1" applyFont="1" applyFill="1" applyBorder="1">
      <alignment vertical="center"/>
    </xf>
    <xf numFmtId="0" fontId="18" fillId="0" borderId="3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8" fillId="0" borderId="4" xfId="0" applyFont="1" applyFill="1" applyBorder="1">
      <alignment vertical="center"/>
    </xf>
    <xf numFmtId="0" fontId="18" fillId="0" borderId="5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5" xfId="0" applyFont="1" applyFill="1" applyBorder="1">
      <alignment vertical="center"/>
    </xf>
    <xf numFmtId="0" fontId="16" fillId="0" borderId="0" xfId="0" applyFont="1" applyFill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horizontal="center" vertical="center" shrinkToFit="1"/>
    </xf>
    <xf numFmtId="38" fontId="15" fillId="0" borderId="3" xfId="1" applyFont="1" applyFill="1" applyBorder="1">
      <alignment vertical="center"/>
    </xf>
    <xf numFmtId="38" fontId="15" fillId="0" borderId="4" xfId="1" applyFont="1" applyFill="1" applyBorder="1">
      <alignment vertical="center"/>
    </xf>
    <xf numFmtId="38" fontId="15" fillId="0" borderId="5" xfId="1" applyFont="1" applyFill="1" applyBorder="1">
      <alignment vertical="center"/>
    </xf>
    <xf numFmtId="38" fontId="15" fillId="0" borderId="2" xfId="1" applyFont="1" applyFill="1" applyBorder="1">
      <alignment vertical="center"/>
    </xf>
    <xf numFmtId="0" fontId="19" fillId="0" borderId="0" xfId="0" applyFont="1" applyFill="1">
      <alignment vertical="center"/>
    </xf>
    <xf numFmtId="0" fontId="16" fillId="0" borderId="0" xfId="0" applyFont="1" applyFill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38" fontId="0" fillId="0" borderId="3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0" fillId="0" borderId="3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8" fontId="19" fillId="0" borderId="0" xfId="1" applyFont="1" applyFill="1">
      <alignment vertical="center"/>
    </xf>
    <xf numFmtId="0" fontId="15" fillId="0" borderId="3" xfId="4" applyFont="1" applyFill="1" applyBorder="1">
      <alignment vertical="center"/>
    </xf>
    <xf numFmtId="0" fontId="15" fillId="0" borderId="1" xfId="4" applyFont="1" applyFill="1" applyBorder="1">
      <alignment vertical="center"/>
    </xf>
    <xf numFmtId="0" fontId="15" fillId="0" borderId="4" xfId="4" applyFont="1" applyFill="1" applyBorder="1">
      <alignment vertical="center"/>
    </xf>
    <xf numFmtId="0" fontId="15" fillId="0" borderId="5" xfId="4" applyFont="1" applyFill="1" applyBorder="1">
      <alignment vertical="center"/>
    </xf>
    <xf numFmtId="0" fontId="15" fillId="0" borderId="2" xfId="4" applyFont="1" applyFill="1" applyBorder="1">
      <alignment vertical="center"/>
    </xf>
  </cellXfs>
  <cellStyles count="18">
    <cellStyle name="パーセント" xfId="12" builtinId="5"/>
    <cellStyle name="パーセント 2" xfId="13"/>
    <cellStyle name="桁区切り" xfId="1" builtinId="6"/>
    <cellStyle name="桁区切り 2" xfId="3"/>
    <cellStyle name="桁区切り 2 2" xfId="6"/>
    <cellStyle name="桁区切り 2 3" xfId="10"/>
    <cellStyle name="桁区切り 2 3 2" xfId="16"/>
    <cellStyle name="桁区切り 2 4" xfId="15"/>
    <cellStyle name="桁区切り 3" xfId="5"/>
    <cellStyle name="桁区切り 4" xfId="14"/>
    <cellStyle name="標準" xfId="0" builtinId="0"/>
    <cellStyle name="標準 2" xfId="2"/>
    <cellStyle name="標準 2 2" xfId="7"/>
    <cellStyle name="標準 2 3" xfId="9"/>
    <cellStyle name="標準 2 3 2" xfId="17"/>
    <cellStyle name="標準 3" xfId="4"/>
    <cellStyle name="標準 4" xfId="11"/>
    <cellStyle name="標準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0</xdr:row>
      <xdr:rowOff>47625</xdr:rowOff>
    </xdr:from>
    <xdr:to>
      <xdr:col>9</xdr:col>
      <xdr:colOff>348343</xdr:colOff>
      <xdr:row>2</xdr:row>
      <xdr:rowOff>44903</xdr:rowOff>
    </xdr:to>
    <xdr:sp macro="" textlink="">
      <xdr:nvSpPr>
        <xdr:cNvPr id="3" name="正方形/長方形 2"/>
        <xdr:cNvSpPr/>
      </xdr:nvSpPr>
      <xdr:spPr>
        <a:xfrm>
          <a:off x="5419725" y="47625"/>
          <a:ext cx="1319893" cy="340178"/>
        </a:xfrm>
        <a:prstGeom prst="rect">
          <a:avLst/>
        </a:prstGeom>
        <a:noFill/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資料１－３</a:t>
          </a:r>
        </a:p>
      </xdr:txBody>
    </xdr:sp>
    <xdr:clientData/>
  </xdr:twoCellAnchor>
  <xdr:twoCellAnchor>
    <xdr:from>
      <xdr:col>3</xdr:col>
      <xdr:colOff>809625</xdr:colOff>
      <xdr:row>67</xdr:row>
      <xdr:rowOff>47625</xdr:rowOff>
    </xdr:from>
    <xdr:to>
      <xdr:col>4</xdr:col>
      <xdr:colOff>511175</xdr:colOff>
      <xdr:row>69</xdr:row>
      <xdr:rowOff>3175</xdr:rowOff>
    </xdr:to>
    <xdr:sp macro="" textlink="">
      <xdr:nvSpPr>
        <xdr:cNvPr id="4" name="テキスト ボックス 3"/>
        <xdr:cNvSpPr txBox="1"/>
      </xdr:nvSpPr>
      <xdr:spPr>
        <a:xfrm>
          <a:off x="3063875" y="12176125"/>
          <a:ext cx="5429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ＭＳ Ｐ明朝" panose="02020600040205080304" pitchFamily="18" charset="-128"/>
              <a:ea typeface="ＭＳ Ｐ明朝" panose="02020600040205080304" pitchFamily="18" charset="-128"/>
            </a:rPr>
            <a:t>33</a:t>
          </a:r>
          <a:endParaRPr kumimoji="1" lang="ja-JP" altLang="en-US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392043</xdr:colOff>
      <xdr:row>58</xdr:row>
      <xdr:rowOff>510072</xdr:rowOff>
    </xdr:from>
    <xdr:to>
      <xdr:col>10</xdr:col>
      <xdr:colOff>26642</xdr:colOff>
      <xdr:row>58</xdr:row>
      <xdr:rowOff>889000</xdr:rowOff>
    </xdr:to>
    <xdr:sp macro="" textlink="">
      <xdr:nvSpPr>
        <xdr:cNvPr id="2" name="テキスト ボックス 1"/>
        <xdr:cNvSpPr txBox="1"/>
      </xdr:nvSpPr>
      <xdr:spPr>
        <a:xfrm>
          <a:off x="3916293" y="11289197"/>
          <a:ext cx="539474" cy="378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ＭＳ Ｐ明朝" panose="02020600040205080304" pitchFamily="18" charset="-128"/>
              <a:ea typeface="ＭＳ Ｐ明朝" panose="02020600040205080304" pitchFamily="18" charset="-128"/>
            </a:rPr>
            <a:t>34</a:t>
          </a:r>
          <a:endParaRPr kumimoji="1" lang="ja-JP" altLang="en-US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27</xdr:col>
      <xdr:colOff>251239</xdr:colOff>
      <xdr:row>58</xdr:row>
      <xdr:rowOff>471419</xdr:rowOff>
    </xdr:from>
    <xdr:to>
      <xdr:col>28</xdr:col>
      <xdr:colOff>346903</xdr:colOff>
      <xdr:row>58</xdr:row>
      <xdr:rowOff>889001</xdr:rowOff>
    </xdr:to>
    <xdr:sp macro="" textlink="">
      <xdr:nvSpPr>
        <xdr:cNvPr id="3" name="テキスト ボックス 2"/>
        <xdr:cNvSpPr txBox="1"/>
      </xdr:nvSpPr>
      <xdr:spPr>
        <a:xfrm>
          <a:off x="12363864" y="11250544"/>
          <a:ext cx="540164" cy="417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ＭＳ Ｐ明朝" panose="02020600040205080304" pitchFamily="18" charset="-128"/>
              <a:ea typeface="ＭＳ Ｐ明朝" panose="02020600040205080304" pitchFamily="18" charset="-128"/>
            </a:rPr>
            <a:t>35</a:t>
          </a:r>
          <a:endParaRPr kumimoji="1" lang="ja-JP" altLang="en-US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opLeftCell="A40" zoomScaleNormal="100" workbookViewId="0">
      <selection activeCell="A68" sqref="A68"/>
    </sheetView>
  </sheetViews>
  <sheetFormatPr defaultRowHeight="13.5" x14ac:dyDescent="0.15"/>
  <cols>
    <col min="1" max="1" width="9.625" customWidth="1"/>
    <col min="3" max="3" width="11" bestFit="1" customWidth="1"/>
    <col min="4" max="4" width="11" customWidth="1"/>
    <col min="5" max="5" width="7.125" bestFit="1" customWidth="1"/>
    <col min="6" max="6" width="7.75" bestFit="1" customWidth="1"/>
    <col min="7" max="7" width="7.75" customWidth="1"/>
    <col min="9" max="9" width="11.625" bestFit="1" customWidth="1"/>
  </cols>
  <sheetData>
    <row r="1" spans="1:10" x14ac:dyDescent="0.15">
      <c r="I1" s="144"/>
    </row>
    <row r="2" spans="1:10" ht="13.5" customHeight="1" x14ac:dyDescent="0.15">
      <c r="A2" s="237" t="s">
        <v>45</v>
      </c>
      <c r="B2" s="237"/>
      <c r="C2" s="237"/>
      <c r="D2" s="237"/>
      <c r="E2" s="237"/>
      <c r="F2" s="237"/>
      <c r="G2" s="237"/>
      <c r="H2" s="237"/>
      <c r="I2" s="237"/>
    </row>
    <row r="3" spans="1:10" x14ac:dyDescent="0.15">
      <c r="A3" t="s">
        <v>24</v>
      </c>
    </row>
    <row r="4" spans="1:10" ht="27.75" thickBot="1" x14ac:dyDescent="0.2">
      <c r="A4" s="221" t="s">
        <v>0</v>
      </c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4" t="s">
        <v>7</v>
      </c>
      <c r="I4" s="4" t="s">
        <v>8</v>
      </c>
      <c r="J4" s="5"/>
    </row>
    <row r="5" spans="1:10" ht="14.25" thickTop="1" x14ac:dyDescent="0.15">
      <c r="A5" s="221"/>
      <c r="B5" s="222" t="s">
        <v>9</v>
      </c>
      <c r="C5" s="6" t="s">
        <v>10</v>
      </c>
      <c r="D5" s="91">
        <v>537</v>
      </c>
      <c r="E5" s="91">
        <v>356</v>
      </c>
      <c r="F5" s="7">
        <v>0.66294227188081933</v>
      </c>
      <c r="G5" s="224">
        <v>14609</v>
      </c>
      <c r="H5" s="224">
        <v>1923</v>
      </c>
      <c r="I5" s="201">
        <v>0.13163118625504827</v>
      </c>
    </row>
    <row r="6" spans="1:10" x14ac:dyDescent="0.15">
      <c r="A6" s="221"/>
      <c r="B6" s="221"/>
      <c r="C6" s="8" t="s">
        <v>11</v>
      </c>
      <c r="D6" s="92">
        <v>8350</v>
      </c>
      <c r="E6" s="92">
        <v>1090</v>
      </c>
      <c r="F6" s="9">
        <v>0.13053892215568863</v>
      </c>
      <c r="G6" s="225"/>
      <c r="H6" s="225"/>
      <c r="I6" s="227"/>
    </row>
    <row r="7" spans="1:10" x14ac:dyDescent="0.15">
      <c r="A7" s="221"/>
      <c r="B7" s="221"/>
      <c r="C7" s="8" t="s">
        <v>12</v>
      </c>
      <c r="D7" s="92">
        <v>5497</v>
      </c>
      <c r="E7" s="92">
        <v>449</v>
      </c>
      <c r="F7" s="9">
        <v>8.168091686374386E-2</v>
      </c>
      <c r="G7" s="225"/>
      <c r="H7" s="225"/>
      <c r="I7" s="227"/>
    </row>
    <row r="8" spans="1:10" ht="14.25" thickBot="1" x14ac:dyDescent="0.2">
      <c r="A8" s="221"/>
      <c r="B8" s="223"/>
      <c r="C8" s="10" t="s">
        <v>13</v>
      </c>
      <c r="D8" s="93">
        <v>225</v>
      </c>
      <c r="E8" s="93">
        <v>28</v>
      </c>
      <c r="F8" s="11">
        <v>0.12444444444444444</v>
      </c>
      <c r="G8" s="226"/>
      <c r="H8" s="226"/>
      <c r="I8" s="202"/>
    </row>
    <row r="9" spans="1:10" ht="14.25" thickTop="1" x14ac:dyDescent="0.15">
      <c r="A9" s="221"/>
      <c r="B9" s="228" t="s">
        <v>14</v>
      </c>
      <c r="C9" s="12" t="s">
        <v>21</v>
      </c>
      <c r="D9" s="94">
        <v>1560</v>
      </c>
      <c r="E9" s="95">
        <v>1029</v>
      </c>
      <c r="F9" s="13">
        <v>0.6596153846153846</v>
      </c>
      <c r="G9" s="231">
        <v>2248</v>
      </c>
      <c r="H9" s="228">
        <v>1441</v>
      </c>
      <c r="I9" s="233">
        <v>0.64101423487544484</v>
      </c>
    </row>
    <row r="10" spans="1:10" ht="14.25" customHeight="1" x14ac:dyDescent="0.15">
      <c r="A10" s="221"/>
      <c r="B10" s="229"/>
      <c r="C10" s="14" t="s">
        <v>15</v>
      </c>
      <c r="D10" s="92">
        <v>296</v>
      </c>
      <c r="E10" s="92">
        <v>237</v>
      </c>
      <c r="F10" s="9">
        <v>0.80067567567567566</v>
      </c>
      <c r="G10" s="225"/>
      <c r="H10" s="229"/>
      <c r="I10" s="227"/>
    </row>
    <row r="11" spans="1:10" x14ac:dyDescent="0.15">
      <c r="A11" s="221"/>
      <c r="B11" s="229"/>
      <c r="C11" s="14" t="s">
        <v>16</v>
      </c>
      <c r="D11" s="92">
        <v>96</v>
      </c>
      <c r="E11" s="92">
        <v>76</v>
      </c>
      <c r="F11" s="9">
        <v>0.79166666666666663</v>
      </c>
      <c r="G11" s="225"/>
      <c r="H11" s="229"/>
      <c r="I11" s="227"/>
    </row>
    <row r="12" spans="1:10" ht="14.25" thickBot="1" x14ac:dyDescent="0.2">
      <c r="A12" s="221"/>
      <c r="B12" s="230"/>
      <c r="C12" s="15" t="s">
        <v>17</v>
      </c>
      <c r="D12" s="96">
        <v>296</v>
      </c>
      <c r="E12" s="96">
        <v>99</v>
      </c>
      <c r="F12" s="16">
        <v>0.33445945945945948</v>
      </c>
      <c r="G12" s="232"/>
      <c r="H12" s="230"/>
      <c r="I12" s="234"/>
    </row>
    <row r="13" spans="1:10" ht="14.25" thickTop="1" x14ac:dyDescent="0.15">
      <c r="A13" s="221"/>
      <c r="B13" s="235" t="s">
        <v>18</v>
      </c>
      <c r="C13" s="17" t="s">
        <v>22</v>
      </c>
      <c r="D13" s="91">
        <v>702</v>
      </c>
      <c r="E13" s="91">
        <v>491</v>
      </c>
      <c r="F13" s="7">
        <v>0.69943019943019946</v>
      </c>
      <c r="G13" s="224">
        <v>843</v>
      </c>
      <c r="H13" s="235">
        <v>608</v>
      </c>
      <c r="I13" s="201">
        <v>0.72123368920521946</v>
      </c>
    </row>
    <row r="14" spans="1:10" ht="14.25" thickBot="1" x14ac:dyDescent="0.2">
      <c r="A14" s="221"/>
      <c r="B14" s="236"/>
      <c r="C14" s="18" t="s">
        <v>23</v>
      </c>
      <c r="D14" s="93">
        <v>141</v>
      </c>
      <c r="E14" s="93">
        <v>117</v>
      </c>
      <c r="F14" s="11">
        <v>0.82978723404255317</v>
      </c>
      <c r="G14" s="226"/>
      <c r="H14" s="236"/>
      <c r="I14" s="202"/>
    </row>
    <row r="15" spans="1:10" ht="14.25" thickTop="1" x14ac:dyDescent="0.15">
      <c r="A15" s="221"/>
      <c r="B15" s="19" t="s">
        <v>19</v>
      </c>
      <c r="C15" s="12"/>
      <c r="D15" s="95">
        <v>43</v>
      </c>
      <c r="E15" s="95">
        <v>43</v>
      </c>
      <c r="F15" s="13">
        <v>1</v>
      </c>
      <c r="G15" s="19">
        <v>43</v>
      </c>
      <c r="H15" s="19">
        <v>43</v>
      </c>
      <c r="I15" s="20">
        <v>1</v>
      </c>
    </row>
    <row r="16" spans="1:10" ht="4.5" customHeight="1" x14ac:dyDescent="0.15"/>
    <row r="17" spans="1:9" ht="27.75" thickBot="1" x14ac:dyDescent="0.2">
      <c r="A17" s="203" t="s">
        <v>25</v>
      </c>
      <c r="B17" s="22" t="s">
        <v>1</v>
      </c>
      <c r="C17" s="28" t="s">
        <v>2</v>
      </c>
      <c r="D17" s="28" t="s">
        <v>3</v>
      </c>
      <c r="E17" s="28" t="s">
        <v>4</v>
      </c>
      <c r="F17" s="28" t="s">
        <v>5</v>
      </c>
      <c r="G17" s="4" t="s">
        <v>6</v>
      </c>
      <c r="H17" s="4" t="s">
        <v>7</v>
      </c>
      <c r="I17" s="4" t="s">
        <v>8</v>
      </c>
    </row>
    <row r="18" spans="1:9" ht="14.25" thickTop="1" x14ac:dyDescent="0.15">
      <c r="A18" s="203"/>
      <c r="B18" s="204" t="s">
        <v>9</v>
      </c>
      <c r="C18" s="17" t="s">
        <v>10</v>
      </c>
      <c r="D18" s="53">
        <v>539</v>
      </c>
      <c r="E18" s="53">
        <v>417</v>
      </c>
      <c r="F18" s="23">
        <v>0.77365491651205942</v>
      </c>
      <c r="G18" s="206">
        <v>14604</v>
      </c>
      <c r="H18" s="206">
        <v>3912</v>
      </c>
      <c r="I18" s="209">
        <v>0.26787181594083814</v>
      </c>
    </row>
    <row r="19" spans="1:9" x14ac:dyDescent="0.15">
      <c r="A19" s="203"/>
      <c r="B19" s="203"/>
      <c r="C19" s="14" t="s">
        <v>11</v>
      </c>
      <c r="D19" s="54">
        <v>8370</v>
      </c>
      <c r="E19" s="54">
        <v>2577</v>
      </c>
      <c r="F19" s="21">
        <v>0.3078853046594982</v>
      </c>
      <c r="G19" s="207"/>
      <c r="H19" s="207"/>
      <c r="I19" s="210"/>
    </row>
    <row r="20" spans="1:9" x14ac:dyDescent="0.15">
      <c r="A20" s="203"/>
      <c r="B20" s="203"/>
      <c r="C20" s="14" t="s">
        <v>12</v>
      </c>
      <c r="D20" s="54">
        <v>5504</v>
      </c>
      <c r="E20" s="54">
        <v>877</v>
      </c>
      <c r="F20" s="21">
        <v>0.15933866279069767</v>
      </c>
      <c r="G20" s="207"/>
      <c r="H20" s="207"/>
      <c r="I20" s="210"/>
    </row>
    <row r="21" spans="1:9" ht="14.25" thickBot="1" x14ac:dyDescent="0.2">
      <c r="A21" s="203"/>
      <c r="B21" s="205"/>
      <c r="C21" s="18" t="s">
        <v>13</v>
      </c>
      <c r="D21" s="55">
        <v>191</v>
      </c>
      <c r="E21" s="55">
        <v>41</v>
      </c>
      <c r="F21" s="24">
        <v>0.21465968586387435</v>
      </c>
      <c r="G21" s="208"/>
      <c r="H21" s="208"/>
      <c r="I21" s="211"/>
    </row>
    <row r="22" spans="1:9" ht="14.25" thickTop="1" x14ac:dyDescent="0.15">
      <c r="A22" s="203"/>
      <c r="B22" s="212" t="s">
        <v>14</v>
      </c>
      <c r="C22" s="12" t="s">
        <v>21</v>
      </c>
      <c r="D22" s="56">
        <v>1560</v>
      </c>
      <c r="E22" s="56">
        <v>1113</v>
      </c>
      <c r="F22" s="25">
        <v>0.71346153846153848</v>
      </c>
      <c r="G22" s="215">
        <v>2249</v>
      </c>
      <c r="H22" s="215">
        <v>1529</v>
      </c>
      <c r="I22" s="217">
        <v>0.67985771453979549</v>
      </c>
    </row>
    <row r="23" spans="1:9" x14ac:dyDescent="0.15">
      <c r="A23" s="203"/>
      <c r="B23" s="213"/>
      <c r="C23" s="14" t="s">
        <v>15</v>
      </c>
      <c r="D23" s="54">
        <v>298</v>
      </c>
      <c r="E23" s="54">
        <v>243</v>
      </c>
      <c r="F23" s="21">
        <v>0.81543624161073824</v>
      </c>
      <c r="G23" s="207"/>
      <c r="H23" s="207"/>
      <c r="I23" s="210"/>
    </row>
    <row r="24" spans="1:9" x14ac:dyDescent="0.15">
      <c r="A24" s="203"/>
      <c r="B24" s="213"/>
      <c r="C24" s="14" t="s">
        <v>16</v>
      </c>
      <c r="D24" s="54">
        <v>95</v>
      </c>
      <c r="E24" s="54">
        <v>76</v>
      </c>
      <c r="F24" s="21">
        <v>0.8</v>
      </c>
      <c r="G24" s="207"/>
      <c r="H24" s="207"/>
      <c r="I24" s="210"/>
    </row>
    <row r="25" spans="1:9" ht="14.25" thickBot="1" x14ac:dyDescent="0.2">
      <c r="A25" s="203"/>
      <c r="B25" s="214"/>
      <c r="C25" s="15" t="s">
        <v>17</v>
      </c>
      <c r="D25" s="57">
        <v>296</v>
      </c>
      <c r="E25" s="57">
        <v>97</v>
      </c>
      <c r="F25" s="26">
        <v>0.32770270270270269</v>
      </c>
      <c r="G25" s="216"/>
      <c r="H25" s="216"/>
      <c r="I25" s="218"/>
    </row>
    <row r="26" spans="1:9" ht="14.25" thickTop="1" x14ac:dyDescent="0.15">
      <c r="A26" s="203"/>
      <c r="B26" s="219" t="s">
        <v>18</v>
      </c>
      <c r="C26" s="17" t="s">
        <v>22</v>
      </c>
      <c r="D26" s="53">
        <v>715</v>
      </c>
      <c r="E26" s="53">
        <v>565</v>
      </c>
      <c r="F26" s="23">
        <v>0.79020979020979021</v>
      </c>
      <c r="G26" s="206">
        <v>843</v>
      </c>
      <c r="H26" s="206">
        <v>665</v>
      </c>
      <c r="I26" s="209">
        <v>0.78884934756820879</v>
      </c>
    </row>
    <row r="27" spans="1:9" ht="14.25" thickBot="1" x14ac:dyDescent="0.2">
      <c r="A27" s="203"/>
      <c r="B27" s="220"/>
      <c r="C27" s="18" t="s">
        <v>23</v>
      </c>
      <c r="D27" s="55">
        <v>128</v>
      </c>
      <c r="E27" s="55">
        <v>100</v>
      </c>
      <c r="F27" s="24">
        <v>0.78125</v>
      </c>
      <c r="G27" s="208"/>
      <c r="H27" s="208"/>
      <c r="I27" s="211"/>
    </row>
    <row r="28" spans="1:9" ht="14.25" thickTop="1" x14ac:dyDescent="0.15">
      <c r="A28" s="203"/>
      <c r="B28" s="27" t="s">
        <v>19</v>
      </c>
      <c r="C28" s="12"/>
      <c r="D28" s="56">
        <v>43</v>
      </c>
      <c r="E28" s="56">
        <v>43</v>
      </c>
      <c r="F28" s="25">
        <v>1</v>
      </c>
      <c r="G28" s="27">
        <v>43</v>
      </c>
      <c r="H28" s="27">
        <v>43</v>
      </c>
      <c r="I28" s="29">
        <v>1</v>
      </c>
    </row>
    <row r="29" spans="1:9" ht="4.5" customHeight="1" x14ac:dyDescent="0.15"/>
    <row r="30" spans="1:9" ht="27.75" thickBot="1" x14ac:dyDescent="0.2">
      <c r="A30" s="203" t="s">
        <v>29</v>
      </c>
      <c r="B30" s="22" t="s">
        <v>1</v>
      </c>
      <c r="C30" s="51" t="s">
        <v>2</v>
      </c>
      <c r="D30" s="51" t="s">
        <v>3</v>
      </c>
      <c r="E30" s="51" t="s">
        <v>4</v>
      </c>
      <c r="F30" s="51" t="s">
        <v>5</v>
      </c>
      <c r="G30" s="4" t="s">
        <v>6</v>
      </c>
      <c r="H30" s="4" t="s">
        <v>7</v>
      </c>
      <c r="I30" s="4" t="s">
        <v>8</v>
      </c>
    </row>
    <row r="31" spans="1:9" ht="14.25" thickTop="1" x14ac:dyDescent="0.15">
      <c r="A31" s="203"/>
      <c r="B31" s="204" t="s">
        <v>9</v>
      </c>
      <c r="C31" s="17" t="s">
        <v>10</v>
      </c>
      <c r="D31" s="53">
        <v>536</v>
      </c>
      <c r="E31" s="53">
        <v>426</v>
      </c>
      <c r="F31" s="23">
        <v>0.79477611940298509</v>
      </c>
      <c r="G31" s="206">
        <v>14555</v>
      </c>
      <c r="H31" s="206">
        <v>3918</v>
      </c>
      <c r="I31" s="209">
        <v>0.26918584678804536</v>
      </c>
    </row>
    <row r="32" spans="1:9" x14ac:dyDescent="0.15">
      <c r="A32" s="203"/>
      <c r="B32" s="203"/>
      <c r="C32" s="14" t="s">
        <v>11</v>
      </c>
      <c r="D32" s="54">
        <v>8343</v>
      </c>
      <c r="E32" s="54">
        <v>2593</v>
      </c>
      <c r="F32" s="21">
        <v>0.31079947261177032</v>
      </c>
      <c r="G32" s="207"/>
      <c r="H32" s="207"/>
      <c r="I32" s="210"/>
    </row>
    <row r="33" spans="1:9" x14ac:dyDescent="0.15">
      <c r="A33" s="203"/>
      <c r="B33" s="203"/>
      <c r="C33" s="14" t="s">
        <v>12</v>
      </c>
      <c r="D33" s="54">
        <v>5484</v>
      </c>
      <c r="E33" s="54">
        <v>826</v>
      </c>
      <c r="F33" s="21">
        <v>0.15061998541210794</v>
      </c>
      <c r="G33" s="207"/>
      <c r="H33" s="207"/>
      <c r="I33" s="210"/>
    </row>
    <row r="34" spans="1:9" ht="14.25" thickBot="1" x14ac:dyDescent="0.2">
      <c r="A34" s="203"/>
      <c r="B34" s="205"/>
      <c r="C34" s="18" t="s">
        <v>13</v>
      </c>
      <c r="D34" s="55">
        <v>192</v>
      </c>
      <c r="E34" s="55">
        <v>73</v>
      </c>
      <c r="F34" s="24">
        <v>0.38020833333333331</v>
      </c>
      <c r="G34" s="208"/>
      <c r="H34" s="208"/>
      <c r="I34" s="211"/>
    </row>
    <row r="35" spans="1:9" ht="14.25" thickTop="1" x14ac:dyDescent="0.15">
      <c r="A35" s="203"/>
      <c r="B35" s="212" t="s">
        <v>14</v>
      </c>
      <c r="C35" s="12" t="s">
        <v>21</v>
      </c>
      <c r="D35" s="56">
        <v>1562</v>
      </c>
      <c r="E35" s="56">
        <v>1100</v>
      </c>
      <c r="F35" s="25">
        <v>0.70422535211267601</v>
      </c>
      <c r="G35" s="215">
        <v>2255</v>
      </c>
      <c r="H35" s="215">
        <v>1521</v>
      </c>
      <c r="I35" s="217">
        <v>0.67450110864745016</v>
      </c>
    </row>
    <row r="36" spans="1:9" x14ac:dyDescent="0.15">
      <c r="A36" s="203"/>
      <c r="B36" s="213"/>
      <c r="C36" s="14" t="s">
        <v>15</v>
      </c>
      <c r="D36" s="54">
        <v>296</v>
      </c>
      <c r="E36" s="54">
        <v>235</v>
      </c>
      <c r="F36" s="21">
        <v>0.79391891891891897</v>
      </c>
      <c r="G36" s="207"/>
      <c r="H36" s="207"/>
      <c r="I36" s="210"/>
    </row>
    <row r="37" spans="1:9" x14ac:dyDescent="0.15">
      <c r="A37" s="203"/>
      <c r="B37" s="213"/>
      <c r="C37" s="14" t="s">
        <v>16</v>
      </c>
      <c r="D37" s="54">
        <v>95</v>
      </c>
      <c r="E37" s="54">
        <v>75</v>
      </c>
      <c r="F37" s="21">
        <v>0.78947368421052633</v>
      </c>
      <c r="G37" s="207"/>
      <c r="H37" s="207"/>
      <c r="I37" s="210"/>
    </row>
    <row r="38" spans="1:9" ht="14.25" thickBot="1" x14ac:dyDescent="0.2">
      <c r="A38" s="203"/>
      <c r="B38" s="214"/>
      <c r="C38" s="15" t="s">
        <v>17</v>
      </c>
      <c r="D38" s="57">
        <v>302</v>
      </c>
      <c r="E38" s="57">
        <v>111</v>
      </c>
      <c r="F38" s="26">
        <v>0.36754966887417218</v>
      </c>
      <c r="G38" s="216"/>
      <c r="H38" s="216"/>
      <c r="I38" s="218"/>
    </row>
    <row r="39" spans="1:9" ht="14.25" thickTop="1" x14ac:dyDescent="0.15">
      <c r="A39" s="203"/>
      <c r="B39" s="219" t="s">
        <v>18</v>
      </c>
      <c r="C39" s="17" t="s">
        <v>22</v>
      </c>
      <c r="D39" s="53">
        <v>749</v>
      </c>
      <c r="E39" s="53">
        <v>597</v>
      </c>
      <c r="F39" s="23">
        <v>0.79706275033377838</v>
      </c>
      <c r="G39" s="206">
        <v>888</v>
      </c>
      <c r="H39" s="206">
        <v>721</v>
      </c>
      <c r="I39" s="209">
        <v>0.81193693693693691</v>
      </c>
    </row>
    <row r="40" spans="1:9" ht="14.25" thickBot="1" x14ac:dyDescent="0.2">
      <c r="A40" s="203"/>
      <c r="B40" s="220"/>
      <c r="C40" s="18" t="s">
        <v>23</v>
      </c>
      <c r="D40" s="55">
        <v>139</v>
      </c>
      <c r="E40" s="55">
        <v>124</v>
      </c>
      <c r="F40" s="24">
        <v>0.8920863309352518</v>
      </c>
      <c r="G40" s="208"/>
      <c r="H40" s="208"/>
      <c r="I40" s="211"/>
    </row>
    <row r="41" spans="1:9" ht="14.25" thickTop="1" x14ac:dyDescent="0.15">
      <c r="A41" s="203"/>
      <c r="B41" s="50" t="s">
        <v>19</v>
      </c>
      <c r="C41" s="12"/>
      <c r="D41" s="56">
        <v>43</v>
      </c>
      <c r="E41" s="56">
        <v>43</v>
      </c>
      <c r="F41" s="25">
        <v>1</v>
      </c>
      <c r="G41" s="97">
        <v>43</v>
      </c>
      <c r="H41" s="97">
        <v>43</v>
      </c>
      <c r="I41" s="52">
        <v>1</v>
      </c>
    </row>
    <row r="42" spans="1:9" ht="4.5" customHeight="1" x14ac:dyDescent="0.15"/>
    <row r="43" spans="1:9" ht="27.75" thickBot="1" x14ac:dyDescent="0.2">
      <c r="A43" s="203" t="s">
        <v>46</v>
      </c>
      <c r="B43" s="22" t="s">
        <v>1</v>
      </c>
      <c r="C43" s="99" t="s">
        <v>2</v>
      </c>
      <c r="D43" s="99" t="s">
        <v>3</v>
      </c>
      <c r="E43" s="99" t="s">
        <v>4</v>
      </c>
      <c r="F43" s="99" t="s">
        <v>5</v>
      </c>
      <c r="G43" s="4" t="s">
        <v>6</v>
      </c>
      <c r="H43" s="4" t="s">
        <v>7</v>
      </c>
      <c r="I43" s="4" t="s">
        <v>8</v>
      </c>
    </row>
    <row r="44" spans="1:9" ht="14.25" thickTop="1" x14ac:dyDescent="0.15">
      <c r="A44" s="203"/>
      <c r="B44" s="204" t="s">
        <v>9</v>
      </c>
      <c r="C44" s="17" t="s">
        <v>10</v>
      </c>
      <c r="D44" s="53">
        <f>+'府内各市 '!M7+'府内各市 '!M21+'府内各市 '!M35+'府内各市 '!AE4+'府内各市 '!AE18+'府内各市 '!AE32+'府内各市 '!AE46</f>
        <v>535</v>
      </c>
      <c r="E44" s="53">
        <f>+'府内各市 '!N7+'府内各市 '!N21+'府内各市 '!N35+'府内各市 '!AF4+'府内各市 '!AF18+'府内各市 '!AF32+'府内各市 '!AF46</f>
        <v>469</v>
      </c>
      <c r="F44" s="23">
        <f>E44/D44</f>
        <v>0.87663551401869155</v>
      </c>
      <c r="G44" s="206">
        <f>SUM(D44:D47)</f>
        <v>14679</v>
      </c>
      <c r="H44" s="206">
        <f>SUM(E44:E47)</f>
        <v>5500</v>
      </c>
      <c r="I44" s="209">
        <f>+H44/G44</f>
        <v>0.37468492404114723</v>
      </c>
    </row>
    <row r="45" spans="1:9" x14ac:dyDescent="0.15">
      <c r="A45" s="203"/>
      <c r="B45" s="203"/>
      <c r="C45" s="14" t="s">
        <v>11</v>
      </c>
      <c r="D45" s="54">
        <f>+'府内各市 '!M8+'府内各市 '!M22+'府内各市 '!M36+'府内各市 '!AE5+'府内各市 '!AE19+'府内各市 '!AE33+'府内各市 '!AE47</f>
        <v>8382</v>
      </c>
      <c r="E45" s="54">
        <f>+'府内各市 '!N8+'府内各市 '!N22+'府内各市 '!N36+'府内各市 '!AF5+'府内各市 '!AF19+'府内各市 '!AF33+'府内各市 '!AF47</f>
        <v>3027</v>
      </c>
      <c r="F45" s="21">
        <f t="shared" ref="F45:F54" si="0">E45/D45</f>
        <v>0.36113099498926271</v>
      </c>
      <c r="G45" s="207"/>
      <c r="H45" s="207"/>
      <c r="I45" s="210"/>
    </row>
    <row r="46" spans="1:9" x14ac:dyDescent="0.15">
      <c r="A46" s="203"/>
      <c r="B46" s="203"/>
      <c r="C46" s="14" t="s">
        <v>12</v>
      </c>
      <c r="D46" s="54">
        <f>+'府内各市 '!M9+'府内各市 '!M23+'府内各市 '!M37+'府内各市 '!AE6+'府内各市 '!AE20+'府内各市 '!AE34+'府内各市 '!AE48</f>
        <v>5556</v>
      </c>
      <c r="E46" s="54">
        <f>+'府内各市 '!N9+'府内各市 '!N23+'府内各市 '!N37+'府内各市 '!AF6+'府内各市 '!AF20+'府内各市 '!AF34+'府内各市 '!AF48</f>
        <v>1939</v>
      </c>
      <c r="F46" s="21">
        <f t="shared" si="0"/>
        <v>0.34899208063354931</v>
      </c>
      <c r="G46" s="207"/>
      <c r="H46" s="207"/>
      <c r="I46" s="210"/>
    </row>
    <row r="47" spans="1:9" ht="14.25" thickBot="1" x14ac:dyDescent="0.2">
      <c r="A47" s="203"/>
      <c r="B47" s="205"/>
      <c r="C47" s="18" t="s">
        <v>13</v>
      </c>
      <c r="D47" s="55">
        <f>+'府内各市 '!M10+'府内各市 '!M24+'府内各市 '!M38+'府内各市 '!AE7+'府内各市 '!AE21+'府内各市 '!AE35+'府内各市 '!AE49</f>
        <v>206</v>
      </c>
      <c r="E47" s="55">
        <f>+'府内各市 '!N10+'府内各市 '!N24+'府内各市 '!N38+'府内各市 '!AF7+'府内各市 '!AF21+'府内各市 '!AF35+'府内各市 '!AF49</f>
        <v>65</v>
      </c>
      <c r="F47" s="24">
        <f t="shared" si="0"/>
        <v>0.3155339805825243</v>
      </c>
      <c r="G47" s="208"/>
      <c r="H47" s="208"/>
      <c r="I47" s="211"/>
    </row>
    <row r="48" spans="1:9" ht="14.25" thickTop="1" x14ac:dyDescent="0.15">
      <c r="A48" s="203"/>
      <c r="B48" s="212" t="s">
        <v>14</v>
      </c>
      <c r="C48" s="12" t="s">
        <v>21</v>
      </c>
      <c r="D48" s="56">
        <f>+'府内各市 '!M11+'府内各市 '!M25+'府内各市 '!M39+'府内各市 '!AE8+'府内各市 '!AE22+'府内各市 '!AE36+'府内各市 '!AE50</f>
        <v>1563</v>
      </c>
      <c r="E48" s="56">
        <f>+'府内各市 '!N11+'府内各市 '!N25+'府内各市 '!N39+'府内各市 '!AF8+'府内各市 '!AF22+'府内各市 '!AF36+'府内各市 '!AF50</f>
        <v>1535</v>
      </c>
      <c r="F48" s="25">
        <f t="shared" si="0"/>
        <v>0.98208573256557896</v>
      </c>
      <c r="G48" s="206">
        <f>SUM(D48:D51)</f>
        <v>2243</v>
      </c>
      <c r="H48" s="206">
        <f>SUM(E48:E51)</f>
        <v>1907</v>
      </c>
      <c r="I48" s="209">
        <f>+H48/G48</f>
        <v>0.85020062416406594</v>
      </c>
    </row>
    <row r="49" spans="1:9" x14ac:dyDescent="0.15">
      <c r="A49" s="203"/>
      <c r="B49" s="213"/>
      <c r="C49" s="14" t="s">
        <v>15</v>
      </c>
      <c r="D49" s="54">
        <f>+'府内各市 '!M12+'府内各市 '!M26+'府内各市 '!M40+'府内各市 '!AE9+'府内各市 '!AE23+'府内各市 '!AE37+'府内各市 '!AE51</f>
        <v>289</v>
      </c>
      <c r="E49" s="54">
        <f>+'府内各市 '!N12+'府内各市 '!N26+'府内各市 '!N40+'府内各市 '!AF9+'府内各市 '!AF23+'府内各市 '!AF37+'府内各市 '!AF51</f>
        <v>201</v>
      </c>
      <c r="F49" s="21">
        <f t="shared" si="0"/>
        <v>0.69550173010380623</v>
      </c>
      <c r="G49" s="207"/>
      <c r="H49" s="207"/>
      <c r="I49" s="210"/>
    </row>
    <row r="50" spans="1:9" x14ac:dyDescent="0.15">
      <c r="A50" s="203"/>
      <c r="B50" s="213"/>
      <c r="C50" s="14" t="s">
        <v>16</v>
      </c>
      <c r="D50" s="54">
        <f>+'府内各市 '!M13+'府内各市 '!M27+'府内各市 '!M41+'府内各市 '!AE10+'府内各市 '!AE24+'府内各市 '!AE38+'府内各市 '!AE52</f>
        <v>94</v>
      </c>
      <c r="E50" s="54">
        <f>+'府内各市 '!N13+'府内各市 '!N27+'府内各市 '!N41+'府内各市 '!AF10+'府内各市 '!AF24+'府内各市 '!AF38+'府内各市 '!AF52</f>
        <v>81</v>
      </c>
      <c r="F50" s="21">
        <f t="shared" si="0"/>
        <v>0.86170212765957444</v>
      </c>
      <c r="G50" s="207"/>
      <c r="H50" s="207"/>
      <c r="I50" s="210"/>
    </row>
    <row r="51" spans="1:9" ht="14.25" thickBot="1" x14ac:dyDescent="0.2">
      <c r="A51" s="203"/>
      <c r="B51" s="214"/>
      <c r="C51" s="15" t="s">
        <v>17</v>
      </c>
      <c r="D51" s="57">
        <f>+'府内各市 '!M14+'府内各市 '!M28+'府内各市 '!M42+'府内各市 '!AE11+'府内各市 '!AE25+'府内各市 '!AE39+'府内各市 '!AE53</f>
        <v>297</v>
      </c>
      <c r="E51" s="57">
        <f>+'府内各市 '!N14+'府内各市 '!N28+'府内各市 '!N42+'府内各市 '!AF11+'府内各市 '!AF25+'府内各市 '!AF39+'府内各市 '!AF53</f>
        <v>90</v>
      </c>
      <c r="F51" s="26">
        <f t="shared" si="0"/>
        <v>0.30303030303030304</v>
      </c>
      <c r="G51" s="208"/>
      <c r="H51" s="208"/>
      <c r="I51" s="211"/>
    </row>
    <row r="52" spans="1:9" ht="14.25" thickTop="1" x14ac:dyDescent="0.15">
      <c r="A52" s="203"/>
      <c r="B52" s="219" t="s">
        <v>18</v>
      </c>
      <c r="C52" s="17" t="s">
        <v>22</v>
      </c>
      <c r="D52" s="53">
        <f>+'府内各市 '!M15+'府内各市 '!M29+'府内各市 '!M43+'府内各市 '!AE12+'府内各市 '!AE26+'府内各市 '!AE40+'府内各市 '!AE54</f>
        <v>780</v>
      </c>
      <c r="E52" s="53">
        <f>+'府内各市 '!N15+'府内各市 '!N29+'府内各市 '!N43+'府内各市 '!AF12+'府内各市 '!AF26+'府内各市 '!AF40+'府内各市 '!AF54</f>
        <v>583</v>
      </c>
      <c r="F52" s="23">
        <f t="shared" si="0"/>
        <v>0.74743589743589745</v>
      </c>
      <c r="G52" s="206">
        <f>SUM(D52:D53)</f>
        <v>922</v>
      </c>
      <c r="H52" s="206">
        <f>SUM(E52:E53)</f>
        <v>681</v>
      </c>
      <c r="I52" s="209">
        <f>+H52/G52</f>
        <v>0.73861171366594358</v>
      </c>
    </row>
    <row r="53" spans="1:9" ht="14.25" thickBot="1" x14ac:dyDescent="0.2">
      <c r="A53" s="203"/>
      <c r="B53" s="220"/>
      <c r="C53" s="18" t="s">
        <v>23</v>
      </c>
      <c r="D53" s="55">
        <f>+'府内各市 '!M16+'府内各市 '!M30+'府内各市 '!M44+'府内各市 '!AE13+'府内各市 '!AE27+'府内各市 '!AE41+'府内各市 '!AE55</f>
        <v>142</v>
      </c>
      <c r="E53" s="55">
        <f>+'府内各市 '!N16+'府内各市 '!N30+'府内各市 '!N44+'府内各市 '!AF13+'府内各市 '!AF27+'府内各市 '!AF41+'府内各市 '!AF55</f>
        <v>98</v>
      </c>
      <c r="F53" s="24">
        <f t="shared" si="0"/>
        <v>0.6901408450704225</v>
      </c>
      <c r="G53" s="208"/>
      <c r="H53" s="208"/>
      <c r="I53" s="211"/>
    </row>
    <row r="54" spans="1:9" ht="14.25" thickTop="1" x14ac:dyDescent="0.15">
      <c r="A54" s="203"/>
      <c r="B54" s="98" t="s">
        <v>19</v>
      </c>
      <c r="C54" s="12"/>
      <c r="D54" s="56">
        <f>+'府内各市 '!M17+'府内各市 '!M31+'府内各市 '!M45+'府内各市 '!AE14+'府内各市 '!AE28+'府内各市 '!AE42+'府内各市 '!AE56</f>
        <v>43</v>
      </c>
      <c r="E54" s="56">
        <f>+'府内各市 '!N17+'府内各市 '!N31+'府内各市 '!N45+'府内各市 '!AF14+'府内各市 '!AF28+'府内各市 '!AF42+'府内各市 '!AF56</f>
        <v>43</v>
      </c>
      <c r="F54" s="25">
        <f t="shared" si="0"/>
        <v>1</v>
      </c>
      <c r="G54" s="100">
        <f>+D54</f>
        <v>43</v>
      </c>
      <c r="H54" s="143">
        <f>+E54</f>
        <v>43</v>
      </c>
      <c r="I54" s="101">
        <f>+H54/G54</f>
        <v>1</v>
      </c>
    </row>
    <row r="55" spans="1:9" ht="4.5" customHeight="1" x14ac:dyDescent="0.15"/>
    <row r="56" spans="1:9" ht="27.75" thickBot="1" x14ac:dyDescent="0.2">
      <c r="A56" s="203" t="s">
        <v>47</v>
      </c>
      <c r="B56" s="22" t="s">
        <v>1</v>
      </c>
      <c r="C56" s="146" t="s">
        <v>2</v>
      </c>
      <c r="D56" s="146" t="s">
        <v>3</v>
      </c>
      <c r="E56" s="146" t="s">
        <v>4</v>
      </c>
      <c r="F56" s="146" t="s">
        <v>5</v>
      </c>
      <c r="G56" s="4" t="s">
        <v>6</v>
      </c>
      <c r="H56" s="4" t="s">
        <v>7</v>
      </c>
      <c r="I56" s="4" t="s">
        <v>8</v>
      </c>
    </row>
    <row r="57" spans="1:9" ht="14.25" thickTop="1" x14ac:dyDescent="0.15">
      <c r="A57" s="203"/>
      <c r="B57" s="204" t="s">
        <v>9</v>
      </c>
      <c r="C57" s="17" t="s">
        <v>10</v>
      </c>
      <c r="D57" s="53">
        <f>+'府内各市 '!P7+'府内各市 '!P21+'府内各市 '!P35+'府内各市 '!AH4+'府内各市 '!AH18+'府内各市 '!AH32+'府内各市 '!AH46</f>
        <v>534</v>
      </c>
      <c r="E57" s="53">
        <f>+'府内各市 '!Q7+'府内各市 '!Q21+'府内各市 '!Q35+'府内各市 '!AI4+'府内各市 '!AI18+'府内各市 '!AI32+'府内各市 '!AI46</f>
        <v>354</v>
      </c>
      <c r="F57" s="23">
        <f>E57/D57</f>
        <v>0.6629213483146067</v>
      </c>
      <c r="G57" s="206">
        <f>SUM(D57:D60)</f>
        <v>14734</v>
      </c>
      <c r="H57" s="206">
        <f>SUM(E57:E60)</f>
        <v>2646</v>
      </c>
      <c r="I57" s="209">
        <f>+H57/G57</f>
        <v>0.17958463417944889</v>
      </c>
    </row>
    <row r="58" spans="1:9" x14ac:dyDescent="0.15">
      <c r="A58" s="203"/>
      <c r="B58" s="203"/>
      <c r="C58" s="14" t="s">
        <v>11</v>
      </c>
      <c r="D58" s="54">
        <f>+'府内各市 '!P8+'府内各市 '!P22+'府内各市 '!P36+'府内各市 '!AH5+'府内各市 '!AH19+'府内各市 '!AH33+'府内各市 '!AH47</f>
        <v>8424</v>
      </c>
      <c r="E58" s="54">
        <f>+'府内各市 '!Q8+'府内各市 '!Q22+'府内各市 '!Q36+'府内各市 '!AI5+'府内各市 '!AI19+'府内各市 '!AI33+'府内各市 '!AI47</f>
        <v>1575</v>
      </c>
      <c r="F58" s="21">
        <f t="shared" ref="F58:F67" si="1">E58/D58</f>
        <v>0.18696581196581197</v>
      </c>
      <c r="G58" s="207"/>
      <c r="H58" s="207"/>
      <c r="I58" s="210"/>
    </row>
    <row r="59" spans="1:9" x14ac:dyDescent="0.15">
      <c r="A59" s="203"/>
      <c r="B59" s="203"/>
      <c r="C59" s="14" t="s">
        <v>12</v>
      </c>
      <c r="D59" s="54">
        <f>+'府内各市 '!P9+'府内各市 '!P23+'府内各市 '!P37+'府内各市 '!AH6+'府内各市 '!AH20+'府内各市 '!AH34+'府内各市 '!AH48</f>
        <v>5563</v>
      </c>
      <c r="E59" s="54">
        <f>+'府内各市 '!Q9+'府内各市 '!Q23+'府内各市 '!Q37+'府内各市 '!AI6+'府内各市 '!AI20+'府内各市 '!AI34+'府内各市 '!AI48</f>
        <v>673</v>
      </c>
      <c r="F59" s="21">
        <f t="shared" si="1"/>
        <v>0.12097788962789861</v>
      </c>
      <c r="G59" s="207"/>
      <c r="H59" s="207"/>
      <c r="I59" s="210"/>
    </row>
    <row r="60" spans="1:9" ht="14.25" thickBot="1" x14ac:dyDescent="0.2">
      <c r="A60" s="203"/>
      <c r="B60" s="205"/>
      <c r="C60" s="18" t="s">
        <v>13</v>
      </c>
      <c r="D60" s="55">
        <f>+'府内各市 '!P10+'府内各市 '!P24+'府内各市 '!P38+'府内各市 '!AH7+'府内各市 '!AH21+'府内各市 '!AH35+'府内各市 '!AH49</f>
        <v>213</v>
      </c>
      <c r="E60" s="55">
        <f>+'府内各市 '!Q10+'府内各市 '!Q24+'府内各市 '!Q38+'府内各市 '!AI7+'府内各市 '!AI21+'府内各市 '!AI35+'府内各市 '!AI49</f>
        <v>44</v>
      </c>
      <c r="F60" s="24">
        <f t="shared" si="1"/>
        <v>0.20657276995305165</v>
      </c>
      <c r="G60" s="208"/>
      <c r="H60" s="208"/>
      <c r="I60" s="211"/>
    </row>
    <row r="61" spans="1:9" ht="14.25" thickTop="1" x14ac:dyDescent="0.15">
      <c r="A61" s="203"/>
      <c r="B61" s="212" t="s">
        <v>14</v>
      </c>
      <c r="C61" s="12" t="s">
        <v>21</v>
      </c>
      <c r="D61" s="56">
        <f>+'府内各市 '!P11+'府内各市 '!P25+'府内各市 '!P39+'府内各市 '!AH8+'府内各市 '!AH22+'府内各市 '!AH36+'府内各市 '!AH50</f>
        <v>1561</v>
      </c>
      <c r="E61" s="56">
        <f>+'府内各市 '!Q11+'府内各市 '!Q25+'府内各市 '!Q39+'府内各市 '!AI8+'府内各市 '!AI22+'府内各市 '!AI36+'府内各市 '!AI50</f>
        <v>183</v>
      </c>
      <c r="F61" s="25">
        <f t="shared" si="1"/>
        <v>0.11723254324151185</v>
      </c>
      <c r="G61" s="206">
        <f>SUM(D61:D64)</f>
        <v>2232</v>
      </c>
      <c r="H61" s="206">
        <f>SUM(E61:E64)</f>
        <v>485</v>
      </c>
      <c r="I61" s="209">
        <f>+H61/G61</f>
        <v>0.21729390681003585</v>
      </c>
    </row>
    <row r="62" spans="1:9" x14ac:dyDescent="0.15">
      <c r="A62" s="203"/>
      <c r="B62" s="213"/>
      <c r="C62" s="14" t="s">
        <v>15</v>
      </c>
      <c r="D62" s="54">
        <f>+'府内各市 '!P12+'府内各市 '!P26+'府内各市 '!P40+'府内各市 '!AH9+'府内各市 '!AH23+'府内各市 '!AH37+'府内各市 '!AH51</f>
        <v>287</v>
      </c>
      <c r="E62" s="54">
        <f>+'府内各市 '!Q12+'府内各市 '!Q26+'府内各市 '!Q40+'府内各市 '!AI9+'府内各市 '!AI23+'府内各市 '!AI37+'府内各市 '!AI51</f>
        <v>182</v>
      </c>
      <c r="F62" s="21">
        <f t="shared" si="1"/>
        <v>0.63414634146341464</v>
      </c>
      <c r="G62" s="207"/>
      <c r="H62" s="207"/>
      <c r="I62" s="210"/>
    </row>
    <row r="63" spans="1:9" x14ac:dyDescent="0.15">
      <c r="A63" s="203"/>
      <c r="B63" s="213"/>
      <c r="C63" s="14" t="s">
        <v>16</v>
      </c>
      <c r="D63" s="54">
        <f>+'府内各市 '!P13+'府内各市 '!P27+'府内各市 '!P41+'府内各市 '!AH10+'府内各市 '!AH24+'府内各市 '!AH38+'府内各市 '!AH52</f>
        <v>96</v>
      </c>
      <c r="E63" s="54">
        <f>+'府内各市 '!Q13+'府内各市 '!Q27+'府内各市 '!Q41+'府内各市 '!AI10+'府内各市 '!AI24+'府内各市 '!AI38+'府内各市 '!AI52</f>
        <v>59</v>
      </c>
      <c r="F63" s="21">
        <f t="shared" si="1"/>
        <v>0.61458333333333337</v>
      </c>
      <c r="G63" s="207"/>
      <c r="H63" s="207"/>
      <c r="I63" s="210"/>
    </row>
    <row r="64" spans="1:9" ht="14.25" thickBot="1" x14ac:dyDescent="0.2">
      <c r="A64" s="203"/>
      <c r="B64" s="214"/>
      <c r="C64" s="15" t="s">
        <v>17</v>
      </c>
      <c r="D64" s="57">
        <f>+'府内各市 '!P14+'府内各市 '!P28+'府内各市 '!P42+'府内各市 '!AH11+'府内各市 '!AH25+'府内各市 '!AH39+'府内各市 '!AH53</f>
        <v>288</v>
      </c>
      <c r="E64" s="57">
        <f>+'府内各市 '!Q14+'府内各市 '!Q28+'府内各市 '!Q42+'府内各市 '!AI11+'府内各市 '!AI25+'府内各市 '!AI39+'府内各市 '!AI53</f>
        <v>61</v>
      </c>
      <c r="F64" s="26">
        <f t="shared" si="1"/>
        <v>0.21180555555555555</v>
      </c>
      <c r="G64" s="208"/>
      <c r="H64" s="208"/>
      <c r="I64" s="211"/>
    </row>
    <row r="65" spans="1:9" ht="14.25" thickTop="1" x14ac:dyDescent="0.15">
      <c r="A65" s="203"/>
      <c r="B65" s="219" t="s">
        <v>18</v>
      </c>
      <c r="C65" s="17" t="s">
        <v>22</v>
      </c>
      <c r="D65" s="53">
        <f>+'府内各市 '!P15+'府内各市 '!P29+'府内各市 '!P43+'府内各市 '!AH12+'府内各市 '!AH26+'府内各市 '!AH40+'府内各市 '!AH54</f>
        <v>788</v>
      </c>
      <c r="E65" s="53">
        <f>+'府内各市 '!Q15+'府内各市 '!Q29+'府内各市 '!Q43+'府内各市 '!AI12+'府内各市 '!AI26+'府内各市 '!AI40+'府内各市 '!AI54</f>
        <v>309</v>
      </c>
      <c r="F65" s="23">
        <f t="shared" si="1"/>
        <v>0.39213197969543145</v>
      </c>
      <c r="G65" s="206">
        <f>SUM(D65:D66)</f>
        <v>924</v>
      </c>
      <c r="H65" s="206">
        <f>SUM(E65:E66)</f>
        <v>371</v>
      </c>
      <c r="I65" s="209">
        <f>+H65/G65</f>
        <v>0.40151515151515149</v>
      </c>
    </row>
    <row r="66" spans="1:9" ht="14.25" thickBot="1" x14ac:dyDescent="0.2">
      <c r="A66" s="203"/>
      <c r="B66" s="220"/>
      <c r="C66" s="18" t="s">
        <v>23</v>
      </c>
      <c r="D66" s="55">
        <f>+'府内各市 '!P16+'府内各市 '!P30+'府内各市 '!P44+'府内各市 '!AH13+'府内各市 '!AH27+'府内各市 '!AH41+'府内各市 '!AH55</f>
        <v>136</v>
      </c>
      <c r="E66" s="55">
        <f>+'府内各市 '!Q16+'府内各市 '!Q30+'府内各市 '!Q44+'府内各市 '!AI13+'府内各市 '!AI27+'府内各市 '!AI41+'府内各市 '!AI55</f>
        <v>62</v>
      </c>
      <c r="F66" s="24">
        <f t="shared" si="1"/>
        <v>0.45588235294117646</v>
      </c>
      <c r="G66" s="208"/>
      <c r="H66" s="208"/>
      <c r="I66" s="211"/>
    </row>
    <row r="67" spans="1:9" ht="14.25" thickTop="1" x14ac:dyDescent="0.15">
      <c r="A67" s="203"/>
      <c r="B67" s="145" t="s">
        <v>19</v>
      </c>
      <c r="C67" s="12"/>
      <c r="D67" s="56">
        <f>+'府内各市 '!P17+'府内各市 '!P31+'府内各市 '!P45+'府内各市 '!AH14+'府内各市 '!AH28+'府内各市 '!AH42+'府内各市 '!AH56</f>
        <v>43</v>
      </c>
      <c r="E67" s="56">
        <f>+'府内各市 '!Q17+'府内各市 '!Q31+'府内各市 '!Q45+'府内各市 '!AI14+'府内各市 '!AI28+'府内各市 '!AI42+'府内各市 '!AI56</f>
        <v>10</v>
      </c>
      <c r="F67" s="25">
        <f t="shared" si="1"/>
        <v>0.23255813953488372</v>
      </c>
      <c r="G67" s="147">
        <f>+D67</f>
        <v>43</v>
      </c>
      <c r="H67" s="147">
        <f>+E67</f>
        <v>10</v>
      </c>
      <c r="I67" s="148">
        <f>+H67/G67</f>
        <v>0.23255813953488372</v>
      </c>
    </row>
  </sheetData>
  <mergeCells count="66">
    <mergeCell ref="A56:A67"/>
    <mergeCell ref="B57:B60"/>
    <mergeCell ref="G57:G60"/>
    <mergeCell ref="H57:H60"/>
    <mergeCell ref="I57:I60"/>
    <mergeCell ref="B61:B64"/>
    <mergeCell ref="G61:G64"/>
    <mergeCell ref="H61:H64"/>
    <mergeCell ref="I61:I64"/>
    <mergeCell ref="B65:B66"/>
    <mergeCell ref="G65:G66"/>
    <mergeCell ref="H65:H66"/>
    <mergeCell ref="I65:I66"/>
    <mergeCell ref="A2:I2"/>
    <mergeCell ref="A43:A54"/>
    <mergeCell ref="B44:B47"/>
    <mergeCell ref="G44:G47"/>
    <mergeCell ref="H44:H47"/>
    <mergeCell ref="I44:I47"/>
    <mergeCell ref="B48:B51"/>
    <mergeCell ref="G48:G51"/>
    <mergeCell ref="H48:H51"/>
    <mergeCell ref="I48:I51"/>
    <mergeCell ref="B52:B53"/>
    <mergeCell ref="G52:G53"/>
    <mergeCell ref="H52:H53"/>
    <mergeCell ref="I52:I53"/>
    <mergeCell ref="A17:A28"/>
    <mergeCell ref="B18:B21"/>
    <mergeCell ref="I18:I21"/>
    <mergeCell ref="B22:B25"/>
    <mergeCell ref="G22:G25"/>
    <mergeCell ref="H22:H25"/>
    <mergeCell ref="I22:I25"/>
    <mergeCell ref="H26:H27"/>
    <mergeCell ref="I26:I27"/>
    <mergeCell ref="A4:A15"/>
    <mergeCell ref="B5:B8"/>
    <mergeCell ref="G5:G8"/>
    <mergeCell ref="H5:H8"/>
    <mergeCell ref="I5:I8"/>
    <mergeCell ref="B9:B12"/>
    <mergeCell ref="G9:G12"/>
    <mergeCell ref="H9:H12"/>
    <mergeCell ref="I9:I12"/>
    <mergeCell ref="B13:B14"/>
    <mergeCell ref="G13:G14"/>
    <mergeCell ref="H13:H14"/>
    <mergeCell ref="G18:G21"/>
    <mergeCell ref="H18:H21"/>
    <mergeCell ref="I13:I14"/>
    <mergeCell ref="A30:A41"/>
    <mergeCell ref="B31:B34"/>
    <mergeCell ref="G31:G34"/>
    <mergeCell ref="H31:H34"/>
    <mergeCell ref="I31:I34"/>
    <mergeCell ref="B35:B38"/>
    <mergeCell ref="G35:G38"/>
    <mergeCell ref="H35:H38"/>
    <mergeCell ref="I35:I38"/>
    <mergeCell ref="B39:B40"/>
    <mergeCell ref="G39:G40"/>
    <mergeCell ref="H39:H40"/>
    <mergeCell ref="I39:I40"/>
    <mergeCell ref="B26:B27"/>
    <mergeCell ref="G26:G27"/>
  </mergeCells>
  <phoneticPr fontId="2"/>
  <pageMargins left="0.86614173228346458" right="0.11811023622047245" top="0.23622047244094491" bottom="0.15748031496062992" header="0.31496062992125984" footer="0.31496062992125984"/>
  <pageSetup paperSize="9" scale="91" orientation="portrait" r:id="rId1"/>
  <headerFooter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91"/>
  <sheetViews>
    <sheetView tabSelected="1" topLeftCell="E1" zoomScale="115" zoomScaleNormal="115" workbookViewId="0">
      <selection activeCell="N3" sqref="N3"/>
    </sheetView>
  </sheetViews>
  <sheetFormatPr defaultRowHeight="13.5" x14ac:dyDescent="0.15"/>
  <cols>
    <col min="1" max="1" width="1" customWidth="1"/>
    <col min="2" max="2" width="6.875" customWidth="1"/>
    <col min="3" max="3" width="9.25" customWidth="1"/>
    <col min="4" max="4" width="5.75" style="44" customWidth="1"/>
    <col min="5" max="5" width="5.625" style="44" customWidth="1"/>
    <col min="6" max="6" width="6.25" customWidth="1"/>
    <col min="7" max="7" width="5.875" style="44" customWidth="1"/>
    <col min="8" max="8" width="5.625" style="44" customWidth="1"/>
    <col min="9" max="9" width="6.125" customWidth="1"/>
    <col min="10" max="10" width="5.875" style="44" customWidth="1"/>
    <col min="11" max="11" width="5.625" style="44" customWidth="1"/>
    <col min="12" max="12" width="5.875" customWidth="1"/>
    <col min="13" max="14" width="5.625" customWidth="1"/>
    <col min="15" max="15" width="6" customWidth="1"/>
    <col min="16" max="16" width="5.875" style="44" customWidth="1"/>
    <col min="17" max="17" width="5.625" style="44" customWidth="1"/>
    <col min="18" max="18" width="6.875" customWidth="1"/>
    <col min="19" max="19" width="1.875" customWidth="1"/>
    <col min="20" max="20" width="6.875" customWidth="1"/>
    <col min="21" max="21" width="9.25" customWidth="1"/>
    <col min="22" max="22" width="5.875" style="44" customWidth="1"/>
    <col min="23" max="23" width="5.625" style="44" customWidth="1"/>
    <col min="24" max="24" width="6.375" bestFit="1" customWidth="1"/>
    <col min="25" max="25" width="5.875" style="44" customWidth="1"/>
    <col min="26" max="26" width="5.625" style="44" customWidth="1"/>
    <col min="27" max="27" width="6.375" bestFit="1" customWidth="1"/>
    <col min="28" max="28" width="5.875" style="44" customWidth="1"/>
    <col min="29" max="29" width="5.625" style="44" customWidth="1"/>
    <col min="30" max="30" width="6.375" bestFit="1" customWidth="1"/>
    <col min="31" max="32" width="5.625" customWidth="1"/>
    <col min="33" max="33" width="6.375" bestFit="1" customWidth="1"/>
    <col min="34" max="34" width="5.875" style="44" customWidth="1"/>
    <col min="35" max="35" width="5.625" style="44" customWidth="1"/>
    <col min="36" max="36" width="6.375" bestFit="1" customWidth="1"/>
  </cols>
  <sheetData>
    <row r="1" spans="1:36" x14ac:dyDescent="0.15">
      <c r="M1" s="157"/>
      <c r="N1" s="157"/>
      <c r="O1" s="157"/>
      <c r="P1" s="156"/>
      <c r="Q1" s="156"/>
      <c r="R1" s="157"/>
      <c r="S1" s="157"/>
      <c r="T1" s="157"/>
      <c r="U1" s="157"/>
      <c r="V1" s="156"/>
      <c r="W1" s="156"/>
      <c r="X1" s="157"/>
      <c r="Y1" s="156"/>
      <c r="Z1" s="156"/>
      <c r="AA1" s="157"/>
      <c r="AB1" s="156"/>
      <c r="AC1" s="157" t="s">
        <v>37</v>
      </c>
      <c r="AD1" s="157"/>
      <c r="AE1" s="157"/>
      <c r="AF1" s="157"/>
      <c r="AG1" s="157"/>
      <c r="AH1" s="156"/>
      <c r="AI1" s="199" t="s">
        <v>44</v>
      </c>
      <c r="AJ1" s="157"/>
    </row>
    <row r="2" spans="1:36" ht="14.25" x14ac:dyDescent="0.15">
      <c r="D2" s="31" t="s">
        <v>20</v>
      </c>
      <c r="K2" s="30"/>
      <c r="M2" s="157"/>
      <c r="N2" s="157"/>
      <c r="O2" s="157"/>
      <c r="P2" s="156"/>
      <c r="Q2" s="156"/>
      <c r="R2" s="157"/>
      <c r="S2" s="157"/>
      <c r="T2" s="157" t="s">
        <v>35</v>
      </c>
      <c r="U2" s="192"/>
      <c r="V2" s="244" t="s">
        <v>26</v>
      </c>
      <c r="W2" s="245"/>
      <c r="X2" s="246"/>
      <c r="Y2" s="244" t="s">
        <v>27</v>
      </c>
      <c r="Z2" s="245"/>
      <c r="AA2" s="246"/>
      <c r="AB2" s="244" t="s">
        <v>28</v>
      </c>
      <c r="AC2" s="245"/>
      <c r="AD2" s="246"/>
      <c r="AE2" s="244" t="s">
        <v>42</v>
      </c>
      <c r="AF2" s="245"/>
      <c r="AG2" s="246"/>
      <c r="AH2" s="244" t="s">
        <v>43</v>
      </c>
      <c r="AI2" s="245"/>
      <c r="AJ2" s="246"/>
    </row>
    <row r="3" spans="1:36" s="34" customFormat="1" ht="15" customHeight="1" thickBot="1" x14ac:dyDescent="0.2">
      <c r="A3"/>
      <c r="B3"/>
      <c r="C3" s="31"/>
      <c r="D3" s="44"/>
      <c r="E3" s="44"/>
      <c r="F3"/>
      <c r="G3" s="44"/>
      <c r="H3" s="44"/>
      <c r="I3"/>
      <c r="J3" s="44"/>
      <c r="K3" s="30"/>
      <c r="L3"/>
      <c r="M3" s="157"/>
      <c r="N3" s="157"/>
      <c r="O3" s="157"/>
      <c r="P3" s="156"/>
      <c r="Q3" s="199" t="s">
        <v>44</v>
      </c>
      <c r="R3" s="157"/>
      <c r="S3" s="192"/>
      <c r="T3" s="193" t="s">
        <v>1</v>
      </c>
      <c r="U3" s="194" t="s">
        <v>2</v>
      </c>
      <c r="V3" s="164" t="s">
        <v>36</v>
      </c>
      <c r="W3" s="164" t="s">
        <v>4</v>
      </c>
      <c r="X3" s="165" t="s">
        <v>5</v>
      </c>
      <c r="Y3" s="164" t="s">
        <v>36</v>
      </c>
      <c r="Z3" s="164" t="s">
        <v>4</v>
      </c>
      <c r="AA3" s="165" t="s">
        <v>5</v>
      </c>
      <c r="AB3" s="164" t="s">
        <v>36</v>
      </c>
      <c r="AC3" s="164" t="s">
        <v>4</v>
      </c>
      <c r="AD3" s="165" t="s">
        <v>5</v>
      </c>
      <c r="AE3" s="164" t="s">
        <v>36</v>
      </c>
      <c r="AF3" s="164" t="s">
        <v>4</v>
      </c>
      <c r="AG3" s="165" t="s">
        <v>5</v>
      </c>
      <c r="AH3" s="164" t="s">
        <v>36</v>
      </c>
      <c r="AI3" s="164" t="s">
        <v>4</v>
      </c>
      <c r="AJ3" s="165" t="s">
        <v>5</v>
      </c>
    </row>
    <row r="4" spans="1:36" s="34" customFormat="1" ht="14.25" customHeight="1" thickTop="1" x14ac:dyDescent="0.15">
      <c r="B4" s="106" t="s">
        <v>39</v>
      </c>
      <c r="C4"/>
      <c r="D4" s="44"/>
      <c r="E4" s="44"/>
      <c r="F4"/>
      <c r="G4" s="44"/>
      <c r="H4" s="44"/>
      <c r="I4"/>
      <c r="J4" s="44"/>
      <c r="K4" s="44"/>
      <c r="L4"/>
      <c r="M4" s="157"/>
      <c r="N4" s="157"/>
      <c r="O4" s="157"/>
      <c r="P4" s="182"/>
      <c r="Q4" s="255" t="s">
        <v>37</v>
      </c>
      <c r="R4" s="183"/>
      <c r="S4" s="200"/>
      <c r="T4" s="240" t="s">
        <v>9</v>
      </c>
      <c r="U4" s="185" t="s">
        <v>10</v>
      </c>
      <c r="V4" s="166">
        <v>19</v>
      </c>
      <c r="W4" s="166">
        <v>19</v>
      </c>
      <c r="X4" s="177">
        <f>+W4/V4</f>
        <v>1</v>
      </c>
      <c r="Y4" s="166">
        <v>19</v>
      </c>
      <c r="Z4" s="166">
        <v>19</v>
      </c>
      <c r="AA4" s="177">
        <f>+Z4/Y4</f>
        <v>1</v>
      </c>
      <c r="AB4" s="166">
        <v>19</v>
      </c>
      <c r="AC4" s="166">
        <v>19</v>
      </c>
      <c r="AD4" s="177">
        <f>+AC4/AB4</f>
        <v>1</v>
      </c>
      <c r="AE4" s="166">
        <v>19</v>
      </c>
      <c r="AF4" s="166">
        <v>19</v>
      </c>
      <c r="AG4" s="177">
        <f>+AF4/AE4</f>
        <v>1</v>
      </c>
      <c r="AH4" s="166">
        <v>19</v>
      </c>
      <c r="AI4" s="166">
        <v>14</v>
      </c>
      <c r="AJ4" s="177">
        <f>+AI4/AH4</f>
        <v>0.73684210526315785</v>
      </c>
    </row>
    <row r="5" spans="1:36" x14ac:dyDescent="0.15">
      <c r="A5" s="34"/>
      <c r="B5" s="34"/>
      <c r="C5" s="34"/>
      <c r="D5" s="250" t="s">
        <v>26</v>
      </c>
      <c r="E5" s="251"/>
      <c r="F5" s="252"/>
      <c r="G5" s="253" t="s">
        <v>27</v>
      </c>
      <c r="H5" s="251"/>
      <c r="I5" s="252"/>
      <c r="J5" s="253" t="s">
        <v>28</v>
      </c>
      <c r="K5" s="251"/>
      <c r="L5" s="252"/>
      <c r="M5" s="244" t="s">
        <v>42</v>
      </c>
      <c r="N5" s="245"/>
      <c r="O5" s="246"/>
      <c r="P5" s="244" t="s">
        <v>43</v>
      </c>
      <c r="Q5" s="245"/>
      <c r="R5" s="246"/>
      <c r="S5" s="183"/>
      <c r="T5" s="241"/>
      <c r="U5" s="186" t="s">
        <v>11</v>
      </c>
      <c r="V5" s="168">
        <v>269</v>
      </c>
      <c r="W5" s="168">
        <v>81</v>
      </c>
      <c r="X5" s="178">
        <f t="shared" ref="X5:X14" si="0">+W5/V5</f>
        <v>0.30111524163568776</v>
      </c>
      <c r="Y5" s="168">
        <v>274</v>
      </c>
      <c r="Z5" s="168">
        <v>107</v>
      </c>
      <c r="AA5" s="178">
        <f t="shared" ref="AA5:AA14" si="1">+Z5/Y5</f>
        <v>0.39051094890510951</v>
      </c>
      <c r="AB5" s="168">
        <v>279</v>
      </c>
      <c r="AC5" s="168">
        <v>120</v>
      </c>
      <c r="AD5" s="178">
        <f t="shared" ref="AD5:AD14" si="2">+AC5/AB5</f>
        <v>0.43010752688172044</v>
      </c>
      <c r="AE5" s="168">
        <v>282</v>
      </c>
      <c r="AF5" s="168">
        <v>138</v>
      </c>
      <c r="AG5" s="178">
        <f t="shared" ref="AG5:AG14" si="3">+AF5/AE5</f>
        <v>0.48936170212765956</v>
      </c>
      <c r="AH5" s="168">
        <v>277</v>
      </c>
      <c r="AI5" s="168">
        <v>77</v>
      </c>
      <c r="AJ5" s="178">
        <f t="shared" ref="AJ5:AJ14" si="4">+AI5/AH5</f>
        <v>0.27797833935018051</v>
      </c>
    </row>
    <row r="6" spans="1:36" ht="14.25" thickBot="1" x14ac:dyDescent="0.2">
      <c r="B6" s="32" t="s">
        <v>1</v>
      </c>
      <c r="C6" s="33" t="s">
        <v>2</v>
      </c>
      <c r="D6" s="102" t="s">
        <v>36</v>
      </c>
      <c r="E6" s="103" t="s">
        <v>4</v>
      </c>
      <c r="F6" s="104" t="s">
        <v>5</v>
      </c>
      <c r="G6" s="103" t="s">
        <v>36</v>
      </c>
      <c r="H6" s="103" t="s">
        <v>4</v>
      </c>
      <c r="I6" s="104" t="s">
        <v>5</v>
      </c>
      <c r="J6" s="103" t="s">
        <v>36</v>
      </c>
      <c r="K6" s="103" t="s">
        <v>4</v>
      </c>
      <c r="L6" s="104" t="s">
        <v>5</v>
      </c>
      <c r="M6" s="164" t="s">
        <v>36</v>
      </c>
      <c r="N6" s="164" t="s">
        <v>4</v>
      </c>
      <c r="O6" s="165" t="s">
        <v>5</v>
      </c>
      <c r="P6" s="164" t="s">
        <v>36</v>
      </c>
      <c r="Q6" s="164" t="s">
        <v>4</v>
      </c>
      <c r="R6" s="165" t="s">
        <v>5</v>
      </c>
      <c r="S6" s="183"/>
      <c r="T6" s="241"/>
      <c r="U6" s="186" t="s">
        <v>12</v>
      </c>
      <c r="V6" s="168">
        <v>187</v>
      </c>
      <c r="W6" s="168">
        <v>30</v>
      </c>
      <c r="X6" s="178">
        <f t="shared" si="0"/>
        <v>0.16042780748663102</v>
      </c>
      <c r="Y6" s="168">
        <v>185</v>
      </c>
      <c r="Z6" s="168">
        <v>47</v>
      </c>
      <c r="AA6" s="178">
        <f t="shared" si="1"/>
        <v>0.25405405405405407</v>
      </c>
      <c r="AB6" s="168">
        <v>186</v>
      </c>
      <c r="AC6" s="168">
        <v>49</v>
      </c>
      <c r="AD6" s="178">
        <f t="shared" si="2"/>
        <v>0.26344086021505375</v>
      </c>
      <c r="AE6" s="168">
        <v>189</v>
      </c>
      <c r="AF6" s="168">
        <v>51</v>
      </c>
      <c r="AG6" s="178">
        <f t="shared" si="3"/>
        <v>0.26984126984126983</v>
      </c>
      <c r="AH6" s="168">
        <v>189</v>
      </c>
      <c r="AI6" s="168">
        <v>34</v>
      </c>
      <c r="AJ6" s="178">
        <f t="shared" si="4"/>
        <v>0.17989417989417988</v>
      </c>
    </row>
    <row r="7" spans="1:36" ht="15" thickTop="1" thickBot="1" x14ac:dyDescent="0.2">
      <c r="B7" s="238" t="s">
        <v>9</v>
      </c>
      <c r="C7" s="36" t="s">
        <v>10</v>
      </c>
      <c r="D7" s="107">
        <f t="shared" ref="D7:D17" si="5">(+D65)-(+V46)</f>
        <v>214</v>
      </c>
      <c r="E7" s="107">
        <f t="shared" ref="E7:E17" si="6">(+E65)-(+W46)</f>
        <v>214</v>
      </c>
      <c r="F7" s="76">
        <f>+E7/D7</f>
        <v>1</v>
      </c>
      <c r="G7" s="109">
        <f t="shared" ref="G7:G17" si="7">(+G65)-(+Y46)</f>
        <v>217</v>
      </c>
      <c r="H7" s="107">
        <f t="shared" ref="H7:H17" si="8">(+H65)-(+Z46)</f>
        <v>217</v>
      </c>
      <c r="I7" s="76">
        <f>+H7/G7</f>
        <v>1</v>
      </c>
      <c r="J7" s="124">
        <f t="shared" ref="J7:J17" si="9">(+J65)-(+AB46)</f>
        <v>216</v>
      </c>
      <c r="K7" s="124">
        <f t="shared" ref="K7:K17" si="10">(+K65)-(+AC46)</f>
        <v>216</v>
      </c>
      <c r="L7" s="110">
        <f>+K7/J7</f>
        <v>1</v>
      </c>
      <c r="M7" s="195">
        <v>215</v>
      </c>
      <c r="N7" s="195">
        <v>215</v>
      </c>
      <c r="O7" s="177">
        <f>+N7/M7</f>
        <v>1</v>
      </c>
      <c r="P7" s="195">
        <v>214</v>
      </c>
      <c r="Q7" s="195">
        <v>157</v>
      </c>
      <c r="R7" s="177">
        <f>+Q7/P7</f>
        <v>0.73364485981308414</v>
      </c>
      <c r="S7" s="183"/>
      <c r="T7" s="242"/>
      <c r="U7" s="187" t="s">
        <v>13</v>
      </c>
      <c r="V7" s="169">
        <v>14</v>
      </c>
      <c r="W7" s="169">
        <v>0</v>
      </c>
      <c r="X7" s="179">
        <f t="shared" si="0"/>
        <v>0</v>
      </c>
      <c r="Y7" s="169">
        <v>15</v>
      </c>
      <c r="Z7" s="169">
        <v>0</v>
      </c>
      <c r="AA7" s="179">
        <f t="shared" si="1"/>
        <v>0</v>
      </c>
      <c r="AB7" s="169">
        <v>6</v>
      </c>
      <c r="AC7" s="169">
        <v>2</v>
      </c>
      <c r="AD7" s="179">
        <f t="shared" si="2"/>
        <v>0.33333333333333331</v>
      </c>
      <c r="AE7" s="169">
        <v>6</v>
      </c>
      <c r="AF7" s="169">
        <v>0</v>
      </c>
      <c r="AG7" s="179">
        <f t="shared" si="3"/>
        <v>0</v>
      </c>
      <c r="AH7" s="169">
        <v>6</v>
      </c>
      <c r="AI7" s="169">
        <v>0</v>
      </c>
      <c r="AJ7" s="179">
        <f t="shared" si="4"/>
        <v>0</v>
      </c>
    </row>
    <row r="8" spans="1:36" ht="14.25" thickTop="1" x14ac:dyDescent="0.15">
      <c r="B8" s="243"/>
      <c r="C8" s="37" t="s">
        <v>11</v>
      </c>
      <c r="D8" s="71">
        <f t="shared" si="5"/>
        <v>2904</v>
      </c>
      <c r="E8" s="71">
        <f t="shared" si="6"/>
        <v>624</v>
      </c>
      <c r="F8" s="78">
        <f t="shared" ref="F8:F17" si="11">+E8/D8</f>
        <v>0.21487603305785125</v>
      </c>
      <c r="G8" s="71">
        <f t="shared" si="7"/>
        <v>2903</v>
      </c>
      <c r="H8" s="71">
        <f t="shared" si="8"/>
        <v>1097</v>
      </c>
      <c r="I8" s="78">
        <f t="shared" ref="I8:I17" si="12">+H8/G8</f>
        <v>0.37788494660695832</v>
      </c>
      <c r="J8" s="125">
        <f t="shared" si="9"/>
        <v>2873</v>
      </c>
      <c r="K8" s="125">
        <f t="shared" si="10"/>
        <v>1070</v>
      </c>
      <c r="L8" s="111">
        <f t="shared" ref="L8:L17" si="13">+K8/J8</f>
        <v>0.37243299686738601</v>
      </c>
      <c r="M8" s="167">
        <v>2891</v>
      </c>
      <c r="N8" s="167">
        <v>1271</v>
      </c>
      <c r="O8" s="178">
        <f t="shared" ref="O8:O17" si="14">+N8/M8</f>
        <v>0.43964026288481495</v>
      </c>
      <c r="P8" s="167">
        <v>2895</v>
      </c>
      <c r="Q8" s="167">
        <v>680</v>
      </c>
      <c r="R8" s="178">
        <f t="shared" ref="R8:R17" si="15">+Q8/P8</f>
        <v>0.23488773747841105</v>
      </c>
      <c r="S8" s="183"/>
      <c r="T8" s="240" t="s">
        <v>14</v>
      </c>
      <c r="U8" s="188" t="s">
        <v>21</v>
      </c>
      <c r="V8" s="170">
        <v>61</v>
      </c>
      <c r="W8" s="170">
        <v>61</v>
      </c>
      <c r="X8" s="180">
        <f t="shared" si="0"/>
        <v>1</v>
      </c>
      <c r="Y8" s="170">
        <v>65</v>
      </c>
      <c r="Z8" s="170">
        <v>65</v>
      </c>
      <c r="AA8" s="180">
        <f t="shared" si="1"/>
        <v>1</v>
      </c>
      <c r="AB8" s="170">
        <v>65</v>
      </c>
      <c r="AC8" s="170">
        <v>65</v>
      </c>
      <c r="AD8" s="180">
        <f t="shared" si="2"/>
        <v>1</v>
      </c>
      <c r="AE8" s="170">
        <v>65</v>
      </c>
      <c r="AF8" s="170">
        <v>65</v>
      </c>
      <c r="AG8" s="180">
        <f t="shared" si="3"/>
        <v>1</v>
      </c>
      <c r="AH8" s="170">
        <v>65</v>
      </c>
      <c r="AI8" s="170">
        <v>6</v>
      </c>
      <c r="AJ8" s="180">
        <f t="shared" si="4"/>
        <v>9.2307692307692313E-2</v>
      </c>
    </row>
    <row r="9" spans="1:36" x14ac:dyDescent="0.15">
      <c r="B9" s="243"/>
      <c r="C9" s="37" t="s">
        <v>12</v>
      </c>
      <c r="D9" s="71">
        <f t="shared" si="5"/>
        <v>1886</v>
      </c>
      <c r="E9" s="71">
        <f t="shared" si="6"/>
        <v>272</v>
      </c>
      <c r="F9" s="78">
        <f t="shared" si="11"/>
        <v>0.14422057264050903</v>
      </c>
      <c r="G9" s="71">
        <f t="shared" si="7"/>
        <v>1882</v>
      </c>
      <c r="H9" s="71">
        <f t="shared" si="8"/>
        <v>395</v>
      </c>
      <c r="I9" s="78">
        <f t="shared" si="12"/>
        <v>0.20988310308182784</v>
      </c>
      <c r="J9" s="125">
        <f t="shared" si="9"/>
        <v>1848</v>
      </c>
      <c r="K9" s="125">
        <f t="shared" si="10"/>
        <v>343</v>
      </c>
      <c r="L9" s="111">
        <f t="shared" si="13"/>
        <v>0.18560606060606061</v>
      </c>
      <c r="M9" s="167">
        <v>1890</v>
      </c>
      <c r="N9" s="167">
        <v>596</v>
      </c>
      <c r="O9" s="178">
        <f t="shared" si="14"/>
        <v>0.31534391534391537</v>
      </c>
      <c r="P9" s="167">
        <v>1893</v>
      </c>
      <c r="Q9" s="167">
        <v>283</v>
      </c>
      <c r="R9" s="178">
        <f t="shared" si="15"/>
        <v>0.14949815108293713</v>
      </c>
      <c r="S9" s="183"/>
      <c r="T9" s="241"/>
      <c r="U9" s="186" t="s">
        <v>15</v>
      </c>
      <c r="V9" s="168">
        <v>10</v>
      </c>
      <c r="W9" s="168">
        <v>8</v>
      </c>
      <c r="X9" s="178">
        <f t="shared" si="0"/>
        <v>0.8</v>
      </c>
      <c r="Y9" s="168">
        <v>10</v>
      </c>
      <c r="Z9" s="168">
        <v>10</v>
      </c>
      <c r="AA9" s="178">
        <f t="shared" si="1"/>
        <v>1</v>
      </c>
      <c r="AB9" s="168">
        <v>11</v>
      </c>
      <c r="AC9" s="168">
        <v>11</v>
      </c>
      <c r="AD9" s="178">
        <f t="shared" si="2"/>
        <v>1</v>
      </c>
      <c r="AE9" s="168">
        <v>11</v>
      </c>
      <c r="AF9" s="168">
        <v>11</v>
      </c>
      <c r="AG9" s="178">
        <f t="shared" si="3"/>
        <v>1</v>
      </c>
      <c r="AH9" s="168">
        <v>11</v>
      </c>
      <c r="AI9" s="168">
        <v>10</v>
      </c>
      <c r="AJ9" s="178">
        <f t="shared" si="4"/>
        <v>0.90909090909090906</v>
      </c>
    </row>
    <row r="10" spans="1:36" ht="14.25" customHeight="1" thickBot="1" x14ac:dyDescent="0.2">
      <c r="B10" s="239"/>
      <c r="C10" s="38" t="s">
        <v>13</v>
      </c>
      <c r="D10" s="72">
        <f t="shared" si="5"/>
        <v>96</v>
      </c>
      <c r="E10" s="72">
        <f t="shared" si="6"/>
        <v>2</v>
      </c>
      <c r="F10" s="80">
        <f t="shared" si="11"/>
        <v>2.0833333333333332E-2</v>
      </c>
      <c r="G10" s="72">
        <f t="shared" si="7"/>
        <v>65</v>
      </c>
      <c r="H10" s="72">
        <f t="shared" si="8"/>
        <v>16</v>
      </c>
      <c r="I10" s="80">
        <f t="shared" si="12"/>
        <v>0.24615384615384617</v>
      </c>
      <c r="J10" s="126">
        <f t="shared" si="9"/>
        <v>76</v>
      </c>
      <c r="K10" s="126">
        <f t="shared" si="10"/>
        <v>37</v>
      </c>
      <c r="L10" s="112">
        <f t="shared" si="13"/>
        <v>0.48684210526315791</v>
      </c>
      <c r="M10" s="196">
        <v>79</v>
      </c>
      <c r="N10" s="196">
        <v>28</v>
      </c>
      <c r="O10" s="179">
        <f t="shared" si="14"/>
        <v>0.35443037974683544</v>
      </c>
      <c r="P10" s="196">
        <v>82</v>
      </c>
      <c r="Q10" s="196">
        <v>16</v>
      </c>
      <c r="R10" s="179">
        <f t="shared" si="15"/>
        <v>0.1951219512195122</v>
      </c>
      <c r="S10" s="183"/>
      <c r="T10" s="241"/>
      <c r="U10" s="186" t="s">
        <v>16</v>
      </c>
      <c r="V10" s="168">
        <v>7</v>
      </c>
      <c r="W10" s="168">
        <v>3</v>
      </c>
      <c r="X10" s="178">
        <f t="shared" si="0"/>
        <v>0.42857142857142855</v>
      </c>
      <c r="Y10" s="168">
        <v>6</v>
      </c>
      <c r="Z10" s="168">
        <v>6</v>
      </c>
      <c r="AA10" s="178">
        <f t="shared" si="1"/>
        <v>1</v>
      </c>
      <c r="AB10" s="168">
        <v>6</v>
      </c>
      <c r="AC10" s="168">
        <v>6</v>
      </c>
      <c r="AD10" s="178">
        <f t="shared" si="2"/>
        <v>1</v>
      </c>
      <c r="AE10" s="168">
        <v>6</v>
      </c>
      <c r="AF10" s="168">
        <v>6</v>
      </c>
      <c r="AG10" s="178">
        <f t="shared" si="3"/>
        <v>1</v>
      </c>
      <c r="AH10" s="168">
        <v>6</v>
      </c>
      <c r="AI10" s="168">
        <v>3</v>
      </c>
      <c r="AJ10" s="178">
        <f t="shared" si="4"/>
        <v>0.5</v>
      </c>
    </row>
    <row r="11" spans="1:36" ht="15" thickTop="1" thickBot="1" x14ac:dyDescent="0.2">
      <c r="B11" s="238" t="s">
        <v>14</v>
      </c>
      <c r="C11" s="39" t="s">
        <v>21</v>
      </c>
      <c r="D11" s="73">
        <f t="shared" si="5"/>
        <v>687</v>
      </c>
      <c r="E11" s="74">
        <f t="shared" si="6"/>
        <v>687</v>
      </c>
      <c r="F11" s="82">
        <f t="shared" si="11"/>
        <v>1</v>
      </c>
      <c r="G11" s="73">
        <f t="shared" si="7"/>
        <v>680</v>
      </c>
      <c r="H11" s="74">
        <f t="shared" si="8"/>
        <v>679</v>
      </c>
      <c r="I11" s="82">
        <f t="shared" si="12"/>
        <v>0.99852941176470589</v>
      </c>
      <c r="J11" s="127">
        <f t="shared" si="9"/>
        <v>679</v>
      </c>
      <c r="K11" s="127">
        <f t="shared" si="10"/>
        <v>679</v>
      </c>
      <c r="L11" s="113">
        <f t="shared" si="13"/>
        <v>1</v>
      </c>
      <c r="M11" s="197">
        <v>680</v>
      </c>
      <c r="N11" s="197">
        <v>680</v>
      </c>
      <c r="O11" s="180">
        <f t="shared" si="14"/>
        <v>1</v>
      </c>
      <c r="P11" s="197">
        <v>679</v>
      </c>
      <c r="Q11" s="197">
        <v>31</v>
      </c>
      <c r="R11" s="180">
        <f t="shared" si="15"/>
        <v>4.5655375552282766E-2</v>
      </c>
      <c r="S11" s="183"/>
      <c r="T11" s="242"/>
      <c r="U11" s="189" t="s">
        <v>17</v>
      </c>
      <c r="V11" s="171">
        <v>3</v>
      </c>
      <c r="W11" s="171">
        <v>3</v>
      </c>
      <c r="X11" s="181">
        <f t="shared" si="0"/>
        <v>1</v>
      </c>
      <c r="Y11" s="171">
        <v>2</v>
      </c>
      <c r="Z11" s="171">
        <v>2</v>
      </c>
      <c r="AA11" s="181">
        <f t="shared" si="1"/>
        <v>1</v>
      </c>
      <c r="AB11" s="171">
        <v>2</v>
      </c>
      <c r="AC11" s="171">
        <v>2</v>
      </c>
      <c r="AD11" s="181">
        <f t="shared" si="2"/>
        <v>1</v>
      </c>
      <c r="AE11" s="171">
        <v>2</v>
      </c>
      <c r="AF11" s="171">
        <v>2</v>
      </c>
      <c r="AG11" s="181">
        <f t="shared" si="3"/>
        <v>1</v>
      </c>
      <c r="AH11" s="171">
        <v>2</v>
      </c>
      <c r="AI11" s="171">
        <v>2</v>
      </c>
      <c r="AJ11" s="181">
        <f t="shared" si="4"/>
        <v>1</v>
      </c>
    </row>
    <row r="12" spans="1:36" ht="14.25" thickTop="1" x14ac:dyDescent="0.15">
      <c r="B12" s="243"/>
      <c r="C12" s="40" t="s">
        <v>15</v>
      </c>
      <c r="D12" s="71">
        <f t="shared" si="5"/>
        <v>115</v>
      </c>
      <c r="E12" s="71">
        <f t="shared" si="6"/>
        <v>105</v>
      </c>
      <c r="F12" s="78">
        <f t="shared" si="11"/>
        <v>0.91304347826086951</v>
      </c>
      <c r="G12" s="71">
        <f t="shared" si="7"/>
        <v>113</v>
      </c>
      <c r="H12" s="71">
        <f t="shared" si="8"/>
        <v>108</v>
      </c>
      <c r="I12" s="78">
        <f t="shared" si="12"/>
        <v>0.95575221238938057</v>
      </c>
      <c r="J12" s="125">
        <f t="shared" si="9"/>
        <v>111</v>
      </c>
      <c r="K12" s="125">
        <f t="shared" si="10"/>
        <v>106</v>
      </c>
      <c r="L12" s="111">
        <f t="shared" si="13"/>
        <v>0.95495495495495497</v>
      </c>
      <c r="M12" s="167">
        <v>111</v>
      </c>
      <c r="N12" s="167">
        <v>107</v>
      </c>
      <c r="O12" s="178">
        <f t="shared" si="14"/>
        <v>0.963963963963964</v>
      </c>
      <c r="P12" s="167">
        <v>111</v>
      </c>
      <c r="Q12" s="167">
        <v>70</v>
      </c>
      <c r="R12" s="178">
        <f t="shared" si="15"/>
        <v>0.63063063063063063</v>
      </c>
      <c r="S12" s="183"/>
      <c r="T12" s="240" t="s">
        <v>18</v>
      </c>
      <c r="U12" s="185" t="s">
        <v>22</v>
      </c>
      <c r="V12" s="166">
        <v>36</v>
      </c>
      <c r="W12" s="166">
        <v>34</v>
      </c>
      <c r="X12" s="177">
        <f t="shared" si="0"/>
        <v>0.94444444444444442</v>
      </c>
      <c r="Y12" s="166">
        <v>37</v>
      </c>
      <c r="Z12" s="166">
        <v>37</v>
      </c>
      <c r="AA12" s="177">
        <f t="shared" si="1"/>
        <v>1</v>
      </c>
      <c r="AB12" s="166">
        <v>37</v>
      </c>
      <c r="AC12" s="166">
        <v>37</v>
      </c>
      <c r="AD12" s="177">
        <f t="shared" si="2"/>
        <v>1</v>
      </c>
      <c r="AE12" s="166">
        <v>37</v>
      </c>
      <c r="AF12" s="166">
        <v>37</v>
      </c>
      <c r="AG12" s="177">
        <f t="shared" si="3"/>
        <v>1</v>
      </c>
      <c r="AH12" s="166">
        <v>37</v>
      </c>
      <c r="AI12" s="166">
        <v>21</v>
      </c>
      <c r="AJ12" s="177">
        <f t="shared" si="4"/>
        <v>0.56756756756756754</v>
      </c>
    </row>
    <row r="13" spans="1:36" ht="14.25" thickBot="1" x14ac:dyDescent="0.2">
      <c r="B13" s="243"/>
      <c r="C13" s="40" t="s">
        <v>16</v>
      </c>
      <c r="D13" s="71">
        <f t="shared" si="5"/>
        <v>46</v>
      </c>
      <c r="E13" s="71">
        <f t="shared" si="6"/>
        <v>46</v>
      </c>
      <c r="F13" s="78">
        <f t="shared" si="11"/>
        <v>1</v>
      </c>
      <c r="G13" s="71">
        <f t="shared" si="7"/>
        <v>45</v>
      </c>
      <c r="H13" s="71">
        <f t="shared" si="8"/>
        <v>43</v>
      </c>
      <c r="I13" s="78">
        <f t="shared" si="12"/>
        <v>0.9555555555555556</v>
      </c>
      <c r="J13" s="125">
        <f t="shared" si="9"/>
        <v>44</v>
      </c>
      <c r="K13" s="125">
        <f t="shared" si="10"/>
        <v>44</v>
      </c>
      <c r="L13" s="111">
        <f t="shared" si="13"/>
        <v>1</v>
      </c>
      <c r="M13" s="167">
        <v>45</v>
      </c>
      <c r="N13" s="167">
        <v>45</v>
      </c>
      <c r="O13" s="178">
        <f t="shared" si="14"/>
        <v>1</v>
      </c>
      <c r="P13" s="167">
        <v>46</v>
      </c>
      <c r="Q13" s="167">
        <v>34</v>
      </c>
      <c r="R13" s="178">
        <f t="shared" si="15"/>
        <v>0.73913043478260865</v>
      </c>
      <c r="S13" s="183"/>
      <c r="T13" s="242"/>
      <c r="U13" s="187" t="s">
        <v>23</v>
      </c>
      <c r="V13" s="169">
        <v>20</v>
      </c>
      <c r="W13" s="169">
        <v>20</v>
      </c>
      <c r="X13" s="179">
        <f t="shared" si="0"/>
        <v>1</v>
      </c>
      <c r="Y13" s="169">
        <v>4</v>
      </c>
      <c r="Z13" s="169">
        <v>4</v>
      </c>
      <c r="AA13" s="179">
        <f t="shared" si="1"/>
        <v>1</v>
      </c>
      <c r="AB13" s="169">
        <v>4</v>
      </c>
      <c r="AC13" s="169">
        <v>4</v>
      </c>
      <c r="AD13" s="179">
        <f t="shared" si="2"/>
        <v>1</v>
      </c>
      <c r="AE13" s="169">
        <v>4</v>
      </c>
      <c r="AF13" s="169">
        <v>4</v>
      </c>
      <c r="AG13" s="179">
        <f t="shared" si="3"/>
        <v>1</v>
      </c>
      <c r="AH13" s="169">
        <v>4</v>
      </c>
      <c r="AI13" s="169">
        <v>2</v>
      </c>
      <c r="AJ13" s="179">
        <f t="shared" si="4"/>
        <v>0.5</v>
      </c>
    </row>
    <row r="14" spans="1:36" ht="15" thickTop="1" thickBot="1" x14ac:dyDescent="0.2">
      <c r="B14" s="239"/>
      <c r="C14" s="41" t="s">
        <v>17</v>
      </c>
      <c r="D14" s="75">
        <f t="shared" si="5"/>
        <v>55</v>
      </c>
      <c r="E14" s="75">
        <f t="shared" si="6"/>
        <v>52</v>
      </c>
      <c r="F14" s="84">
        <f t="shared" si="11"/>
        <v>0.94545454545454544</v>
      </c>
      <c r="G14" s="75">
        <f t="shared" si="7"/>
        <v>49</v>
      </c>
      <c r="H14" s="75">
        <f t="shared" si="8"/>
        <v>42</v>
      </c>
      <c r="I14" s="84">
        <f t="shared" si="12"/>
        <v>0.8571428571428571</v>
      </c>
      <c r="J14" s="128">
        <f t="shared" si="9"/>
        <v>52</v>
      </c>
      <c r="K14" s="128">
        <f t="shared" si="10"/>
        <v>50</v>
      </c>
      <c r="L14" s="114">
        <f t="shared" si="13"/>
        <v>0.96153846153846156</v>
      </c>
      <c r="M14" s="198">
        <v>49</v>
      </c>
      <c r="N14" s="198">
        <v>46</v>
      </c>
      <c r="O14" s="181">
        <f t="shared" si="14"/>
        <v>0.93877551020408168</v>
      </c>
      <c r="P14" s="198">
        <v>52</v>
      </c>
      <c r="Q14" s="198">
        <v>27</v>
      </c>
      <c r="R14" s="181">
        <f t="shared" si="15"/>
        <v>0.51923076923076927</v>
      </c>
      <c r="S14" s="183"/>
      <c r="T14" s="190" t="s">
        <v>19</v>
      </c>
      <c r="U14" s="191"/>
      <c r="V14" s="170">
        <v>1</v>
      </c>
      <c r="W14" s="170">
        <v>1</v>
      </c>
      <c r="X14" s="180">
        <f t="shared" si="0"/>
        <v>1</v>
      </c>
      <c r="Y14" s="170">
        <v>1</v>
      </c>
      <c r="Z14" s="170">
        <v>1</v>
      </c>
      <c r="AA14" s="180">
        <f t="shared" si="1"/>
        <v>1</v>
      </c>
      <c r="AB14" s="170">
        <v>1</v>
      </c>
      <c r="AC14" s="170">
        <v>1</v>
      </c>
      <c r="AD14" s="180">
        <f t="shared" si="2"/>
        <v>1</v>
      </c>
      <c r="AE14" s="170">
        <v>1</v>
      </c>
      <c r="AF14" s="170">
        <v>1</v>
      </c>
      <c r="AG14" s="180">
        <f t="shared" si="3"/>
        <v>1</v>
      </c>
      <c r="AH14" s="170">
        <v>1</v>
      </c>
      <c r="AI14" s="170">
        <v>0</v>
      </c>
      <c r="AJ14" s="180">
        <f t="shared" si="4"/>
        <v>0</v>
      </c>
    </row>
    <row r="15" spans="1:36" ht="14.25" thickTop="1" x14ac:dyDescent="0.15">
      <c r="B15" s="238" t="s">
        <v>18</v>
      </c>
      <c r="C15" s="42" t="s">
        <v>22</v>
      </c>
      <c r="D15" s="70">
        <f t="shared" si="5"/>
        <v>312</v>
      </c>
      <c r="E15" s="70">
        <f t="shared" si="6"/>
        <v>279</v>
      </c>
      <c r="F15" s="76">
        <f t="shared" si="11"/>
        <v>0.89423076923076927</v>
      </c>
      <c r="G15" s="70">
        <f t="shared" si="7"/>
        <v>320</v>
      </c>
      <c r="H15" s="70">
        <f t="shared" si="8"/>
        <v>306</v>
      </c>
      <c r="I15" s="76">
        <f t="shared" si="12"/>
        <v>0.95625000000000004</v>
      </c>
      <c r="J15" s="129">
        <f t="shared" si="9"/>
        <v>334</v>
      </c>
      <c r="K15" s="129">
        <f t="shared" si="10"/>
        <v>328</v>
      </c>
      <c r="L15" s="110">
        <f t="shared" si="13"/>
        <v>0.98203592814371254</v>
      </c>
      <c r="M15" s="195">
        <v>344</v>
      </c>
      <c r="N15" s="195">
        <v>293</v>
      </c>
      <c r="O15" s="177">
        <f t="shared" si="14"/>
        <v>0.85174418604651159</v>
      </c>
      <c r="P15" s="195">
        <v>339</v>
      </c>
      <c r="Q15" s="195">
        <v>140</v>
      </c>
      <c r="R15" s="177">
        <f t="shared" si="15"/>
        <v>0.41297935103244837</v>
      </c>
      <c r="S15" s="183"/>
      <c r="T15" s="183"/>
      <c r="U15" s="183"/>
      <c r="V15" s="182"/>
      <c r="W15" s="182"/>
      <c r="X15" s="183"/>
      <c r="Y15" s="182"/>
      <c r="Z15" s="182"/>
      <c r="AA15" s="183"/>
      <c r="AB15" s="182"/>
      <c r="AC15" s="182"/>
      <c r="AD15" s="183"/>
      <c r="AE15" s="182"/>
      <c r="AF15" s="182"/>
      <c r="AG15" s="183"/>
      <c r="AH15" s="182"/>
      <c r="AI15" s="182"/>
      <c r="AJ15" s="183"/>
    </row>
    <row r="16" spans="1:36" ht="14.25" thickBot="1" x14ac:dyDescent="0.2">
      <c r="B16" s="239"/>
      <c r="C16" s="43" t="s">
        <v>23</v>
      </c>
      <c r="D16" s="72">
        <f t="shared" si="5"/>
        <v>91</v>
      </c>
      <c r="E16" s="72">
        <f t="shared" si="6"/>
        <v>85</v>
      </c>
      <c r="F16" s="80">
        <f t="shared" si="11"/>
        <v>0.93406593406593408</v>
      </c>
      <c r="G16" s="72">
        <f t="shared" si="7"/>
        <v>78</v>
      </c>
      <c r="H16" s="72">
        <f t="shared" si="8"/>
        <v>73</v>
      </c>
      <c r="I16" s="80">
        <f t="shared" si="12"/>
        <v>0.9358974358974359</v>
      </c>
      <c r="J16" s="126">
        <f t="shared" si="9"/>
        <v>77</v>
      </c>
      <c r="K16" s="126">
        <f t="shared" si="10"/>
        <v>72</v>
      </c>
      <c r="L16" s="112">
        <f t="shared" si="13"/>
        <v>0.93506493506493504</v>
      </c>
      <c r="M16" s="196">
        <v>83</v>
      </c>
      <c r="N16" s="196">
        <v>71</v>
      </c>
      <c r="O16" s="179">
        <f t="shared" si="14"/>
        <v>0.85542168674698793</v>
      </c>
      <c r="P16" s="196">
        <v>76</v>
      </c>
      <c r="Q16" s="196">
        <v>28</v>
      </c>
      <c r="R16" s="179">
        <f t="shared" si="15"/>
        <v>0.36842105263157893</v>
      </c>
      <c r="S16" s="183"/>
      <c r="T16" s="183" t="s">
        <v>34</v>
      </c>
      <c r="U16" s="192"/>
      <c r="V16" s="244" t="s">
        <v>26</v>
      </c>
      <c r="W16" s="245"/>
      <c r="X16" s="246"/>
      <c r="Y16" s="244" t="s">
        <v>27</v>
      </c>
      <c r="Z16" s="245"/>
      <c r="AA16" s="246"/>
      <c r="AB16" s="244" t="s">
        <v>28</v>
      </c>
      <c r="AC16" s="245"/>
      <c r="AD16" s="246"/>
      <c r="AE16" s="244" t="s">
        <v>42</v>
      </c>
      <c r="AF16" s="245"/>
      <c r="AG16" s="246"/>
      <c r="AH16" s="244" t="s">
        <v>43</v>
      </c>
      <c r="AI16" s="245"/>
      <c r="AJ16" s="246"/>
    </row>
    <row r="17" spans="1:36" s="34" customFormat="1" ht="15" customHeight="1" thickTop="1" thickBot="1" x14ac:dyDescent="0.2">
      <c r="A17"/>
      <c r="B17" s="35" t="s">
        <v>19</v>
      </c>
      <c r="C17" s="12"/>
      <c r="D17" s="74">
        <f t="shared" si="5"/>
        <v>37</v>
      </c>
      <c r="E17" s="74">
        <f t="shared" si="6"/>
        <v>37</v>
      </c>
      <c r="F17" s="82">
        <f t="shared" si="11"/>
        <v>1</v>
      </c>
      <c r="G17" s="74">
        <f t="shared" si="7"/>
        <v>37</v>
      </c>
      <c r="H17" s="74">
        <f t="shared" si="8"/>
        <v>37</v>
      </c>
      <c r="I17" s="82">
        <f t="shared" si="12"/>
        <v>1</v>
      </c>
      <c r="J17" s="127">
        <f t="shared" si="9"/>
        <v>37</v>
      </c>
      <c r="K17" s="127">
        <f t="shared" si="10"/>
        <v>37</v>
      </c>
      <c r="L17" s="113">
        <f t="shared" si="13"/>
        <v>1</v>
      </c>
      <c r="M17" s="197">
        <v>37</v>
      </c>
      <c r="N17" s="197">
        <v>37</v>
      </c>
      <c r="O17" s="180">
        <f t="shared" si="14"/>
        <v>1</v>
      </c>
      <c r="P17" s="197">
        <v>37</v>
      </c>
      <c r="Q17" s="197">
        <v>7</v>
      </c>
      <c r="R17" s="180">
        <f t="shared" si="15"/>
        <v>0.1891891891891892</v>
      </c>
      <c r="S17" s="192"/>
      <c r="T17" s="193" t="s">
        <v>1</v>
      </c>
      <c r="U17" s="194" t="s">
        <v>2</v>
      </c>
      <c r="V17" s="164" t="s">
        <v>36</v>
      </c>
      <c r="W17" s="164" t="s">
        <v>4</v>
      </c>
      <c r="X17" s="165" t="s">
        <v>5</v>
      </c>
      <c r="Y17" s="164" t="s">
        <v>36</v>
      </c>
      <c r="Z17" s="164" t="s">
        <v>4</v>
      </c>
      <c r="AA17" s="165" t="s">
        <v>5</v>
      </c>
      <c r="AB17" s="164" t="s">
        <v>36</v>
      </c>
      <c r="AC17" s="164" t="s">
        <v>4</v>
      </c>
      <c r="AD17" s="165" t="s">
        <v>5</v>
      </c>
      <c r="AE17" s="164" t="s">
        <v>36</v>
      </c>
      <c r="AF17" s="164" t="s">
        <v>4</v>
      </c>
      <c r="AG17" s="165" t="s">
        <v>5</v>
      </c>
      <c r="AH17" s="164" t="s">
        <v>36</v>
      </c>
      <c r="AI17" s="164" t="s">
        <v>4</v>
      </c>
      <c r="AJ17" s="165" t="s">
        <v>5</v>
      </c>
    </row>
    <row r="18" spans="1:36" s="34" customFormat="1" ht="14.25" customHeight="1" thickTop="1" x14ac:dyDescent="0.15">
      <c r="B18"/>
      <c r="C18"/>
      <c r="D18" s="59"/>
      <c r="E18" s="59"/>
      <c r="F18" s="58"/>
      <c r="G18" s="59"/>
      <c r="H18" s="59"/>
      <c r="I18" s="58"/>
      <c r="J18" s="115"/>
      <c r="K18" s="115"/>
      <c r="L18" s="116"/>
      <c r="M18" s="183"/>
      <c r="N18" s="183"/>
      <c r="O18" s="183"/>
      <c r="P18" s="182"/>
      <c r="Q18" s="182"/>
      <c r="R18" s="183"/>
      <c r="S18" s="192"/>
      <c r="T18" s="240" t="s">
        <v>9</v>
      </c>
      <c r="U18" s="185" t="s">
        <v>10</v>
      </c>
      <c r="V18" s="151">
        <v>25</v>
      </c>
      <c r="W18" s="151">
        <v>13</v>
      </c>
      <c r="X18" s="177">
        <f>+W18/V18</f>
        <v>0.52</v>
      </c>
      <c r="Y18" s="151">
        <v>25</v>
      </c>
      <c r="Z18" s="151">
        <v>16</v>
      </c>
      <c r="AA18" s="177">
        <f>+Z18/Y18</f>
        <v>0.64</v>
      </c>
      <c r="AB18" s="151">
        <v>25</v>
      </c>
      <c r="AC18" s="151">
        <v>25</v>
      </c>
      <c r="AD18" s="177">
        <f>+AC18/AB18</f>
        <v>1</v>
      </c>
      <c r="AE18" s="151">
        <v>24</v>
      </c>
      <c r="AF18" s="151">
        <v>19</v>
      </c>
      <c r="AG18" s="177">
        <f>+AF18/AE18</f>
        <v>0.79166666666666663</v>
      </c>
      <c r="AH18" s="151">
        <v>23</v>
      </c>
      <c r="AI18" s="151">
        <v>11</v>
      </c>
      <c r="AJ18" s="177">
        <f>+AI18/AH18</f>
        <v>0.47826086956521741</v>
      </c>
    </row>
    <row r="19" spans="1:36" ht="14.25" customHeight="1" x14ac:dyDescent="0.15">
      <c r="A19" s="34"/>
      <c r="B19" t="s">
        <v>31</v>
      </c>
      <c r="C19" s="34"/>
      <c r="D19" s="254" t="s">
        <v>26</v>
      </c>
      <c r="E19" s="248"/>
      <c r="F19" s="249"/>
      <c r="G19" s="247" t="s">
        <v>27</v>
      </c>
      <c r="H19" s="248"/>
      <c r="I19" s="249"/>
      <c r="J19" s="253" t="s">
        <v>28</v>
      </c>
      <c r="K19" s="251"/>
      <c r="L19" s="252"/>
      <c r="M19" s="244" t="s">
        <v>42</v>
      </c>
      <c r="N19" s="245"/>
      <c r="O19" s="246"/>
      <c r="P19" s="244" t="s">
        <v>43</v>
      </c>
      <c r="Q19" s="245"/>
      <c r="R19" s="246"/>
      <c r="S19" s="183"/>
      <c r="T19" s="241"/>
      <c r="U19" s="186" t="s">
        <v>11</v>
      </c>
      <c r="V19" s="152">
        <v>410</v>
      </c>
      <c r="W19" s="152">
        <v>35</v>
      </c>
      <c r="X19" s="178">
        <f t="shared" ref="X19:X28" si="16">+W19/V19</f>
        <v>8.5365853658536592E-2</v>
      </c>
      <c r="Y19" s="152">
        <v>410</v>
      </c>
      <c r="Z19" s="152">
        <v>131</v>
      </c>
      <c r="AA19" s="178">
        <f t="shared" ref="AA19:AA28" si="17">+Z19/Y19</f>
        <v>0.31951219512195123</v>
      </c>
      <c r="AB19" s="152">
        <v>414</v>
      </c>
      <c r="AC19" s="152">
        <v>124</v>
      </c>
      <c r="AD19" s="178">
        <f t="shared" ref="AD19:AD28" si="18">+AC19/AB19</f>
        <v>0.29951690821256038</v>
      </c>
      <c r="AE19" s="152">
        <v>412</v>
      </c>
      <c r="AF19" s="152">
        <v>156</v>
      </c>
      <c r="AG19" s="178">
        <f t="shared" ref="AG19:AG28" si="19">+AF19/AE19</f>
        <v>0.37864077669902912</v>
      </c>
      <c r="AH19" s="152">
        <v>411</v>
      </c>
      <c r="AI19" s="152">
        <v>72</v>
      </c>
      <c r="AJ19" s="178">
        <f t="shared" ref="AJ19:AJ28" si="20">+AI19/AH19</f>
        <v>0.17518248175182483</v>
      </c>
    </row>
    <row r="20" spans="1:36" ht="14.25" thickBot="1" x14ac:dyDescent="0.2">
      <c r="B20" s="32" t="s">
        <v>1</v>
      </c>
      <c r="C20" s="33" t="s">
        <v>2</v>
      </c>
      <c r="D20" s="102" t="s">
        <v>36</v>
      </c>
      <c r="E20" s="103" t="s">
        <v>4</v>
      </c>
      <c r="F20" s="104" t="s">
        <v>5</v>
      </c>
      <c r="G20" s="103" t="s">
        <v>36</v>
      </c>
      <c r="H20" s="103" t="s">
        <v>4</v>
      </c>
      <c r="I20" s="104" t="s">
        <v>5</v>
      </c>
      <c r="J20" s="130" t="s">
        <v>36</v>
      </c>
      <c r="K20" s="130" t="s">
        <v>4</v>
      </c>
      <c r="L20" s="131" t="s">
        <v>5</v>
      </c>
      <c r="M20" s="164" t="s">
        <v>36</v>
      </c>
      <c r="N20" s="164" t="s">
        <v>4</v>
      </c>
      <c r="O20" s="165" t="s">
        <v>5</v>
      </c>
      <c r="P20" s="164" t="s">
        <v>36</v>
      </c>
      <c r="Q20" s="164" t="s">
        <v>4</v>
      </c>
      <c r="R20" s="165" t="s">
        <v>5</v>
      </c>
      <c r="S20" s="183"/>
      <c r="T20" s="241"/>
      <c r="U20" s="186" t="s">
        <v>12</v>
      </c>
      <c r="V20" s="152">
        <v>290</v>
      </c>
      <c r="W20" s="152">
        <v>17</v>
      </c>
      <c r="X20" s="178">
        <f t="shared" si="16"/>
        <v>5.8620689655172413E-2</v>
      </c>
      <c r="Y20" s="152">
        <v>290</v>
      </c>
      <c r="Z20" s="152">
        <v>59</v>
      </c>
      <c r="AA20" s="178">
        <f t="shared" si="17"/>
        <v>0.20344827586206896</v>
      </c>
      <c r="AB20" s="152">
        <v>292</v>
      </c>
      <c r="AC20" s="152">
        <v>67</v>
      </c>
      <c r="AD20" s="178">
        <f t="shared" si="18"/>
        <v>0.22945205479452055</v>
      </c>
      <c r="AE20" s="152">
        <v>298</v>
      </c>
      <c r="AF20" s="152">
        <v>134</v>
      </c>
      <c r="AG20" s="178">
        <f t="shared" si="19"/>
        <v>0.44966442953020136</v>
      </c>
      <c r="AH20" s="152">
        <v>300</v>
      </c>
      <c r="AI20" s="152">
        <v>34</v>
      </c>
      <c r="AJ20" s="178">
        <f t="shared" si="20"/>
        <v>0.11333333333333333</v>
      </c>
    </row>
    <row r="21" spans="1:36" ht="15" thickTop="1" thickBot="1" x14ac:dyDescent="0.2">
      <c r="B21" s="238" t="s">
        <v>9</v>
      </c>
      <c r="C21" s="36" t="s">
        <v>10</v>
      </c>
      <c r="D21" s="77">
        <v>188</v>
      </c>
      <c r="E21" s="77">
        <v>24</v>
      </c>
      <c r="F21" s="76">
        <v>0.1276595744680851</v>
      </c>
      <c r="G21" s="77">
        <v>188</v>
      </c>
      <c r="H21" s="86">
        <v>87</v>
      </c>
      <c r="I21" s="76">
        <v>0.46276595744680848</v>
      </c>
      <c r="J21" s="132">
        <v>187</v>
      </c>
      <c r="K21" s="132">
        <v>84</v>
      </c>
      <c r="L21" s="110">
        <f t="shared" ref="L21:L30" si="21">K21/J21</f>
        <v>0.44919786096256686</v>
      </c>
      <c r="M21" s="166">
        <v>188</v>
      </c>
      <c r="N21" s="166">
        <v>135</v>
      </c>
      <c r="O21" s="177">
        <f t="shared" ref="O21:O30" si="22">N21/M21</f>
        <v>0.71808510638297873</v>
      </c>
      <c r="P21" s="166">
        <v>186</v>
      </c>
      <c r="Q21" s="166">
        <v>127</v>
      </c>
      <c r="R21" s="177">
        <f t="shared" ref="R21:R30" si="23">Q21/P21</f>
        <v>0.68279569892473113</v>
      </c>
      <c r="S21" s="183"/>
      <c r="T21" s="242"/>
      <c r="U21" s="187" t="s">
        <v>13</v>
      </c>
      <c r="V21" s="153">
        <v>1</v>
      </c>
      <c r="W21" s="153">
        <v>0</v>
      </c>
      <c r="X21" s="179">
        <f t="shared" si="16"/>
        <v>0</v>
      </c>
      <c r="Y21" s="153">
        <v>4</v>
      </c>
      <c r="Z21" s="153">
        <v>0</v>
      </c>
      <c r="AA21" s="179">
        <f t="shared" si="17"/>
        <v>0</v>
      </c>
      <c r="AB21" s="153">
        <v>4</v>
      </c>
      <c r="AC21" s="153">
        <v>2</v>
      </c>
      <c r="AD21" s="179">
        <f t="shared" si="18"/>
        <v>0.5</v>
      </c>
      <c r="AE21" s="153">
        <v>4</v>
      </c>
      <c r="AF21" s="153">
        <v>2</v>
      </c>
      <c r="AG21" s="179">
        <f t="shared" si="19"/>
        <v>0.5</v>
      </c>
      <c r="AH21" s="153">
        <v>4</v>
      </c>
      <c r="AI21" s="153">
        <v>0</v>
      </c>
      <c r="AJ21" s="179">
        <f t="shared" si="20"/>
        <v>0</v>
      </c>
    </row>
    <row r="22" spans="1:36" ht="14.25" thickTop="1" x14ac:dyDescent="0.15">
      <c r="B22" s="243"/>
      <c r="C22" s="37" t="s">
        <v>11</v>
      </c>
      <c r="D22" s="47">
        <v>3358</v>
      </c>
      <c r="E22" s="47">
        <v>97</v>
      </c>
      <c r="F22" s="108">
        <v>2.8886241810601548E-2</v>
      </c>
      <c r="G22" s="47">
        <v>3358</v>
      </c>
      <c r="H22" s="105">
        <v>606</v>
      </c>
      <c r="I22" s="108">
        <v>0.18046456223942822</v>
      </c>
      <c r="J22" s="133">
        <v>3350</v>
      </c>
      <c r="K22" s="133">
        <v>525</v>
      </c>
      <c r="L22" s="117">
        <f t="shared" si="21"/>
        <v>0.15671641791044777</v>
      </c>
      <c r="M22" s="168">
        <v>3380</v>
      </c>
      <c r="N22" s="168">
        <v>725</v>
      </c>
      <c r="O22" s="178">
        <f t="shared" si="22"/>
        <v>0.21449704142011836</v>
      </c>
      <c r="P22" s="167">
        <v>3410</v>
      </c>
      <c r="Q22" s="167">
        <v>323</v>
      </c>
      <c r="R22" s="178">
        <f t="shared" si="23"/>
        <v>9.4721407624633436E-2</v>
      </c>
      <c r="S22" s="183"/>
      <c r="T22" s="240" t="s">
        <v>14</v>
      </c>
      <c r="U22" s="188" t="s">
        <v>21</v>
      </c>
      <c r="V22" s="154">
        <v>83</v>
      </c>
      <c r="W22" s="154">
        <v>3</v>
      </c>
      <c r="X22" s="180">
        <f t="shared" si="16"/>
        <v>3.614457831325301E-2</v>
      </c>
      <c r="Y22" s="154">
        <v>83</v>
      </c>
      <c r="Z22" s="154">
        <v>83</v>
      </c>
      <c r="AA22" s="180">
        <f t="shared" si="17"/>
        <v>1</v>
      </c>
      <c r="AB22" s="154">
        <v>83</v>
      </c>
      <c r="AC22" s="154">
        <v>81</v>
      </c>
      <c r="AD22" s="180">
        <f t="shared" si="18"/>
        <v>0.97590361445783136</v>
      </c>
      <c r="AE22" s="154">
        <v>83</v>
      </c>
      <c r="AF22" s="154">
        <v>83</v>
      </c>
      <c r="AG22" s="180">
        <f t="shared" si="19"/>
        <v>1</v>
      </c>
      <c r="AH22" s="154">
        <v>83</v>
      </c>
      <c r="AI22" s="154">
        <v>1</v>
      </c>
      <c r="AJ22" s="180">
        <f t="shared" si="20"/>
        <v>1.2048192771084338E-2</v>
      </c>
    </row>
    <row r="23" spans="1:36" x14ac:dyDescent="0.15">
      <c r="B23" s="243"/>
      <c r="C23" s="37" t="s">
        <v>12</v>
      </c>
      <c r="D23" s="47">
        <v>2228</v>
      </c>
      <c r="E23" s="47">
        <v>21</v>
      </c>
      <c r="F23" s="108">
        <v>9.4254937163375224E-3</v>
      </c>
      <c r="G23" s="47">
        <v>2228</v>
      </c>
      <c r="H23" s="105">
        <v>144</v>
      </c>
      <c r="I23" s="108">
        <v>6.4631956912028721E-2</v>
      </c>
      <c r="J23" s="133">
        <v>2232</v>
      </c>
      <c r="K23" s="133">
        <v>75</v>
      </c>
      <c r="L23" s="117">
        <f t="shared" si="21"/>
        <v>3.3602150537634407E-2</v>
      </c>
      <c r="M23" s="168">
        <v>2249</v>
      </c>
      <c r="N23" s="168">
        <v>749</v>
      </c>
      <c r="O23" s="178">
        <f t="shared" si="22"/>
        <v>0.33303690529124053</v>
      </c>
      <c r="P23" s="167">
        <v>2242</v>
      </c>
      <c r="Q23" s="167">
        <v>115</v>
      </c>
      <c r="R23" s="178">
        <f t="shared" si="23"/>
        <v>5.129348795718109E-2</v>
      </c>
      <c r="S23" s="183"/>
      <c r="T23" s="241"/>
      <c r="U23" s="186" t="s">
        <v>15</v>
      </c>
      <c r="V23" s="152">
        <v>15</v>
      </c>
      <c r="W23" s="152">
        <v>12</v>
      </c>
      <c r="X23" s="178">
        <f t="shared" si="16"/>
        <v>0.8</v>
      </c>
      <c r="Y23" s="152">
        <v>15</v>
      </c>
      <c r="Z23" s="152">
        <v>13</v>
      </c>
      <c r="AA23" s="178">
        <f t="shared" si="17"/>
        <v>0.8666666666666667</v>
      </c>
      <c r="AB23" s="152">
        <v>14</v>
      </c>
      <c r="AC23" s="152">
        <v>14</v>
      </c>
      <c r="AD23" s="178">
        <f t="shared" si="18"/>
        <v>1</v>
      </c>
      <c r="AE23" s="152">
        <v>14</v>
      </c>
      <c r="AF23" s="152">
        <v>9</v>
      </c>
      <c r="AG23" s="178">
        <f t="shared" si="19"/>
        <v>0.6428571428571429</v>
      </c>
      <c r="AH23" s="152">
        <v>14</v>
      </c>
      <c r="AI23" s="152">
        <v>4</v>
      </c>
      <c r="AJ23" s="178">
        <f t="shared" si="20"/>
        <v>0.2857142857142857</v>
      </c>
    </row>
    <row r="24" spans="1:36" ht="14.25" thickBot="1" x14ac:dyDescent="0.2">
      <c r="B24" s="239"/>
      <c r="C24" s="38" t="s">
        <v>13</v>
      </c>
      <c r="D24" s="81">
        <v>65</v>
      </c>
      <c r="E24" s="81">
        <v>0</v>
      </c>
      <c r="F24" s="80">
        <v>0</v>
      </c>
      <c r="G24" s="81">
        <v>65</v>
      </c>
      <c r="H24" s="87">
        <v>0</v>
      </c>
      <c r="I24" s="80">
        <v>0</v>
      </c>
      <c r="J24" s="135">
        <v>55</v>
      </c>
      <c r="K24" s="135">
        <v>12</v>
      </c>
      <c r="L24" s="114">
        <f t="shared" si="21"/>
        <v>0.21818181818181817</v>
      </c>
      <c r="M24" s="169">
        <v>63</v>
      </c>
      <c r="N24" s="169">
        <v>6</v>
      </c>
      <c r="O24" s="181">
        <f t="shared" si="22"/>
        <v>9.5238095238095233E-2</v>
      </c>
      <c r="P24" s="196">
        <v>65</v>
      </c>
      <c r="Q24" s="196">
        <v>10</v>
      </c>
      <c r="R24" s="181">
        <f t="shared" si="23"/>
        <v>0.15384615384615385</v>
      </c>
      <c r="S24" s="183"/>
      <c r="T24" s="241"/>
      <c r="U24" s="186" t="s">
        <v>16</v>
      </c>
      <c r="V24" s="152">
        <v>8</v>
      </c>
      <c r="W24" s="152">
        <v>5</v>
      </c>
      <c r="X24" s="178">
        <f t="shared" si="16"/>
        <v>0.625</v>
      </c>
      <c r="Y24" s="152">
        <v>8</v>
      </c>
      <c r="Z24" s="152">
        <v>5</v>
      </c>
      <c r="AA24" s="178">
        <f t="shared" si="17"/>
        <v>0.625</v>
      </c>
      <c r="AB24" s="152">
        <v>7</v>
      </c>
      <c r="AC24" s="152">
        <v>5</v>
      </c>
      <c r="AD24" s="178">
        <f t="shared" si="18"/>
        <v>0.7142857142857143</v>
      </c>
      <c r="AE24" s="152">
        <v>7</v>
      </c>
      <c r="AF24" s="152">
        <v>7</v>
      </c>
      <c r="AG24" s="178">
        <f t="shared" si="19"/>
        <v>1</v>
      </c>
      <c r="AH24" s="152">
        <v>7</v>
      </c>
      <c r="AI24" s="152">
        <v>2</v>
      </c>
      <c r="AJ24" s="178">
        <f t="shared" si="20"/>
        <v>0.2857142857142857</v>
      </c>
    </row>
    <row r="25" spans="1:36" ht="15" thickTop="1" thickBot="1" x14ac:dyDescent="0.2">
      <c r="B25" s="238" t="s">
        <v>14</v>
      </c>
      <c r="C25" s="39" t="s">
        <v>21</v>
      </c>
      <c r="D25" s="83">
        <v>460</v>
      </c>
      <c r="E25" s="83">
        <v>9</v>
      </c>
      <c r="F25" s="82">
        <v>1.9565217391304349E-2</v>
      </c>
      <c r="G25" s="83">
        <v>460</v>
      </c>
      <c r="H25" s="89">
        <v>14</v>
      </c>
      <c r="I25" s="82">
        <v>3.0434782608695653E-2</v>
      </c>
      <c r="J25" s="136">
        <v>461</v>
      </c>
      <c r="K25" s="136">
        <v>4</v>
      </c>
      <c r="L25" s="110">
        <f t="shared" si="21"/>
        <v>8.6767895878524948E-3</v>
      </c>
      <c r="M25" s="170">
        <v>461</v>
      </c>
      <c r="N25" s="170">
        <v>435</v>
      </c>
      <c r="O25" s="177">
        <f t="shared" si="22"/>
        <v>0.94360086767895879</v>
      </c>
      <c r="P25" s="197">
        <v>460</v>
      </c>
      <c r="Q25" s="197">
        <v>3</v>
      </c>
      <c r="R25" s="177">
        <f t="shared" si="23"/>
        <v>6.5217391304347823E-3</v>
      </c>
      <c r="S25" s="183"/>
      <c r="T25" s="242"/>
      <c r="U25" s="189" t="s">
        <v>17</v>
      </c>
      <c r="V25" s="155">
        <v>3</v>
      </c>
      <c r="W25" s="155">
        <v>0</v>
      </c>
      <c r="X25" s="181">
        <f t="shared" si="16"/>
        <v>0</v>
      </c>
      <c r="Y25" s="155">
        <v>10</v>
      </c>
      <c r="Z25" s="155">
        <v>4</v>
      </c>
      <c r="AA25" s="181">
        <f t="shared" si="17"/>
        <v>0.4</v>
      </c>
      <c r="AB25" s="155">
        <v>11</v>
      </c>
      <c r="AC25" s="155">
        <v>7</v>
      </c>
      <c r="AD25" s="181">
        <f t="shared" si="18"/>
        <v>0.63636363636363635</v>
      </c>
      <c r="AE25" s="155">
        <v>11</v>
      </c>
      <c r="AF25" s="155">
        <v>4</v>
      </c>
      <c r="AG25" s="181">
        <f t="shared" si="19"/>
        <v>0.36363636363636365</v>
      </c>
      <c r="AH25" s="155">
        <v>11</v>
      </c>
      <c r="AI25" s="155">
        <v>1</v>
      </c>
      <c r="AJ25" s="181">
        <f t="shared" si="20"/>
        <v>9.0909090909090912E-2</v>
      </c>
    </row>
    <row r="26" spans="1:36" ht="14.25" thickTop="1" x14ac:dyDescent="0.15">
      <c r="B26" s="243"/>
      <c r="C26" s="40" t="s">
        <v>15</v>
      </c>
      <c r="D26" s="79">
        <v>112</v>
      </c>
      <c r="E26" s="79">
        <v>71</v>
      </c>
      <c r="F26" s="78">
        <v>0.6339285714285714</v>
      </c>
      <c r="G26" s="79">
        <v>116</v>
      </c>
      <c r="H26" s="88">
        <v>71</v>
      </c>
      <c r="I26" s="78">
        <v>0.61206896551724133</v>
      </c>
      <c r="J26" s="134">
        <v>116</v>
      </c>
      <c r="K26" s="134">
        <v>63</v>
      </c>
      <c r="L26" s="113">
        <f t="shared" si="21"/>
        <v>0.5431034482758621</v>
      </c>
      <c r="M26" s="168">
        <v>108</v>
      </c>
      <c r="N26" s="168">
        <v>31</v>
      </c>
      <c r="O26" s="180">
        <f t="shared" si="22"/>
        <v>0.28703703703703703</v>
      </c>
      <c r="P26" s="167">
        <v>105</v>
      </c>
      <c r="Q26" s="167">
        <v>68</v>
      </c>
      <c r="R26" s="180">
        <f t="shared" si="23"/>
        <v>0.64761904761904765</v>
      </c>
      <c r="S26" s="183"/>
      <c r="T26" s="240" t="s">
        <v>18</v>
      </c>
      <c r="U26" s="185" t="s">
        <v>22</v>
      </c>
      <c r="V26" s="151">
        <v>31</v>
      </c>
      <c r="W26" s="151">
        <v>10</v>
      </c>
      <c r="X26" s="177">
        <f t="shared" si="16"/>
        <v>0.32258064516129031</v>
      </c>
      <c r="Y26" s="151">
        <v>36</v>
      </c>
      <c r="Z26" s="151">
        <v>18</v>
      </c>
      <c r="AA26" s="177">
        <f t="shared" si="17"/>
        <v>0.5</v>
      </c>
      <c r="AB26" s="151">
        <v>46</v>
      </c>
      <c r="AC26" s="151">
        <v>35</v>
      </c>
      <c r="AD26" s="177">
        <f t="shared" si="18"/>
        <v>0.76086956521739135</v>
      </c>
      <c r="AE26" s="151">
        <v>47</v>
      </c>
      <c r="AF26" s="151">
        <v>40</v>
      </c>
      <c r="AG26" s="177">
        <f t="shared" si="19"/>
        <v>0.85106382978723405</v>
      </c>
      <c r="AH26" s="151">
        <v>48</v>
      </c>
      <c r="AI26" s="151">
        <v>15</v>
      </c>
      <c r="AJ26" s="177">
        <f t="shared" si="20"/>
        <v>0.3125</v>
      </c>
    </row>
    <row r="27" spans="1:36" ht="14.25" thickBot="1" x14ac:dyDescent="0.2">
      <c r="B27" s="243"/>
      <c r="C27" s="40" t="s">
        <v>16</v>
      </c>
      <c r="D27" s="79">
        <v>19</v>
      </c>
      <c r="E27" s="79">
        <v>6</v>
      </c>
      <c r="F27" s="78">
        <v>0.31578947368421051</v>
      </c>
      <c r="G27" s="79">
        <v>19</v>
      </c>
      <c r="H27" s="88">
        <v>7</v>
      </c>
      <c r="I27" s="78">
        <v>0.36842105263157893</v>
      </c>
      <c r="J27" s="134">
        <v>21</v>
      </c>
      <c r="K27" s="134">
        <v>7</v>
      </c>
      <c r="L27" s="113">
        <f t="shared" si="21"/>
        <v>0.33333333333333331</v>
      </c>
      <c r="M27" s="168">
        <v>19</v>
      </c>
      <c r="N27" s="168">
        <v>6</v>
      </c>
      <c r="O27" s="180">
        <f t="shared" si="22"/>
        <v>0.31578947368421051</v>
      </c>
      <c r="P27" s="167">
        <v>19</v>
      </c>
      <c r="Q27" s="167">
        <v>10</v>
      </c>
      <c r="R27" s="180">
        <f t="shared" si="23"/>
        <v>0.52631578947368418</v>
      </c>
      <c r="S27" s="183"/>
      <c r="T27" s="242"/>
      <c r="U27" s="187" t="s">
        <v>23</v>
      </c>
      <c r="V27" s="153">
        <v>3</v>
      </c>
      <c r="W27" s="153">
        <v>0</v>
      </c>
      <c r="X27" s="179">
        <f t="shared" si="16"/>
        <v>0</v>
      </c>
      <c r="Y27" s="153">
        <v>4</v>
      </c>
      <c r="Z27" s="153">
        <v>2</v>
      </c>
      <c r="AA27" s="179">
        <f t="shared" si="17"/>
        <v>0.5</v>
      </c>
      <c r="AB27" s="153">
        <v>4</v>
      </c>
      <c r="AC27" s="153">
        <v>3</v>
      </c>
      <c r="AD27" s="179">
        <f t="shared" si="18"/>
        <v>0.75</v>
      </c>
      <c r="AE27" s="153">
        <v>4</v>
      </c>
      <c r="AF27" s="153">
        <v>3</v>
      </c>
      <c r="AG27" s="179">
        <f t="shared" si="19"/>
        <v>0.75</v>
      </c>
      <c r="AH27" s="153">
        <v>4</v>
      </c>
      <c r="AI27" s="153">
        <v>2</v>
      </c>
      <c r="AJ27" s="179">
        <f t="shared" si="20"/>
        <v>0.5</v>
      </c>
    </row>
    <row r="28" spans="1:36" ht="15" thickTop="1" thickBot="1" x14ac:dyDescent="0.2">
      <c r="B28" s="239"/>
      <c r="C28" s="41" t="s">
        <v>17</v>
      </c>
      <c r="D28" s="85">
        <v>189</v>
      </c>
      <c r="E28" s="85">
        <v>7</v>
      </c>
      <c r="F28" s="84">
        <v>3.7037037037037035E-2</v>
      </c>
      <c r="G28" s="85">
        <v>189</v>
      </c>
      <c r="H28" s="90">
        <v>16</v>
      </c>
      <c r="I28" s="84">
        <v>8.4656084656084651E-2</v>
      </c>
      <c r="J28" s="137">
        <v>194</v>
      </c>
      <c r="K28" s="137">
        <v>18</v>
      </c>
      <c r="L28" s="118">
        <f t="shared" si="21"/>
        <v>9.2783505154639179E-2</v>
      </c>
      <c r="M28" s="171">
        <v>195</v>
      </c>
      <c r="N28" s="171">
        <v>8</v>
      </c>
      <c r="O28" s="158">
        <f t="shared" si="22"/>
        <v>4.1025641025641026E-2</v>
      </c>
      <c r="P28" s="198">
        <v>188</v>
      </c>
      <c r="Q28" s="198">
        <v>12</v>
      </c>
      <c r="R28" s="158">
        <f t="shared" si="23"/>
        <v>6.3829787234042548E-2</v>
      </c>
      <c r="S28" s="183"/>
      <c r="T28" s="190" t="s">
        <v>19</v>
      </c>
      <c r="U28" s="191"/>
      <c r="V28" s="154">
        <v>1</v>
      </c>
      <c r="W28" s="154">
        <v>1</v>
      </c>
      <c r="X28" s="180">
        <f t="shared" si="16"/>
        <v>1</v>
      </c>
      <c r="Y28" s="154">
        <v>1</v>
      </c>
      <c r="Z28" s="154">
        <v>1</v>
      </c>
      <c r="AA28" s="180">
        <f t="shared" si="17"/>
        <v>1</v>
      </c>
      <c r="AB28" s="154">
        <v>1</v>
      </c>
      <c r="AC28" s="154">
        <v>1</v>
      </c>
      <c r="AD28" s="180">
        <f t="shared" si="18"/>
        <v>1</v>
      </c>
      <c r="AE28" s="154">
        <v>1</v>
      </c>
      <c r="AF28" s="154">
        <v>1</v>
      </c>
      <c r="AG28" s="180">
        <f t="shared" si="19"/>
        <v>1</v>
      </c>
      <c r="AH28" s="154">
        <v>1</v>
      </c>
      <c r="AI28" s="154">
        <v>0</v>
      </c>
      <c r="AJ28" s="180">
        <f t="shared" si="20"/>
        <v>0</v>
      </c>
    </row>
    <row r="29" spans="1:36" ht="14.25" thickTop="1" x14ac:dyDescent="0.15">
      <c r="B29" s="238" t="s">
        <v>18</v>
      </c>
      <c r="C29" s="42" t="s">
        <v>22</v>
      </c>
      <c r="D29" s="77">
        <v>193</v>
      </c>
      <c r="E29" s="77">
        <v>53</v>
      </c>
      <c r="F29" s="76">
        <v>0.27461139896373055</v>
      </c>
      <c r="G29" s="77">
        <v>194</v>
      </c>
      <c r="H29" s="86">
        <v>82</v>
      </c>
      <c r="I29" s="76">
        <v>0.42268041237113402</v>
      </c>
      <c r="J29" s="132">
        <v>210</v>
      </c>
      <c r="K29" s="132">
        <v>81</v>
      </c>
      <c r="L29" s="110">
        <f t="shared" si="21"/>
        <v>0.38571428571428573</v>
      </c>
      <c r="M29" s="166">
        <v>221</v>
      </c>
      <c r="N29" s="166">
        <v>95</v>
      </c>
      <c r="O29" s="177">
        <f t="shared" si="22"/>
        <v>0.42986425339366519</v>
      </c>
      <c r="P29" s="195">
        <v>224</v>
      </c>
      <c r="Q29" s="195">
        <v>70</v>
      </c>
      <c r="R29" s="177">
        <f t="shared" si="23"/>
        <v>0.3125</v>
      </c>
      <c r="S29" s="183"/>
      <c r="T29" s="183"/>
      <c r="U29" s="183"/>
      <c r="V29" s="182"/>
      <c r="W29" s="182"/>
      <c r="X29" s="183"/>
      <c r="Y29" s="182"/>
      <c r="Z29" s="182"/>
      <c r="AA29" s="183"/>
      <c r="AB29" s="182"/>
      <c r="AC29" s="182"/>
      <c r="AD29" s="183"/>
      <c r="AE29" s="182"/>
      <c r="AF29" s="182"/>
      <c r="AG29" s="183"/>
      <c r="AH29" s="182"/>
      <c r="AI29" s="182"/>
      <c r="AJ29" s="183"/>
    </row>
    <row r="30" spans="1:36" ht="14.25" customHeight="1" thickBot="1" x14ac:dyDescent="0.2">
      <c r="B30" s="239"/>
      <c r="C30" s="43" t="s">
        <v>23</v>
      </c>
      <c r="D30" s="81">
        <v>30</v>
      </c>
      <c r="E30" s="81">
        <v>16</v>
      </c>
      <c r="F30" s="80">
        <v>0.53333333333333333</v>
      </c>
      <c r="G30" s="81">
        <v>30</v>
      </c>
      <c r="H30" s="87">
        <v>14</v>
      </c>
      <c r="I30" s="80">
        <v>0.46666666666666667</v>
      </c>
      <c r="J30" s="135">
        <v>36</v>
      </c>
      <c r="K30" s="135">
        <v>28</v>
      </c>
      <c r="L30" s="118">
        <f t="shared" si="21"/>
        <v>0.77777777777777779</v>
      </c>
      <c r="M30" s="169">
        <v>38</v>
      </c>
      <c r="N30" s="169">
        <v>9</v>
      </c>
      <c r="O30" s="158">
        <f t="shared" si="22"/>
        <v>0.23684210526315788</v>
      </c>
      <c r="P30" s="196">
        <v>39</v>
      </c>
      <c r="Q30" s="196">
        <v>26</v>
      </c>
      <c r="R30" s="158">
        <f t="shared" si="23"/>
        <v>0.66666666666666663</v>
      </c>
      <c r="S30" s="183"/>
      <c r="T30" s="183" t="s">
        <v>33</v>
      </c>
      <c r="U30" s="192"/>
      <c r="V30" s="244" t="s">
        <v>26</v>
      </c>
      <c r="W30" s="245"/>
      <c r="X30" s="246"/>
      <c r="Y30" s="244" t="s">
        <v>27</v>
      </c>
      <c r="Z30" s="245"/>
      <c r="AA30" s="246"/>
      <c r="AB30" s="244" t="s">
        <v>28</v>
      </c>
      <c r="AC30" s="245"/>
      <c r="AD30" s="246"/>
      <c r="AE30" s="244" t="s">
        <v>42</v>
      </c>
      <c r="AF30" s="245"/>
      <c r="AG30" s="246"/>
      <c r="AH30" s="244" t="s">
        <v>43</v>
      </c>
      <c r="AI30" s="245"/>
      <c r="AJ30" s="246"/>
    </row>
    <row r="31" spans="1:36" s="34" customFormat="1" ht="15" customHeight="1" thickTop="1" thickBot="1" x14ac:dyDescent="0.2">
      <c r="A31"/>
      <c r="B31" s="35" t="s">
        <v>19</v>
      </c>
      <c r="C31" s="12"/>
      <c r="D31" s="83">
        <v>1</v>
      </c>
      <c r="E31" s="83">
        <v>1</v>
      </c>
      <c r="F31" s="82">
        <v>1</v>
      </c>
      <c r="G31" s="83">
        <v>1</v>
      </c>
      <c r="H31" s="89">
        <v>1</v>
      </c>
      <c r="I31" s="82">
        <v>1</v>
      </c>
      <c r="J31" s="136">
        <v>1</v>
      </c>
      <c r="K31" s="136">
        <v>1</v>
      </c>
      <c r="L31" s="110">
        <v>1</v>
      </c>
      <c r="M31" s="170">
        <v>1</v>
      </c>
      <c r="N31" s="170">
        <v>1</v>
      </c>
      <c r="O31" s="177">
        <v>1</v>
      </c>
      <c r="P31" s="197">
        <v>1</v>
      </c>
      <c r="Q31" s="197">
        <v>1</v>
      </c>
      <c r="R31" s="177">
        <v>1</v>
      </c>
      <c r="S31" s="192"/>
      <c r="T31" s="194" t="s">
        <v>1</v>
      </c>
      <c r="U31" s="194" t="s">
        <v>2</v>
      </c>
      <c r="V31" s="164" t="s">
        <v>36</v>
      </c>
      <c r="W31" s="164" t="s">
        <v>4</v>
      </c>
      <c r="X31" s="165" t="s">
        <v>5</v>
      </c>
      <c r="Y31" s="164" t="s">
        <v>36</v>
      </c>
      <c r="Z31" s="164" t="s">
        <v>4</v>
      </c>
      <c r="AA31" s="165" t="s">
        <v>5</v>
      </c>
      <c r="AB31" s="164" t="s">
        <v>36</v>
      </c>
      <c r="AC31" s="164" t="s">
        <v>4</v>
      </c>
      <c r="AD31" s="165" t="s">
        <v>5</v>
      </c>
      <c r="AE31" s="164" t="s">
        <v>36</v>
      </c>
      <c r="AF31" s="164" t="s">
        <v>4</v>
      </c>
      <c r="AG31" s="165" t="s">
        <v>5</v>
      </c>
      <c r="AH31" s="164" t="s">
        <v>36</v>
      </c>
      <c r="AI31" s="164" t="s">
        <v>4</v>
      </c>
      <c r="AJ31" s="165" t="s">
        <v>5</v>
      </c>
    </row>
    <row r="32" spans="1:36" s="34" customFormat="1" ht="14.25" thickTop="1" x14ac:dyDescent="0.15">
      <c r="B32"/>
      <c r="C32"/>
      <c r="D32" s="59"/>
      <c r="E32" s="59"/>
      <c r="F32" s="58"/>
      <c r="G32" s="59"/>
      <c r="H32" s="59"/>
      <c r="I32" s="58"/>
      <c r="J32" s="115"/>
      <c r="K32" s="115"/>
      <c r="L32" s="116"/>
      <c r="M32" s="183"/>
      <c r="N32" s="183"/>
      <c r="O32" s="183"/>
      <c r="P32" s="182"/>
      <c r="Q32" s="182"/>
      <c r="R32" s="183"/>
      <c r="S32" s="192"/>
      <c r="T32" s="240" t="s">
        <v>9</v>
      </c>
      <c r="U32" s="185" t="s">
        <v>10</v>
      </c>
      <c r="V32" s="166">
        <v>22</v>
      </c>
      <c r="W32" s="166">
        <v>22</v>
      </c>
      <c r="X32" s="177">
        <f>+W32/V32</f>
        <v>1</v>
      </c>
      <c r="Y32" s="166">
        <v>20</v>
      </c>
      <c r="Z32" s="166">
        <v>20</v>
      </c>
      <c r="AA32" s="177">
        <f>+Z32/Y32</f>
        <v>1</v>
      </c>
      <c r="AB32" s="166">
        <v>20</v>
      </c>
      <c r="AC32" s="166">
        <v>20</v>
      </c>
      <c r="AD32" s="177">
        <f>+AC32/AB32</f>
        <v>1</v>
      </c>
      <c r="AE32" s="166">
        <v>20</v>
      </c>
      <c r="AF32" s="166">
        <v>20</v>
      </c>
      <c r="AG32" s="177">
        <f>+AF32/AE32</f>
        <v>1</v>
      </c>
      <c r="AH32" s="256">
        <v>20</v>
      </c>
      <c r="AI32" s="256">
        <v>8</v>
      </c>
      <c r="AJ32" s="177">
        <f>+AI32/AH32</f>
        <v>0.4</v>
      </c>
    </row>
    <row r="33" spans="1:36" ht="14.25" customHeight="1" x14ac:dyDescent="0.15">
      <c r="A33" s="34"/>
      <c r="B33" t="s">
        <v>32</v>
      </c>
      <c r="C33" s="34"/>
      <c r="D33" s="254" t="s">
        <v>26</v>
      </c>
      <c r="E33" s="248"/>
      <c r="F33" s="249"/>
      <c r="G33" s="247" t="s">
        <v>27</v>
      </c>
      <c r="H33" s="248"/>
      <c r="I33" s="249"/>
      <c r="J33" s="253" t="s">
        <v>28</v>
      </c>
      <c r="K33" s="251"/>
      <c r="L33" s="252"/>
      <c r="M33" s="244" t="s">
        <v>42</v>
      </c>
      <c r="N33" s="245"/>
      <c r="O33" s="246"/>
      <c r="P33" s="244" t="s">
        <v>43</v>
      </c>
      <c r="Q33" s="245"/>
      <c r="R33" s="246"/>
      <c r="S33" s="183"/>
      <c r="T33" s="241"/>
      <c r="U33" s="186" t="s">
        <v>11</v>
      </c>
      <c r="V33" s="168">
        <v>418</v>
      </c>
      <c r="W33" s="168">
        <v>125</v>
      </c>
      <c r="X33" s="178">
        <f t="shared" ref="X33:X42" si="24">+W33/V33</f>
        <v>0.29904306220095694</v>
      </c>
      <c r="Y33" s="168">
        <v>414</v>
      </c>
      <c r="Z33" s="168">
        <v>188</v>
      </c>
      <c r="AA33" s="178">
        <f t="shared" ref="AA33:AA42" si="25">+Z33/Y33</f>
        <v>0.45410628019323673</v>
      </c>
      <c r="AB33" s="168">
        <v>420</v>
      </c>
      <c r="AC33" s="168">
        <v>159</v>
      </c>
      <c r="AD33" s="178">
        <f t="shared" ref="AD33:AD42" si="26">+AC33/AB33</f>
        <v>0.37857142857142856</v>
      </c>
      <c r="AE33" s="168">
        <v>417</v>
      </c>
      <c r="AF33" s="168">
        <v>196</v>
      </c>
      <c r="AG33" s="178">
        <f t="shared" ref="AG33:AG40" si="27">+AF33/AE33</f>
        <v>0.47002398081534774</v>
      </c>
      <c r="AH33" s="257">
        <v>428</v>
      </c>
      <c r="AI33" s="257">
        <v>69</v>
      </c>
      <c r="AJ33" s="178">
        <f t="shared" ref="AJ33:AJ42" si="28">+AI33/AH33</f>
        <v>0.16121495327102803</v>
      </c>
    </row>
    <row r="34" spans="1:36" ht="14.25" thickBot="1" x14ac:dyDescent="0.2">
      <c r="B34" s="32" t="s">
        <v>1</v>
      </c>
      <c r="C34" s="33" t="s">
        <v>2</v>
      </c>
      <c r="D34" s="102" t="s">
        <v>36</v>
      </c>
      <c r="E34" s="103" t="s">
        <v>4</v>
      </c>
      <c r="F34" s="104" t="s">
        <v>5</v>
      </c>
      <c r="G34" s="103" t="s">
        <v>36</v>
      </c>
      <c r="H34" s="103" t="s">
        <v>4</v>
      </c>
      <c r="I34" s="104" t="s">
        <v>5</v>
      </c>
      <c r="J34" s="130" t="s">
        <v>36</v>
      </c>
      <c r="K34" s="130" t="s">
        <v>4</v>
      </c>
      <c r="L34" s="131" t="s">
        <v>5</v>
      </c>
      <c r="M34" s="164" t="s">
        <v>36</v>
      </c>
      <c r="N34" s="164" t="s">
        <v>4</v>
      </c>
      <c r="O34" s="165" t="s">
        <v>5</v>
      </c>
      <c r="P34" s="164" t="s">
        <v>36</v>
      </c>
      <c r="Q34" s="164" t="s">
        <v>4</v>
      </c>
      <c r="R34" s="165" t="s">
        <v>5</v>
      </c>
      <c r="S34" s="183"/>
      <c r="T34" s="241"/>
      <c r="U34" s="186" t="s">
        <v>12</v>
      </c>
      <c r="V34" s="168">
        <v>239</v>
      </c>
      <c r="W34" s="168">
        <v>55</v>
      </c>
      <c r="X34" s="178">
        <f t="shared" si="24"/>
        <v>0.23012552301255229</v>
      </c>
      <c r="Y34" s="168">
        <v>243</v>
      </c>
      <c r="Z34" s="168">
        <v>58</v>
      </c>
      <c r="AA34" s="178">
        <f t="shared" si="25"/>
        <v>0.23868312757201646</v>
      </c>
      <c r="AB34" s="168">
        <v>248</v>
      </c>
      <c r="AC34" s="168">
        <v>48</v>
      </c>
      <c r="AD34" s="178">
        <f t="shared" si="26"/>
        <v>0.19354838709677419</v>
      </c>
      <c r="AE34" s="168">
        <v>249</v>
      </c>
      <c r="AF34" s="168">
        <v>62</v>
      </c>
      <c r="AG34" s="178">
        <f t="shared" si="27"/>
        <v>0.24899598393574296</v>
      </c>
      <c r="AH34" s="257">
        <v>253</v>
      </c>
      <c r="AI34" s="257">
        <v>16</v>
      </c>
      <c r="AJ34" s="178">
        <f t="shared" si="28"/>
        <v>6.3241106719367585E-2</v>
      </c>
    </row>
    <row r="35" spans="1:36" ht="15" thickTop="1" thickBot="1" x14ac:dyDescent="0.2">
      <c r="B35" s="238" t="s">
        <v>9</v>
      </c>
      <c r="C35" s="36" t="s">
        <v>10</v>
      </c>
      <c r="D35" s="60">
        <v>44</v>
      </c>
      <c r="E35" s="60">
        <v>39</v>
      </c>
      <c r="F35" s="61">
        <f>+E35/D35</f>
        <v>0.88636363636363635</v>
      </c>
      <c r="G35" s="60">
        <v>45</v>
      </c>
      <c r="H35" s="60">
        <v>33</v>
      </c>
      <c r="I35" s="61">
        <f>+H35/G35</f>
        <v>0.73333333333333328</v>
      </c>
      <c r="J35" s="138">
        <v>45</v>
      </c>
      <c r="K35" s="138">
        <v>38</v>
      </c>
      <c r="L35" s="119">
        <f>+K35/J35</f>
        <v>0.84444444444444444</v>
      </c>
      <c r="M35" s="172">
        <v>45</v>
      </c>
      <c r="N35" s="172">
        <v>37</v>
      </c>
      <c r="O35" s="159">
        <v>0.82222222222222219</v>
      </c>
      <c r="P35" s="172">
        <v>47</v>
      </c>
      <c r="Q35" s="172">
        <v>19</v>
      </c>
      <c r="R35" s="159">
        <f>+Q35/P35</f>
        <v>0.40425531914893614</v>
      </c>
      <c r="S35" s="183"/>
      <c r="T35" s="242"/>
      <c r="U35" s="187" t="s">
        <v>13</v>
      </c>
      <c r="V35" s="169">
        <v>9</v>
      </c>
      <c r="W35" s="169">
        <v>0</v>
      </c>
      <c r="X35" s="179">
        <f t="shared" si="24"/>
        <v>0</v>
      </c>
      <c r="Y35" s="169">
        <v>3</v>
      </c>
      <c r="Z35" s="169">
        <v>0</v>
      </c>
      <c r="AA35" s="179">
        <f t="shared" si="25"/>
        <v>0</v>
      </c>
      <c r="AB35" s="169">
        <v>9</v>
      </c>
      <c r="AC35" s="169">
        <v>0</v>
      </c>
      <c r="AD35" s="179">
        <f t="shared" si="26"/>
        <v>0</v>
      </c>
      <c r="AE35" s="169">
        <v>10</v>
      </c>
      <c r="AF35" s="169">
        <v>6</v>
      </c>
      <c r="AG35" s="179">
        <f t="shared" si="27"/>
        <v>0.6</v>
      </c>
      <c r="AH35" s="258">
        <v>14</v>
      </c>
      <c r="AI35" s="258">
        <v>1</v>
      </c>
      <c r="AJ35" s="179">
        <f t="shared" si="28"/>
        <v>7.1428571428571425E-2</v>
      </c>
    </row>
    <row r="36" spans="1:36" ht="14.25" thickTop="1" x14ac:dyDescent="0.15">
      <c r="B36" s="243"/>
      <c r="C36" s="37" t="s">
        <v>11</v>
      </c>
      <c r="D36" s="64">
        <v>705</v>
      </c>
      <c r="E36" s="64">
        <v>38</v>
      </c>
      <c r="F36" s="67">
        <f t="shared" ref="F36:F45" si="29">+E36/D36</f>
        <v>5.3900709219858157E-2</v>
      </c>
      <c r="G36" s="64">
        <v>723</v>
      </c>
      <c r="H36" s="64">
        <v>289</v>
      </c>
      <c r="I36" s="67">
        <f t="shared" ref="I36:I45" si="30">+H36/G36</f>
        <v>0.39972337482710929</v>
      </c>
      <c r="J36" s="139">
        <v>724</v>
      </c>
      <c r="K36" s="139">
        <v>420</v>
      </c>
      <c r="L36" s="120">
        <f t="shared" ref="L36:L45" si="31">+K36/J36</f>
        <v>0.58011049723756902</v>
      </c>
      <c r="M36" s="173">
        <v>723</v>
      </c>
      <c r="N36" s="173">
        <v>376</v>
      </c>
      <c r="O36" s="160">
        <v>0.52005532503457819</v>
      </c>
      <c r="P36" s="173">
        <v>726</v>
      </c>
      <c r="Q36" s="173">
        <v>279</v>
      </c>
      <c r="R36" s="160">
        <f t="shared" ref="R36:R45" si="32">+Q36/P36</f>
        <v>0.38429752066115702</v>
      </c>
      <c r="S36" s="183"/>
      <c r="T36" s="240" t="s">
        <v>14</v>
      </c>
      <c r="U36" s="188" t="s">
        <v>21</v>
      </c>
      <c r="V36" s="170">
        <v>61</v>
      </c>
      <c r="W36" s="170">
        <v>61</v>
      </c>
      <c r="X36" s="180">
        <f t="shared" si="24"/>
        <v>1</v>
      </c>
      <c r="Y36" s="170">
        <v>64</v>
      </c>
      <c r="Z36" s="170">
        <v>64</v>
      </c>
      <c r="AA36" s="180">
        <f t="shared" si="25"/>
        <v>1</v>
      </c>
      <c r="AB36" s="170">
        <v>64</v>
      </c>
      <c r="AC36" s="170">
        <v>64</v>
      </c>
      <c r="AD36" s="180">
        <f t="shared" si="26"/>
        <v>1</v>
      </c>
      <c r="AE36" s="170">
        <v>64</v>
      </c>
      <c r="AF36" s="170">
        <v>64</v>
      </c>
      <c r="AG36" s="180">
        <f t="shared" si="27"/>
        <v>1</v>
      </c>
      <c r="AH36" s="259">
        <v>64</v>
      </c>
      <c r="AI36" s="259">
        <v>0</v>
      </c>
      <c r="AJ36" s="180">
        <f t="shared" si="28"/>
        <v>0</v>
      </c>
    </row>
    <row r="37" spans="1:36" x14ac:dyDescent="0.15">
      <c r="B37" s="243"/>
      <c r="C37" s="37" t="s">
        <v>12</v>
      </c>
      <c r="D37" s="64">
        <v>462</v>
      </c>
      <c r="E37" s="64">
        <v>7</v>
      </c>
      <c r="F37" s="67">
        <f t="shared" si="29"/>
        <v>1.5151515151515152E-2</v>
      </c>
      <c r="G37" s="64">
        <v>471</v>
      </c>
      <c r="H37" s="64">
        <v>96</v>
      </c>
      <c r="I37" s="67">
        <f t="shared" si="30"/>
        <v>0.20382165605095542</v>
      </c>
      <c r="J37" s="139">
        <v>473</v>
      </c>
      <c r="K37" s="139">
        <v>148</v>
      </c>
      <c r="L37" s="120">
        <f t="shared" si="31"/>
        <v>0.31289640591966172</v>
      </c>
      <c r="M37" s="173">
        <v>472</v>
      </c>
      <c r="N37" s="173">
        <v>261</v>
      </c>
      <c r="O37" s="160">
        <v>0.55296610169491522</v>
      </c>
      <c r="P37" s="173">
        <v>479</v>
      </c>
      <c r="Q37" s="173">
        <v>131</v>
      </c>
      <c r="R37" s="160">
        <f t="shared" si="32"/>
        <v>0.27348643006263046</v>
      </c>
      <c r="S37" s="183"/>
      <c r="T37" s="241"/>
      <c r="U37" s="186" t="s">
        <v>15</v>
      </c>
      <c r="V37" s="168">
        <v>10</v>
      </c>
      <c r="W37" s="168">
        <v>7</v>
      </c>
      <c r="X37" s="178">
        <f t="shared" si="24"/>
        <v>0.7</v>
      </c>
      <c r="Y37" s="168">
        <v>10</v>
      </c>
      <c r="Z37" s="168">
        <v>10</v>
      </c>
      <c r="AA37" s="178">
        <f t="shared" si="25"/>
        <v>1</v>
      </c>
      <c r="AB37" s="168">
        <v>10</v>
      </c>
      <c r="AC37" s="168">
        <v>10</v>
      </c>
      <c r="AD37" s="178">
        <f t="shared" si="26"/>
        <v>1</v>
      </c>
      <c r="AE37" s="168">
        <v>10</v>
      </c>
      <c r="AF37" s="168">
        <v>10</v>
      </c>
      <c r="AG37" s="178">
        <f t="shared" si="27"/>
        <v>1</v>
      </c>
      <c r="AH37" s="257">
        <v>10</v>
      </c>
      <c r="AI37" s="257">
        <v>6</v>
      </c>
      <c r="AJ37" s="178">
        <f t="shared" si="28"/>
        <v>0.6</v>
      </c>
    </row>
    <row r="38" spans="1:36" ht="14.25" thickBot="1" x14ac:dyDescent="0.2">
      <c r="B38" s="239"/>
      <c r="C38" s="38" t="s">
        <v>13</v>
      </c>
      <c r="D38" s="62">
        <v>30</v>
      </c>
      <c r="E38" s="62">
        <v>26</v>
      </c>
      <c r="F38" s="63">
        <f t="shared" si="29"/>
        <v>0.8666666666666667</v>
      </c>
      <c r="G38" s="62">
        <v>31</v>
      </c>
      <c r="H38" s="62">
        <v>21</v>
      </c>
      <c r="I38" s="63">
        <f t="shared" si="30"/>
        <v>0.67741935483870963</v>
      </c>
      <c r="J38" s="140">
        <v>33</v>
      </c>
      <c r="K38" s="140">
        <v>12</v>
      </c>
      <c r="L38" s="121">
        <f t="shared" si="31"/>
        <v>0.36363636363636365</v>
      </c>
      <c r="M38" s="174">
        <v>35</v>
      </c>
      <c r="N38" s="174">
        <v>15</v>
      </c>
      <c r="O38" s="161">
        <v>0.42857142857142855</v>
      </c>
      <c r="P38" s="174">
        <v>32</v>
      </c>
      <c r="Q38" s="174">
        <v>11</v>
      </c>
      <c r="R38" s="161">
        <f t="shared" si="32"/>
        <v>0.34375</v>
      </c>
      <c r="S38" s="183"/>
      <c r="T38" s="241"/>
      <c r="U38" s="186" t="s">
        <v>16</v>
      </c>
      <c r="V38" s="168">
        <v>3</v>
      </c>
      <c r="W38" s="168">
        <v>3</v>
      </c>
      <c r="X38" s="178">
        <f t="shared" si="24"/>
        <v>1</v>
      </c>
      <c r="Y38" s="168">
        <v>3</v>
      </c>
      <c r="Z38" s="168">
        <v>3</v>
      </c>
      <c r="AA38" s="178">
        <f t="shared" si="25"/>
        <v>1</v>
      </c>
      <c r="AB38" s="168">
        <v>3</v>
      </c>
      <c r="AC38" s="168">
        <v>3</v>
      </c>
      <c r="AD38" s="178">
        <f t="shared" si="26"/>
        <v>1</v>
      </c>
      <c r="AE38" s="168">
        <v>3</v>
      </c>
      <c r="AF38" s="168">
        <v>3</v>
      </c>
      <c r="AG38" s="178">
        <f t="shared" si="27"/>
        <v>1</v>
      </c>
      <c r="AH38" s="257">
        <v>3</v>
      </c>
      <c r="AI38" s="257">
        <v>1</v>
      </c>
      <c r="AJ38" s="178">
        <f t="shared" si="28"/>
        <v>0.33333333333333331</v>
      </c>
    </row>
    <row r="39" spans="1:36" ht="15" thickTop="1" thickBot="1" x14ac:dyDescent="0.2">
      <c r="B39" s="238" t="s">
        <v>14</v>
      </c>
      <c r="C39" s="39" t="s">
        <v>21</v>
      </c>
      <c r="D39" s="65">
        <v>141</v>
      </c>
      <c r="E39" s="65">
        <v>141</v>
      </c>
      <c r="F39" s="68">
        <f t="shared" si="29"/>
        <v>1</v>
      </c>
      <c r="G39" s="65">
        <v>141</v>
      </c>
      <c r="H39" s="65">
        <v>141</v>
      </c>
      <c r="I39" s="68">
        <f t="shared" si="30"/>
        <v>1</v>
      </c>
      <c r="J39" s="141">
        <v>143</v>
      </c>
      <c r="K39" s="141">
        <v>142</v>
      </c>
      <c r="L39" s="122">
        <f t="shared" si="31"/>
        <v>0.99300699300699302</v>
      </c>
      <c r="M39" s="175">
        <v>143</v>
      </c>
      <c r="N39" s="175">
        <v>141</v>
      </c>
      <c r="O39" s="162">
        <v>0.98601398601398604</v>
      </c>
      <c r="P39" s="175">
        <v>143</v>
      </c>
      <c r="Q39" s="175">
        <v>141</v>
      </c>
      <c r="R39" s="162">
        <f t="shared" si="32"/>
        <v>0.98601398601398604</v>
      </c>
      <c r="S39" s="183"/>
      <c r="T39" s="242"/>
      <c r="U39" s="189" t="s">
        <v>17</v>
      </c>
      <c r="V39" s="171">
        <v>8</v>
      </c>
      <c r="W39" s="171">
        <v>4</v>
      </c>
      <c r="X39" s="181">
        <f t="shared" si="24"/>
        <v>0.5</v>
      </c>
      <c r="Y39" s="171">
        <v>8</v>
      </c>
      <c r="Z39" s="171">
        <v>8</v>
      </c>
      <c r="AA39" s="181">
        <f t="shared" si="25"/>
        <v>1</v>
      </c>
      <c r="AB39" s="171">
        <v>8</v>
      </c>
      <c r="AC39" s="171">
        <v>8</v>
      </c>
      <c r="AD39" s="181">
        <f t="shared" si="26"/>
        <v>1</v>
      </c>
      <c r="AE39" s="171">
        <v>8</v>
      </c>
      <c r="AF39" s="171">
        <v>8</v>
      </c>
      <c r="AG39" s="181">
        <f t="shared" si="27"/>
        <v>1</v>
      </c>
      <c r="AH39" s="260">
        <v>8</v>
      </c>
      <c r="AI39" s="260">
        <v>4</v>
      </c>
      <c r="AJ39" s="181">
        <f t="shared" si="28"/>
        <v>0.5</v>
      </c>
    </row>
    <row r="40" spans="1:36" ht="14.25" thickTop="1" x14ac:dyDescent="0.15">
      <c r="B40" s="243"/>
      <c r="C40" s="40" t="s">
        <v>15</v>
      </c>
      <c r="D40" s="64">
        <v>24</v>
      </c>
      <c r="E40" s="64">
        <v>24</v>
      </c>
      <c r="F40" s="67">
        <f t="shared" si="29"/>
        <v>1</v>
      </c>
      <c r="G40" s="64">
        <v>24</v>
      </c>
      <c r="H40" s="64">
        <v>21</v>
      </c>
      <c r="I40" s="67">
        <f t="shared" si="30"/>
        <v>0.875</v>
      </c>
      <c r="J40" s="139">
        <v>24</v>
      </c>
      <c r="K40" s="139">
        <v>21</v>
      </c>
      <c r="L40" s="120">
        <f t="shared" si="31"/>
        <v>0.875</v>
      </c>
      <c r="M40" s="173">
        <v>25</v>
      </c>
      <c r="N40" s="173">
        <v>23</v>
      </c>
      <c r="O40" s="160">
        <v>0.92</v>
      </c>
      <c r="P40" s="173">
        <v>25</v>
      </c>
      <c r="Q40" s="173">
        <v>16</v>
      </c>
      <c r="R40" s="160">
        <f t="shared" si="32"/>
        <v>0.64</v>
      </c>
      <c r="S40" s="183"/>
      <c r="T40" s="240" t="s">
        <v>18</v>
      </c>
      <c r="U40" s="185" t="s">
        <v>22</v>
      </c>
      <c r="V40" s="166">
        <v>24</v>
      </c>
      <c r="W40" s="166">
        <v>14</v>
      </c>
      <c r="X40" s="177">
        <f t="shared" si="24"/>
        <v>0.58333333333333337</v>
      </c>
      <c r="Y40" s="166">
        <v>28</v>
      </c>
      <c r="Z40" s="166">
        <v>28</v>
      </c>
      <c r="AA40" s="177">
        <f t="shared" si="25"/>
        <v>1</v>
      </c>
      <c r="AB40" s="166">
        <v>28</v>
      </c>
      <c r="AC40" s="166">
        <v>28</v>
      </c>
      <c r="AD40" s="177">
        <f t="shared" si="26"/>
        <v>1</v>
      </c>
      <c r="AE40" s="166">
        <v>28</v>
      </c>
      <c r="AF40" s="166">
        <v>28</v>
      </c>
      <c r="AG40" s="177">
        <f t="shared" si="27"/>
        <v>1</v>
      </c>
      <c r="AH40" s="256">
        <v>28</v>
      </c>
      <c r="AI40" s="256">
        <v>15</v>
      </c>
      <c r="AJ40" s="177">
        <f t="shared" si="28"/>
        <v>0.5357142857142857</v>
      </c>
    </row>
    <row r="41" spans="1:36" ht="14.25" thickBot="1" x14ac:dyDescent="0.2">
      <c r="B41" s="243"/>
      <c r="C41" s="40" t="s">
        <v>16</v>
      </c>
      <c r="D41" s="64">
        <v>8</v>
      </c>
      <c r="E41" s="64">
        <v>8</v>
      </c>
      <c r="F41" s="67">
        <f t="shared" si="29"/>
        <v>1</v>
      </c>
      <c r="G41" s="64">
        <v>8</v>
      </c>
      <c r="H41" s="64">
        <v>6</v>
      </c>
      <c r="I41" s="67">
        <f t="shared" si="30"/>
        <v>0.75</v>
      </c>
      <c r="J41" s="139">
        <v>8</v>
      </c>
      <c r="K41" s="139">
        <v>4</v>
      </c>
      <c r="L41" s="120">
        <f t="shared" si="31"/>
        <v>0.5</v>
      </c>
      <c r="M41" s="173">
        <v>8</v>
      </c>
      <c r="N41" s="173">
        <v>8</v>
      </c>
      <c r="O41" s="160">
        <v>1</v>
      </c>
      <c r="P41" s="173">
        <v>9</v>
      </c>
      <c r="Q41" s="173">
        <v>3</v>
      </c>
      <c r="R41" s="160">
        <f t="shared" si="32"/>
        <v>0.33333333333333331</v>
      </c>
      <c r="S41" s="183"/>
      <c r="T41" s="242"/>
      <c r="U41" s="187" t="s">
        <v>23</v>
      </c>
      <c r="V41" s="169">
        <v>0</v>
      </c>
      <c r="W41" s="169">
        <v>0</v>
      </c>
      <c r="X41" s="184">
        <v>0</v>
      </c>
      <c r="Y41" s="169">
        <v>0</v>
      </c>
      <c r="Z41" s="169">
        <v>0</v>
      </c>
      <c r="AA41" s="184">
        <v>0</v>
      </c>
      <c r="AB41" s="169">
        <v>0</v>
      </c>
      <c r="AC41" s="169">
        <v>0</v>
      </c>
      <c r="AD41" s="179">
        <v>0</v>
      </c>
      <c r="AE41" s="169">
        <v>0</v>
      </c>
      <c r="AF41" s="169">
        <v>0</v>
      </c>
      <c r="AG41" s="184">
        <v>0</v>
      </c>
      <c r="AH41" s="258">
        <v>0</v>
      </c>
      <c r="AI41" s="258">
        <v>0</v>
      </c>
      <c r="AJ41" s="184">
        <v>0</v>
      </c>
    </row>
    <row r="42" spans="1:36" ht="15" thickTop="1" thickBot="1" x14ac:dyDescent="0.2">
      <c r="B42" s="239"/>
      <c r="C42" s="41" t="s">
        <v>17</v>
      </c>
      <c r="D42" s="66">
        <v>29</v>
      </c>
      <c r="E42" s="66">
        <v>28</v>
      </c>
      <c r="F42" s="69">
        <f t="shared" si="29"/>
        <v>0.96551724137931039</v>
      </c>
      <c r="G42" s="66">
        <v>29</v>
      </c>
      <c r="H42" s="66">
        <v>19</v>
      </c>
      <c r="I42" s="69">
        <f t="shared" si="30"/>
        <v>0.65517241379310343</v>
      </c>
      <c r="J42" s="142">
        <v>26</v>
      </c>
      <c r="K42" s="142">
        <v>18</v>
      </c>
      <c r="L42" s="123">
        <f t="shared" si="31"/>
        <v>0.69230769230769229</v>
      </c>
      <c r="M42" s="176">
        <v>25</v>
      </c>
      <c r="N42" s="176">
        <v>16</v>
      </c>
      <c r="O42" s="163">
        <v>0.64</v>
      </c>
      <c r="P42" s="176">
        <v>20</v>
      </c>
      <c r="Q42" s="176">
        <v>12</v>
      </c>
      <c r="R42" s="163">
        <f t="shared" si="32"/>
        <v>0.6</v>
      </c>
      <c r="S42" s="183"/>
      <c r="T42" s="190" t="s">
        <v>19</v>
      </c>
      <c r="U42" s="191"/>
      <c r="V42" s="170">
        <v>1</v>
      </c>
      <c r="W42" s="170">
        <v>1</v>
      </c>
      <c r="X42" s="180">
        <f t="shared" si="24"/>
        <v>1</v>
      </c>
      <c r="Y42" s="170">
        <v>1</v>
      </c>
      <c r="Z42" s="170">
        <v>1</v>
      </c>
      <c r="AA42" s="180">
        <f t="shared" si="25"/>
        <v>1</v>
      </c>
      <c r="AB42" s="170">
        <v>1</v>
      </c>
      <c r="AC42" s="170">
        <v>1</v>
      </c>
      <c r="AD42" s="180">
        <f t="shared" si="26"/>
        <v>1</v>
      </c>
      <c r="AE42" s="170">
        <v>1</v>
      </c>
      <c r="AF42" s="170">
        <v>1</v>
      </c>
      <c r="AG42" s="180">
        <f>+AF42/AE42</f>
        <v>1</v>
      </c>
      <c r="AH42" s="259">
        <v>1</v>
      </c>
      <c r="AI42" s="259">
        <v>1</v>
      </c>
      <c r="AJ42" s="180">
        <f t="shared" si="28"/>
        <v>1</v>
      </c>
    </row>
    <row r="43" spans="1:36" ht="14.25" thickTop="1" x14ac:dyDescent="0.15">
      <c r="B43" s="238" t="s">
        <v>18</v>
      </c>
      <c r="C43" s="42" t="s">
        <v>22</v>
      </c>
      <c r="D43" s="60">
        <v>63</v>
      </c>
      <c r="E43" s="60">
        <v>61</v>
      </c>
      <c r="F43" s="61">
        <f t="shared" si="29"/>
        <v>0.96825396825396826</v>
      </c>
      <c r="G43" s="60">
        <v>63</v>
      </c>
      <c r="H43" s="60">
        <v>58</v>
      </c>
      <c r="I43" s="61">
        <f t="shared" si="30"/>
        <v>0.92063492063492058</v>
      </c>
      <c r="J43" s="138">
        <v>65</v>
      </c>
      <c r="K43" s="138">
        <v>60</v>
      </c>
      <c r="L43" s="119">
        <f t="shared" si="31"/>
        <v>0.92307692307692313</v>
      </c>
      <c r="M43" s="172">
        <v>66</v>
      </c>
      <c r="N43" s="172">
        <v>54</v>
      </c>
      <c r="O43" s="159">
        <v>0.81818181818181823</v>
      </c>
      <c r="P43" s="172">
        <v>75</v>
      </c>
      <c r="Q43" s="172">
        <v>31</v>
      </c>
      <c r="R43" s="159">
        <f t="shared" si="32"/>
        <v>0.41333333333333333</v>
      </c>
      <c r="S43" s="183"/>
      <c r="T43" s="183"/>
      <c r="U43" s="183"/>
      <c r="V43" s="182"/>
      <c r="W43" s="182"/>
      <c r="X43" s="183"/>
      <c r="Y43" s="182"/>
      <c r="Z43" s="182"/>
      <c r="AA43" s="183"/>
      <c r="AB43" s="182"/>
      <c r="AC43" s="182"/>
      <c r="AD43" s="183"/>
      <c r="AE43" s="182"/>
      <c r="AF43" s="182"/>
      <c r="AG43" s="183"/>
      <c r="AH43" s="182"/>
      <c r="AI43" s="182"/>
      <c r="AJ43" s="183"/>
    </row>
    <row r="44" spans="1:36" ht="14.25" thickBot="1" x14ac:dyDescent="0.2">
      <c r="B44" s="239"/>
      <c r="C44" s="43" t="s">
        <v>23</v>
      </c>
      <c r="D44" s="62">
        <v>9</v>
      </c>
      <c r="E44" s="62">
        <v>8</v>
      </c>
      <c r="F44" s="63">
        <f t="shared" si="29"/>
        <v>0.88888888888888884</v>
      </c>
      <c r="G44" s="62">
        <v>9</v>
      </c>
      <c r="H44" s="62">
        <v>4</v>
      </c>
      <c r="I44" s="63">
        <f t="shared" si="30"/>
        <v>0.44444444444444442</v>
      </c>
      <c r="J44" s="140">
        <v>9</v>
      </c>
      <c r="K44" s="140">
        <v>8</v>
      </c>
      <c r="L44" s="121">
        <f t="shared" si="31"/>
        <v>0.88888888888888884</v>
      </c>
      <c r="M44" s="174">
        <v>9</v>
      </c>
      <c r="N44" s="174">
        <v>7</v>
      </c>
      <c r="O44" s="161">
        <v>0.77777777777777779</v>
      </c>
      <c r="P44" s="174">
        <v>9</v>
      </c>
      <c r="Q44" s="174">
        <v>4</v>
      </c>
      <c r="R44" s="161">
        <f t="shared" si="32"/>
        <v>0.44444444444444442</v>
      </c>
      <c r="S44" s="183"/>
      <c r="T44" s="183" t="s">
        <v>38</v>
      </c>
      <c r="U44" s="192"/>
      <c r="V44" s="244" t="s">
        <v>26</v>
      </c>
      <c r="W44" s="245"/>
      <c r="X44" s="246"/>
      <c r="Y44" s="244" t="s">
        <v>27</v>
      </c>
      <c r="Z44" s="245"/>
      <c r="AA44" s="246"/>
      <c r="AB44" s="244" t="s">
        <v>28</v>
      </c>
      <c r="AC44" s="245"/>
      <c r="AD44" s="246"/>
      <c r="AE44" s="244" t="s">
        <v>42</v>
      </c>
      <c r="AF44" s="245"/>
      <c r="AG44" s="246"/>
      <c r="AH44" s="244" t="s">
        <v>43</v>
      </c>
      <c r="AI44" s="245"/>
      <c r="AJ44" s="246"/>
    </row>
    <row r="45" spans="1:36" ht="14.25" customHeight="1" thickTop="1" thickBot="1" x14ac:dyDescent="0.2">
      <c r="B45" s="35" t="s">
        <v>19</v>
      </c>
      <c r="C45" s="12"/>
      <c r="D45" s="65">
        <v>1</v>
      </c>
      <c r="E45" s="65">
        <v>1</v>
      </c>
      <c r="F45" s="68">
        <f t="shared" si="29"/>
        <v>1</v>
      </c>
      <c r="G45" s="65">
        <v>1</v>
      </c>
      <c r="H45" s="65">
        <v>1</v>
      </c>
      <c r="I45" s="68">
        <f t="shared" si="30"/>
        <v>1</v>
      </c>
      <c r="J45" s="141">
        <v>1</v>
      </c>
      <c r="K45" s="141">
        <v>1</v>
      </c>
      <c r="L45" s="122">
        <f t="shared" si="31"/>
        <v>1</v>
      </c>
      <c r="M45" s="175">
        <v>1</v>
      </c>
      <c r="N45" s="175">
        <v>1</v>
      </c>
      <c r="O45" s="162">
        <v>1</v>
      </c>
      <c r="P45" s="175">
        <v>1</v>
      </c>
      <c r="Q45" s="175">
        <v>1</v>
      </c>
      <c r="R45" s="162">
        <f t="shared" si="32"/>
        <v>1</v>
      </c>
      <c r="S45" s="183"/>
      <c r="T45" s="193" t="s">
        <v>1</v>
      </c>
      <c r="U45" s="194" t="s">
        <v>2</v>
      </c>
      <c r="V45" s="164" t="s">
        <v>36</v>
      </c>
      <c r="W45" s="164" t="s">
        <v>4</v>
      </c>
      <c r="X45" s="165" t="s">
        <v>5</v>
      </c>
      <c r="Y45" s="164" t="s">
        <v>36</v>
      </c>
      <c r="Z45" s="164" t="s">
        <v>4</v>
      </c>
      <c r="AA45" s="165" t="s">
        <v>5</v>
      </c>
      <c r="AB45" s="164" t="s">
        <v>36</v>
      </c>
      <c r="AC45" s="164" t="s">
        <v>4</v>
      </c>
      <c r="AD45" s="165" t="s">
        <v>5</v>
      </c>
      <c r="AE45" s="164" t="s">
        <v>36</v>
      </c>
      <c r="AF45" s="164" t="s">
        <v>4</v>
      </c>
      <c r="AG45" s="165" t="s">
        <v>5</v>
      </c>
      <c r="AH45" s="164" t="s">
        <v>36</v>
      </c>
      <c r="AI45" s="164" t="s">
        <v>4</v>
      </c>
      <c r="AJ45" s="165" t="s">
        <v>5</v>
      </c>
    </row>
    <row r="46" spans="1:36" ht="14.25" thickTop="1" x14ac:dyDescent="0.15">
      <c r="M46" s="157"/>
      <c r="N46" s="157"/>
      <c r="O46" s="157"/>
      <c r="P46" s="182"/>
      <c r="Q46" s="182"/>
      <c r="R46" s="183"/>
      <c r="S46" s="183"/>
      <c r="T46" s="240" t="s">
        <v>9</v>
      </c>
      <c r="U46" s="185" t="s">
        <v>10</v>
      </c>
      <c r="V46" s="166">
        <v>25</v>
      </c>
      <c r="W46" s="166">
        <v>25</v>
      </c>
      <c r="X46" s="177">
        <f>+W46/V46</f>
        <v>1</v>
      </c>
      <c r="Y46" s="166">
        <v>25</v>
      </c>
      <c r="Z46" s="166">
        <v>25</v>
      </c>
      <c r="AA46" s="177">
        <f>+Z46/Y46</f>
        <v>1</v>
      </c>
      <c r="AB46" s="166">
        <v>24</v>
      </c>
      <c r="AC46" s="166">
        <v>24</v>
      </c>
      <c r="AD46" s="177">
        <f>+AC46/AB46</f>
        <v>1</v>
      </c>
      <c r="AE46" s="166">
        <v>24</v>
      </c>
      <c r="AF46" s="166">
        <v>24</v>
      </c>
      <c r="AG46" s="177">
        <f>+AF46/AE46</f>
        <v>1</v>
      </c>
      <c r="AH46" s="166">
        <v>25</v>
      </c>
      <c r="AI46" s="166">
        <v>18</v>
      </c>
      <c r="AJ46" s="177">
        <f>+AI46/AH46</f>
        <v>0.72</v>
      </c>
    </row>
    <row r="47" spans="1:36" x14ac:dyDescent="0.15">
      <c r="M47" s="157"/>
      <c r="N47" s="157"/>
      <c r="O47" s="157"/>
      <c r="P47" s="182"/>
      <c r="Q47" s="182"/>
      <c r="R47" s="183"/>
      <c r="S47" s="183"/>
      <c r="T47" s="241"/>
      <c r="U47" s="186" t="s">
        <v>11</v>
      </c>
      <c r="V47" s="168">
        <v>286</v>
      </c>
      <c r="W47" s="168">
        <v>91</v>
      </c>
      <c r="X47" s="178">
        <f t="shared" ref="X47:X56" si="33">+W47/V47</f>
        <v>0.31818181818181818</v>
      </c>
      <c r="Y47" s="168">
        <v>288</v>
      </c>
      <c r="Z47" s="168">
        <v>159</v>
      </c>
      <c r="AA47" s="178">
        <f t="shared" ref="AA47:AA56" si="34">+Z47/Y47</f>
        <v>0.55208333333333337</v>
      </c>
      <c r="AB47" s="168">
        <v>283</v>
      </c>
      <c r="AC47" s="168">
        <v>175</v>
      </c>
      <c r="AD47" s="178">
        <f t="shared" ref="AD47:AD56" si="35">+AC47/AB47</f>
        <v>0.61837455830388688</v>
      </c>
      <c r="AE47" s="168">
        <v>277</v>
      </c>
      <c r="AF47" s="168">
        <v>165</v>
      </c>
      <c r="AG47" s="178">
        <f t="shared" ref="AG47:AG56" si="36">+AF47/AE47</f>
        <v>0.59566787003610111</v>
      </c>
      <c r="AH47" s="168">
        <v>277</v>
      </c>
      <c r="AI47" s="168">
        <v>75</v>
      </c>
      <c r="AJ47" s="178">
        <f t="shared" ref="AJ47:AJ56" si="37">+AI47/AH47</f>
        <v>0.27075812274368233</v>
      </c>
    </row>
    <row r="48" spans="1:36" x14ac:dyDescent="0.15">
      <c r="M48" s="157"/>
      <c r="N48" s="157"/>
      <c r="O48" s="157"/>
      <c r="P48" s="182"/>
      <c r="Q48" s="182"/>
      <c r="R48" s="183"/>
      <c r="S48" s="183"/>
      <c r="T48" s="241"/>
      <c r="U48" s="186" t="s">
        <v>12</v>
      </c>
      <c r="V48" s="168">
        <v>205</v>
      </c>
      <c r="W48" s="168">
        <v>47</v>
      </c>
      <c r="X48" s="178">
        <f t="shared" si="33"/>
        <v>0.22926829268292684</v>
      </c>
      <c r="Y48" s="168">
        <v>205</v>
      </c>
      <c r="Z48" s="168">
        <v>78</v>
      </c>
      <c r="AA48" s="178">
        <f t="shared" si="34"/>
        <v>0.38048780487804879</v>
      </c>
      <c r="AB48" s="168">
        <v>205</v>
      </c>
      <c r="AC48" s="168">
        <v>96</v>
      </c>
      <c r="AD48" s="178">
        <f t="shared" si="35"/>
        <v>0.4682926829268293</v>
      </c>
      <c r="AE48" s="168">
        <v>209</v>
      </c>
      <c r="AF48" s="168">
        <v>86</v>
      </c>
      <c r="AG48" s="178">
        <f t="shared" si="36"/>
        <v>0.41148325358851673</v>
      </c>
      <c r="AH48" s="168">
        <v>207</v>
      </c>
      <c r="AI48" s="168">
        <v>60</v>
      </c>
      <c r="AJ48" s="178">
        <f t="shared" si="37"/>
        <v>0.28985507246376813</v>
      </c>
    </row>
    <row r="49" spans="2:36" ht="14.25" thickBot="1" x14ac:dyDescent="0.2">
      <c r="M49" s="157"/>
      <c r="N49" s="157"/>
      <c r="O49" s="157"/>
      <c r="P49" s="182"/>
      <c r="Q49" s="182"/>
      <c r="R49" s="183"/>
      <c r="S49" s="183"/>
      <c r="T49" s="242"/>
      <c r="U49" s="187" t="s">
        <v>13</v>
      </c>
      <c r="V49" s="169">
        <v>10</v>
      </c>
      <c r="W49" s="169">
        <v>0</v>
      </c>
      <c r="X49" s="179">
        <f t="shared" si="33"/>
        <v>0</v>
      </c>
      <c r="Y49" s="169">
        <v>8</v>
      </c>
      <c r="Z49" s="169">
        <v>4</v>
      </c>
      <c r="AA49" s="179">
        <f t="shared" si="34"/>
        <v>0.5</v>
      </c>
      <c r="AB49" s="169">
        <v>9</v>
      </c>
      <c r="AC49" s="169">
        <v>8</v>
      </c>
      <c r="AD49" s="179">
        <f t="shared" si="35"/>
        <v>0.88888888888888884</v>
      </c>
      <c r="AE49" s="169">
        <v>9</v>
      </c>
      <c r="AF49" s="169">
        <v>8</v>
      </c>
      <c r="AG49" s="179">
        <f t="shared" si="36"/>
        <v>0.88888888888888884</v>
      </c>
      <c r="AH49" s="169">
        <v>10</v>
      </c>
      <c r="AI49" s="169">
        <v>6</v>
      </c>
      <c r="AJ49" s="179">
        <f t="shared" si="37"/>
        <v>0.6</v>
      </c>
    </row>
    <row r="50" spans="2:36" ht="14.25" thickTop="1" x14ac:dyDescent="0.15">
      <c r="M50" s="157"/>
      <c r="N50" s="157"/>
      <c r="O50" s="157"/>
      <c r="P50" s="182"/>
      <c r="Q50" s="182"/>
      <c r="R50" s="183"/>
      <c r="S50" s="183"/>
      <c r="T50" s="240" t="s">
        <v>14</v>
      </c>
      <c r="U50" s="188" t="s">
        <v>21</v>
      </c>
      <c r="V50" s="170">
        <v>67</v>
      </c>
      <c r="W50" s="170">
        <v>67</v>
      </c>
      <c r="X50" s="180">
        <f t="shared" si="33"/>
        <v>1</v>
      </c>
      <c r="Y50" s="170">
        <v>67</v>
      </c>
      <c r="Z50" s="170">
        <v>67</v>
      </c>
      <c r="AA50" s="180">
        <f t="shared" si="34"/>
        <v>1</v>
      </c>
      <c r="AB50" s="170">
        <v>67</v>
      </c>
      <c r="AC50" s="170">
        <v>65</v>
      </c>
      <c r="AD50" s="180">
        <f t="shared" si="35"/>
        <v>0.97014925373134331</v>
      </c>
      <c r="AE50" s="170">
        <v>67</v>
      </c>
      <c r="AF50" s="170">
        <v>67</v>
      </c>
      <c r="AG50" s="180">
        <f t="shared" si="36"/>
        <v>1</v>
      </c>
      <c r="AH50" s="170">
        <v>67</v>
      </c>
      <c r="AI50" s="170">
        <v>1</v>
      </c>
      <c r="AJ50" s="180">
        <f t="shared" si="37"/>
        <v>1.4925373134328358E-2</v>
      </c>
    </row>
    <row r="51" spans="2:36" x14ac:dyDescent="0.15">
      <c r="M51" s="157"/>
      <c r="N51" s="157"/>
      <c r="O51" s="157"/>
      <c r="P51" s="182"/>
      <c r="Q51" s="182"/>
      <c r="R51" s="183"/>
      <c r="S51" s="183"/>
      <c r="T51" s="241"/>
      <c r="U51" s="186" t="s">
        <v>15</v>
      </c>
      <c r="V51" s="168">
        <v>10</v>
      </c>
      <c r="W51" s="168">
        <v>10</v>
      </c>
      <c r="X51" s="178">
        <f t="shared" si="33"/>
        <v>1</v>
      </c>
      <c r="Y51" s="168">
        <v>10</v>
      </c>
      <c r="Z51" s="168">
        <v>10</v>
      </c>
      <c r="AA51" s="178">
        <f t="shared" si="34"/>
        <v>1</v>
      </c>
      <c r="AB51" s="168">
        <v>10</v>
      </c>
      <c r="AC51" s="168">
        <v>10</v>
      </c>
      <c r="AD51" s="178">
        <f t="shared" si="35"/>
        <v>1</v>
      </c>
      <c r="AE51" s="168">
        <v>10</v>
      </c>
      <c r="AF51" s="168">
        <v>10</v>
      </c>
      <c r="AG51" s="178">
        <f t="shared" si="36"/>
        <v>1</v>
      </c>
      <c r="AH51" s="168">
        <v>11</v>
      </c>
      <c r="AI51" s="168">
        <v>8</v>
      </c>
      <c r="AJ51" s="178">
        <f t="shared" si="37"/>
        <v>0.72727272727272729</v>
      </c>
    </row>
    <row r="52" spans="2:36" x14ac:dyDescent="0.15">
      <c r="M52" s="157"/>
      <c r="N52" s="157"/>
      <c r="O52" s="157"/>
      <c r="P52" s="182"/>
      <c r="Q52" s="182"/>
      <c r="R52" s="183"/>
      <c r="S52" s="183"/>
      <c r="T52" s="241"/>
      <c r="U52" s="186" t="s">
        <v>16</v>
      </c>
      <c r="V52" s="168">
        <v>5</v>
      </c>
      <c r="W52" s="168">
        <v>5</v>
      </c>
      <c r="X52" s="178">
        <f t="shared" si="33"/>
        <v>1</v>
      </c>
      <c r="Y52" s="168">
        <v>6</v>
      </c>
      <c r="Z52" s="168">
        <v>6</v>
      </c>
      <c r="AA52" s="178">
        <f t="shared" si="34"/>
        <v>1</v>
      </c>
      <c r="AB52" s="168">
        <v>6</v>
      </c>
      <c r="AC52" s="168">
        <v>6</v>
      </c>
      <c r="AD52" s="178">
        <f t="shared" si="35"/>
        <v>1</v>
      </c>
      <c r="AE52" s="168">
        <v>6</v>
      </c>
      <c r="AF52" s="168">
        <v>6</v>
      </c>
      <c r="AG52" s="178">
        <f t="shared" si="36"/>
        <v>1</v>
      </c>
      <c r="AH52" s="168">
        <v>6</v>
      </c>
      <c r="AI52" s="168">
        <v>6</v>
      </c>
      <c r="AJ52" s="178">
        <f t="shared" si="37"/>
        <v>1</v>
      </c>
    </row>
    <row r="53" spans="2:36" ht="14.25" thickBot="1" x14ac:dyDescent="0.2">
      <c r="M53" s="157"/>
      <c r="N53" s="157"/>
      <c r="O53" s="157"/>
      <c r="P53" s="182"/>
      <c r="Q53" s="182"/>
      <c r="R53" s="183"/>
      <c r="S53" s="183"/>
      <c r="T53" s="242"/>
      <c r="U53" s="189" t="s">
        <v>17</v>
      </c>
      <c r="V53" s="171">
        <v>9</v>
      </c>
      <c r="W53" s="171">
        <v>5</v>
      </c>
      <c r="X53" s="181">
        <f t="shared" si="33"/>
        <v>0.55555555555555558</v>
      </c>
      <c r="Y53" s="171">
        <v>9</v>
      </c>
      <c r="Z53" s="171">
        <v>6</v>
      </c>
      <c r="AA53" s="181">
        <f t="shared" si="34"/>
        <v>0.66666666666666663</v>
      </c>
      <c r="AB53" s="171">
        <v>9</v>
      </c>
      <c r="AC53" s="171">
        <v>8</v>
      </c>
      <c r="AD53" s="181">
        <f t="shared" si="35"/>
        <v>0.88888888888888884</v>
      </c>
      <c r="AE53" s="171">
        <v>7</v>
      </c>
      <c r="AF53" s="171">
        <v>6</v>
      </c>
      <c r="AG53" s="181">
        <f t="shared" si="36"/>
        <v>0.8571428571428571</v>
      </c>
      <c r="AH53" s="171">
        <v>7</v>
      </c>
      <c r="AI53" s="171">
        <v>3</v>
      </c>
      <c r="AJ53" s="181">
        <f t="shared" si="37"/>
        <v>0.42857142857142855</v>
      </c>
    </row>
    <row r="54" spans="2:36" ht="14.25" thickTop="1" x14ac:dyDescent="0.15">
      <c r="M54" s="157"/>
      <c r="N54" s="157"/>
      <c r="O54" s="157"/>
      <c r="P54" s="182"/>
      <c r="Q54" s="182"/>
      <c r="R54" s="183"/>
      <c r="S54" s="183"/>
      <c r="T54" s="240" t="s">
        <v>18</v>
      </c>
      <c r="U54" s="185" t="s">
        <v>22</v>
      </c>
      <c r="V54" s="166">
        <v>36</v>
      </c>
      <c r="W54" s="166">
        <v>33</v>
      </c>
      <c r="X54" s="177">
        <f t="shared" si="33"/>
        <v>0.91666666666666663</v>
      </c>
      <c r="Y54" s="166">
        <v>37</v>
      </c>
      <c r="Z54" s="166">
        <v>36</v>
      </c>
      <c r="AA54" s="177">
        <f t="shared" si="34"/>
        <v>0.97297297297297303</v>
      </c>
      <c r="AB54" s="166">
        <v>29</v>
      </c>
      <c r="AC54" s="166">
        <v>28</v>
      </c>
      <c r="AD54" s="177">
        <f t="shared" si="35"/>
        <v>0.96551724137931039</v>
      </c>
      <c r="AE54" s="166">
        <v>37</v>
      </c>
      <c r="AF54" s="166">
        <v>36</v>
      </c>
      <c r="AG54" s="177">
        <f t="shared" si="36"/>
        <v>0.97297297297297303</v>
      </c>
      <c r="AH54" s="166">
        <v>37</v>
      </c>
      <c r="AI54" s="166">
        <v>17</v>
      </c>
      <c r="AJ54" s="177">
        <f t="shared" si="37"/>
        <v>0.45945945945945948</v>
      </c>
    </row>
    <row r="55" spans="2:36" ht="14.25" thickBot="1" x14ac:dyDescent="0.2">
      <c r="M55" s="157"/>
      <c r="N55" s="157"/>
      <c r="O55" s="157"/>
      <c r="P55" s="182"/>
      <c r="Q55" s="182"/>
      <c r="R55" s="183"/>
      <c r="S55" s="183"/>
      <c r="T55" s="242"/>
      <c r="U55" s="187" t="s">
        <v>23</v>
      </c>
      <c r="V55" s="169">
        <v>3</v>
      </c>
      <c r="W55" s="169">
        <v>3</v>
      </c>
      <c r="X55" s="179">
        <f t="shared" si="33"/>
        <v>1</v>
      </c>
      <c r="Y55" s="169">
        <v>3</v>
      </c>
      <c r="Z55" s="169">
        <v>3</v>
      </c>
      <c r="AA55" s="179">
        <f t="shared" si="34"/>
        <v>1</v>
      </c>
      <c r="AB55" s="169">
        <v>9</v>
      </c>
      <c r="AC55" s="169">
        <v>9</v>
      </c>
      <c r="AD55" s="179">
        <f t="shared" si="35"/>
        <v>1</v>
      </c>
      <c r="AE55" s="169">
        <v>4</v>
      </c>
      <c r="AF55" s="169">
        <v>4</v>
      </c>
      <c r="AG55" s="179">
        <f t="shared" si="36"/>
        <v>1</v>
      </c>
      <c r="AH55" s="169">
        <v>4</v>
      </c>
      <c r="AI55" s="169">
        <v>0</v>
      </c>
      <c r="AJ55" s="179">
        <f t="shared" si="37"/>
        <v>0</v>
      </c>
    </row>
    <row r="56" spans="2:36" ht="14.25" thickTop="1" x14ac:dyDescent="0.15">
      <c r="M56" s="157"/>
      <c r="N56" s="157"/>
      <c r="O56" s="157"/>
      <c r="P56" s="182"/>
      <c r="Q56" s="182"/>
      <c r="R56" s="183"/>
      <c r="S56" s="183"/>
      <c r="T56" s="190" t="s">
        <v>19</v>
      </c>
      <c r="U56" s="191"/>
      <c r="V56" s="170">
        <v>1</v>
      </c>
      <c r="W56" s="170">
        <v>1</v>
      </c>
      <c r="X56" s="180">
        <f t="shared" si="33"/>
        <v>1</v>
      </c>
      <c r="Y56" s="170">
        <v>1</v>
      </c>
      <c r="Z56" s="170">
        <v>1</v>
      </c>
      <c r="AA56" s="180">
        <f t="shared" si="34"/>
        <v>1</v>
      </c>
      <c r="AB56" s="170">
        <v>1</v>
      </c>
      <c r="AC56" s="170">
        <v>1</v>
      </c>
      <c r="AD56" s="180">
        <f t="shared" si="35"/>
        <v>1</v>
      </c>
      <c r="AE56" s="170">
        <v>1</v>
      </c>
      <c r="AF56" s="170">
        <v>1</v>
      </c>
      <c r="AG56" s="180">
        <f t="shared" si="36"/>
        <v>1</v>
      </c>
      <c r="AH56" s="170">
        <v>1</v>
      </c>
      <c r="AI56" s="170">
        <v>0</v>
      </c>
      <c r="AJ56" s="180">
        <f t="shared" si="37"/>
        <v>0</v>
      </c>
    </row>
    <row r="58" spans="2:36" ht="49.5" customHeight="1" x14ac:dyDescent="0.15"/>
    <row r="59" spans="2:36" ht="75.75" customHeight="1" x14ac:dyDescent="0.15"/>
    <row r="61" spans="2:36" x14ac:dyDescent="0.15">
      <c r="B61" s="44" t="s">
        <v>40</v>
      </c>
    </row>
    <row r="62" spans="2:36" x14ac:dyDescent="0.15">
      <c r="B62" s="106" t="s">
        <v>30</v>
      </c>
    </row>
    <row r="63" spans="2:36" x14ac:dyDescent="0.15">
      <c r="B63" s="34"/>
      <c r="C63" s="34"/>
      <c r="D63" s="250" t="s">
        <v>26</v>
      </c>
      <c r="E63" s="251"/>
      <c r="F63" s="252"/>
      <c r="G63" s="253" t="s">
        <v>27</v>
      </c>
      <c r="H63" s="251"/>
      <c r="I63" s="252"/>
      <c r="J63" s="253" t="s">
        <v>28</v>
      </c>
      <c r="K63" s="251"/>
      <c r="L63" s="252"/>
      <c r="M63" s="149"/>
      <c r="N63" s="149"/>
      <c r="O63" s="149"/>
    </row>
    <row r="64" spans="2:36" ht="14.25" thickBot="1" x14ac:dyDescent="0.2">
      <c r="B64" s="32" t="s">
        <v>1</v>
      </c>
      <c r="C64" s="33" t="s">
        <v>2</v>
      </c>
      <c r="D64" s="102" t="s">
        <v>36</v>
      </c>
      <c r="E64" s="103" t="s">
        <v>4</v>
      </c>
      <c r="F64" s="104" t="s">
        <v>5</v>
      </c>
      <c r="G64" s="103" t="s">
        <v>36</v>
      </c>
      <c r="H64" s="103" t="s">
        <v>4</v>
      </c>
      <c r="I64" s="104" t="s">
        <v>5</v>
      </c>
      <c r="J64" s="103" t="s">
        <v>36</v>
      </c>
      <c r="K64" s="103" t="s">
        <v>4</v>
      </c>
      <c r="L64" s="104" t="s">
        <v>5</v>
      </c>
      <c r="M64" s="149"/>
      <c r="N64" s="149"/>
      <c r="O64" s="149"/>
    </row>
    <row r="65" spans="2:35" ht="14.25" thickTop="1" x14ac:dyDescent="0.15">
      <c r="B65" s="238" t="s">
        <v>9</v>
      </c>
      <c r="C65" s="36" t="s">
        <v>10</v>
      </c>
      <c r="D65" s="107">
        <v>239</v>
      </c>
      <c r="E65" s="70">
        <v>239</v>
      </c>
      <c r="F65" s="76">
        <f>+E65/D65</f>
        <v>1</v>
      </c>
      <c r="G65" s="46">
        <v>242</v>
      </c>
      <c r="H65" s="46">
        <v>242</v>
      </c>
      <c r="I65" s="76">
        <f>+H65/G65</f>
        <v>1</v>
      </c>
      <c r="J65" s="46">
        <v>240</v>
      </c>
      <c r="K65" s="46">
        <v>240</v>
      </c>
      <c r="L65" s="76">
        <f>+K65/J65</f>
        <v>1</v>
      </c>
      <c r="M65" s="150"/>
      <c r="N65" s="150"/>
      <c r="O65" s="150"/>
    </row>
    <row r="66" spans="2:35" x14ac:dyDescent="0.15">
      <c r="B66" s="243"/>
      <c r="C66" s="37" t="s">
        <v>11</v>
      </c>
      <c r="D66" s="71">
        <v>3190</v>
      </c>
      <c r="E66" s="71">
        <v>715</v>
      </c>
      <c r="F66" s="78">
        <f t="shared" ref="F66:F75" si="38">+E66/D66</f>
        <v>0.22413793103448276</v>
      </c>
      <c r="G66" s="47">
        <v>3191</v>
      </c>
      <c r="H66" s="47">
        <v>1256</v>
      </c>
      <c r="I66" s="78">
        <f t="shared" ref="I66:I75" si="39">+H66/G66</f>
        <v>0.39360701974302725</v>
      </c>
      <c r="J66" s="47">
        <v>3156</v>
      </c>
      <c r="K66" s="47">
        <v>1245</v>
      </c>
      <c r="L66" s="78">
        <f t="shared" ref="L66:L75" si="40">+K66/J66</f>
        <v>0.39448669201520914</v>
      </c>
      <c r="M66" s="150"/>
      <c r="N66" s="150"/>
      <c r="O66" s="150"/>
      <c r="Q66"/>
    </row>
    <row r="67" spans="2:35" x14ac:dyDescent="0.15">
      <c r="B67" s="243"/>
      <c r="C67" s="37" t="s">
        <v>12</v>
      </c>
      <c r="D67" s="71">
        <v>2091</v>
      </c>
      <c r="E67" s="71">
        <v>319</v>
      </c>
      <c r="F67" s="78">
        <f t="shared" si="38"/>
        <v>0.1525585844093735</v>
      </c>
      <c r="G67" s="47">
        <v>2087</v>
      </c>
      <c r="H67" s="47">
        <v>473</v>
      </c>
      <c r="I67" s="78">
        <f t="shared" si="39"/>
        <v>0.22664111164350742</v>
      </c>
      <c r="J67" s="47">
        <v>2053</v>
      </c>
      <c r="K67" s="47">
        <v>439</v>
      </c>
      <c r="L67" s="78">
        <f t="shared" si="40"/>
        <v>0.21383341451534341</v>
      </c>
      <c r="M67" s="150"/>
      <c r="N67" s="150"/>
      <c r="O67" s="150"/>
    </row>
    <row r="68" spans="2:35" ht="14.25" thickBot="1" x14ac:dyDescent="0.2">
      <c r="B68" s="239"/>
      <c r="C68" s="38" t="s">
        <v>13</v>
      </c>
      <c r="D68" s="72">
        <v>106</v>
      </c>
      <c r="E68" s="72">
        <v>2</v>
      </c>
      <c r="F68" s="80">
        <f t="shared" si="38"/>
        <v>1.8867924528301886E-2</v>
      </c>
      <c r="G68" s="48">
        <v>73</v>
      </c>
      <c r="H68" s="48">
        <v>20</v>
      </c>
      <c r="I68" s="80">
        <f t="shared" si="39"/>
        <v>0.27397260273972601</v>
      </c>
      <c r="J68" s="48">
        <v>85</v>
      </c>
      <c r="K68" s="48">
        <v>45</v>
      </c>
      <c r="L68" s="80">
        <f t="shared" si="40"/>
        <v>0.52941176470588236</v>
      </c>
      <c r="M68" s="150"/>
      <c r="N68" s="150"/>
      <c r="O68" s="150"/>
    </row>
    <row r="69" spans="2:35" ht="14.25" thickTop="1" x14ac:dyDescent="0.15">
      <c r="B69" s="238" t="s">
        <v>14</v>
      </c>
      <c r="C69" s="39" t="s">
        <v>21</v>
      </c>
      <c r="D69" s="73">
        <v>754</v>
      </c>
      <c r="E69" s="74">
        <v>754</v>
      </c>
      <c r="F69" s="82">
        <f t="shared" si="38"/>
        <v>1</v>
      </c>
      <c r="G69" s="45">
        <v>747</v>
      </c>
      <c r="H69" s="45">
        <v>746</v>
      </c>
      <c r="I69" s="82">
        <f t="shared" si="39"/>
        <v>0.99866131191432395</v>
      </c>
      <c r="J69" s="45">
        <v>746</v>
      </c>
      <c r="K69" s="45">
        <v>744</v>
      </c>
      <c r="L69" s="82">
        <f t="shared" si="40"/>
        <v>0.99731903485254692</v>
      </c>
      <c r="M69" s="150"/>
      <c r="N69" s="150"/>
      <c r="O69" s="150"/>
    </row>
    <row r="70" spans="2:35" x14ac:dyDescent="0.15">
      <c r="B70" s="243"/>
      <c r="C70" s="40" t="s">
        <v>15</v>
      </c>
      <c r="D70" s="71">
        <v>125</v>
      </c>
      <c r="E70" s="71">
        <v>115</v>
      </c>
      <c r="F70" s="78">
        <f t="shared" si="38"/>
        <v>0.92</v>
      </c>
      <c r="G70" s="47">
        <v>123</v>
      </c>
      <c r="H70" s="47">
        <v>118</v>
      </c>
      <c r="I70" s="78">
        <f t="shared" si="39"/>
        <v>0.95934959349593496</v>
      </c>
      <c r="J70" s="47">
        <v>121</v>
      </c>
      <c r="K70" s="47">
        <v>116</v>
      </c>
      <c r="L70" s="78">
        <f t="shared" si="40"/>
        <v>0.95867768595041325</v>
      </c>
      <c r="M70" s="150"/>
      <c r="N70" s="150"/>
      <c r="O70" s="150"/>
    </row>
    <row r="71" spans="2:35" x14ac:dyDescent="0.15">
      <c r="B71" s="243"/>
      <c r="C71" s="40" t="s">
        <v>16</v>
      </c>
      <c r="D71" s="71">
        <v>51</v>
      </c>
      <c r="E71" s="71">
        <v>51</v>
      </c>
      <c r="F71" s="78">
        <f t="shared" si="38"/>
        <v>1</v>
      </c>
      <c r="G71" s="47">
        <v>51</v>
      </c>
      <c r="H71" s="47">
        <v>49</v>
      </c>
      <c r="I71" s="78">
        <f t="shared" si="39"/>
        <v>0.96078431372549022</v>
      </c>
      <c r="J71" s="47">
        <v>50</v>
      </c>
      <c r="K71" s="47">
        <v>50</v>
      </c>
      <c r="L71" s="78">
        <f t="shared" si="40"/>
        <v>1</v>
      </c>
      <c r="M71" s="150"/>
      <c r="N71" s="150"/>
      <c r="O71" s="150"/>
    </row>
    <row r="72" spans="2:35" ht="14.25" thickBot="1" x14ac:dyDescent="0.2">
      <c r="B72" s="239"/>
      <c r="C72" s="41" t="s">
        <v>17</v>
      </c>
      <c r="D72" s="75">
        <v>64</v>
      </c>
      <c r="E72" s="75">
        <v>57</v>
      </c>
      <c r="F72" s="84">
        <f t="shared" si="38"/>
        <v>0.890625</v>
      </c>
      <c r="G72" s="49">
        <v>58</v>
      </c>
      <c r="H72" s="49">
        <v>48</v>
      </c>
      <c r="I72" s="84">
        <f t="shared" si="39"/>
        <v>0.82758620689655171</v>
      </c>
      <c r="J72" s="49">
        <v>61</v>
      </c>
      <c r="K72" s="49">
        <v>58</v>
      </c>
      <c r="L72" s="84">
        <f t="shared" si="40"/>
        <v>0.95081967213114749</v>
      </c>
      <c r="M72" s="150"/>
      <c r="N72" s="150"/>
      <c r="O72" s="150"/>
    </row>
    <row r="73" spans="2:35" ht="14.25" thickTop="1" x14ac:dyDescent="0.15">
      <c r="B73" s="238" t="s">
        <v>18</v>
      </c>
      <c r="C73" s="42" t="s">
        <v>22</v>
      </c>
      <c r="D73" s="70">
        <v>348</v>
      </c>
      <c r="E73" s="70">
        <v>312</v>
      </c>
      <c r="F73" s="76">
        <f t="shared" si="38"/>
        <v>0.89655172413793105</v>
      </c>
      <c r="G73" s="46">
        <v>357</v>
      </c>
      <c r="H73" s="46">
        <v>342</v>
      </c>
      <c r="I73" s="76">
        <f t="shared" si="39"/>
        <v>0.95798319327731096</v>
      </c>
      <c r="J73" s="46">
        <v>363</v>
      </c>
      <c r="K73" s="46">
        <v>356</v>
      </c>
      <c r="L73" s="76">
        <f t="shared" si="40"/>
        <v>0.9807162534435262</v>
      </c>
      <c r="M73" s="150"/>
      <c r="N73" s="150"/>
      <c r="O73" s="150"/>
    </row>
    <row r="74" spans="2:35" ht="14.25" thickBot="1" x14ac:dyDescent="0.2">
      <c r="B74" s="239"/>
      <c r="C74" s="43" t="s">
        <v>23</v>
      </c>
      <c r="D74" s="72">
        <v>94</v>
      </c>
      <c r="E74" s="72">
        <v>88</v>
      </c>
      <c r="F74" s="80">
        <f t="shared" si="38"/>
        <v>0.93617021276595747</v>
      </c>
      <c r="G74" s="48">
        <v>81</v>
      </c>
      <c r="H74" s="48">
        <v>76</v>
      </c>
      <c r="I74" s="80">
        <f t="shared" si="39"/>
        <v>0.93827160493827155</v>
      </c>
      <c r="J74" s="48">
        <v>86</v>
      </c>
      <c r="K74" s="48">
        <v>81</v>
      </c>
      <c r="L74" s="80">
        <f t="shared" si="40"/>
        <v>0.94186046511627908</v>
      </c>
      <c r="M74" s="150"/>
      <c r="N74" s="150"/>
      <c r="O74" s="150"/>
    </row>
    <row r="75" spans="2:35" ht="14.25" thickTop="1" x14ac:dyDescent="0.15">
      <c r="B75" s="35" t="s">
        <v>19</v>
      </c>
      <c r="C75" s="12"/>
      <c r="D75" s="74">
        <v>38</v>
      </c>
      <c r="E75" s="74">
        <v>38</v>
      </c>
      <c r="F75" s="82">
        <f t="shared" si="38"/>
        <v>1</v>
      </c>
      <c r="G75" s="45">
        <v>38</v>
      </c>
      <c r="H75" s="45">
        <v>38</v>
      </c>
      <c r="I75" s="82">
        <f t="shared" si="39"/>
        <v>1</v>
      </c>
      <c r="J75" s="45">
        <v>38</v>
      </c>
      <c r="K75" s="45">
        <v>38</v>
      </c>
      <c r="L75" s="82">
        <f t="shared" si="40"/>
        <v>1</v>
      </c>
      <c r="M75" s="150"/>
      <c r="N75" s="150"/>
      <c r="O75" s="150"/>
    </row>
    <row r="78" spans="2:35" x14ac:dyDescent="0.15">
      <c r="U78" s="44"/>
      <c r="W78"/>
      <c r="X78" s="44"/>
      <c r="Z78"/>
      <c r="AA78" s="44"/>
      <c r="AC78"/>
      <c r="AD78" s="44"/>
      <c r="AE78" s="44"/>
      <c r="AF78" s="44"/>
      <c r="AG78" s="44"/>
      <c r="AI78"/>
    </row>
    <row r="79" spans="2:35" x14ac:dyDescent="0.15">
      <c r="E79"/>
      <c r="F79" s="44"/>
      <c r="H79"/>
      <c r="I79" s="44"/>
      <c r="K79"/>
      <c r="L79" s="44"/>
      <c r="M79" s="44"/>
      <c r="N79" s="44"/>
      <c r="O79" s="44"/>
      <c r="U79" s="44"/>
      <c r="W79"/>
      <c r="X79" s="44"/>
      <c r="Z79"/>
      <c r="AA79" s="44"/>
      <c r="AC79"/>
      <c r="AD79" s="44"/>
      <c r="AE79" s="44"/>
      <c r="AF79" s="44"/>
      <c r="AG79" s="44"/>
      <c r="AI79"/>
    </row>
    <row r="80" spans="2:35" x14ac:dyDescent="0.15">
      <c r="D80" s="44" t="s">
        <v>41</v>
      </c>
      <c r="U80" s="44"/>
      <c r="W80"/>
      <c r="X80" s="44"/>
      <c r="Z80"/>
      <c r="AA80" s="44"/>
      <c r="AC80"/>
      <c r="AD80" s="44"/>
      <c r="AE80" s="44"/>
      <c r="AF80" s="44"/>
      <c r="AG80" s="44"/>
      <c r="AI80"/>
    </row>
    <row r="81" spans="21:35" x14ac:dyDescent="0.15">
      <c r="U81" s="44"/>
      <c r="W81"/>
      <c r="X81" s="44"/>
      <c r="Z81"/>
      <c r="AA81" s="44"/>
      <c r="AC81"/>
      <c r="AD81" s="44"/>
      <c r="AE81" s="44"/>
      <c r="AF81" s="44"/>
      <c r="AG81" s="44"/>
      <c r="AI81"/>
    </row>
    <row r="82" spans="21:35" x14ac:dyDescent="0.15">
      <c r="U82" s="44"/>
      <c r="W82"/>
      <c r="X82" s="44"/>
      <c r="Z82"/>
      <c r="AA82" s="44"/>
      <c r="AC82"/>
      <c r="AD82" s="44"/>
      <c r="AE82" s="44"/>
      <c r="AF82" s="44"/>
      <c r="AG82" s="44"/>
      <c r="AI82"/>
    </row>
    <row r="83" spans="21:35" x14ac:dyDescent="0.15">
      <c r="U83" s="44"/>
      <c r="W83"/>
      <c r="X83" s="44"/>
      <c r="Z83"/>
      <c r="AA83" s="44"/>
      <c r="AC83"/>
      <c r="AD83" s="44"/>
      <c r="AE83" s="44"/>
      <c r="AF83" s="44"/>
      <c r="AG83" s="44"/>
      <c r="AI83"/>
    </row>
    <row r="84" spans="21:35" x14ac:dyDescent="0.15">
      <c r="U84" s="44"/>
      <c r="W84"/>
      <c r="X84" s="44"/>
      <c r="Z84"/>
      <c r="AA84" s="44"/>
      <c r="AC84"/>
      <c r="AD84" s="44"/>
      <c r="AE84" s="44"/>
      <c r="AF84" s="44"/>
      <c r="AG84" s="44"/>
      <c r="AI84"/>
    </row>
    <row r="85" spans="21:35" x14ac:dyDescent="0.15">
      <c r="U85" s="44"/>
      <c r="W85"/>
      <c r="X85" s="44"/>
      <c r="Z85"/>
      <c r="AA85" s="44"/>
      <c r="AC85"/>
      <c r="AD85" s="44"/>
      <c r="AE85" s="44"/>
      <c r="AF85" s="44"/>
      <c r="AG85" s="44"/>
      <c r="AI85"/>
    </row>
    <row r="86" spans="21:35" x14ac:dyDescent="0.15">
      <c r="U86" s="44"/>
      <c r="W86"/>
      <c r="X86" s="44"/>
      <c r="Z86"/>
      <c r="AA86" s="44"/>
      <c r="AC86"/>
      <c r="AD86" s="44"/>
      <c r="AE86" s="44"/>
      <c r="AF86" s="44"/>
      <c r="AG86" s="44"/>
      <c r="AI86"/>
    </row>
    <row r="87" spans="21:35" x14ac:dyDescent="0.15">
      <c r="U87" s="44"/>
      <c r="W87"/>
      <c r="X87" s="44"/>
      <c r="Z87"/>
      <c r="AA87" s="44"/>
      <c r="AC87"/>
      <c r="AD87" s="44"/>
      <c r="AE87" s="44"/>
      <c r="AF87" s="44"/>
      <c r="AG87" s="44"/>
      <c r="AI87"/>
    </row>
    <row r="88" spans="21:35" x14ac:dyDescent="0.15">
      <c r="U88" s="44"/>
      <c r="W88"/>
      <c r="X88" s="44"/>
      <c r="Z88"/>
      <c r="AA88" s="44"/>
      <c r="AC88"/>
      <c r="AD88" s="44"/>
      <c r="AE88" s="44"/>
      <c r="AF88" s="44"/>
      <c r="AG88" s="44"/>
      <c r="AI88"/>
    </row>
    <row r="89" spans="21:35" x14ac:dyDescent="0.15">
      <c r="U89" s="44"/>
      <c r="W89"/>
      <c r="X89" s="44"/>
      <c r="Z89"/>
      <c r="AA89" s="44"/>
      <c r="AC89"/>
      <c r="AD89" s="44"/>
      <c r="AE89" s="44"/>
      <c r="AF89" s="44"/>
      <c r="AG89" s="44"/>
      <c r="AI89"/>
    </row>
    <row r="90" spans="21:35" x14ac:dyDescent="0.15">
      <c r="U90" s="44"/>
      <c r="W90"/>
      <c r="X90" s="44"/>
      <c r="Z90"/>
      <c r="AA90" s="44"/>
      <c r="AC90"/>
      <c r="AD90" s="44"/>
      <c r="AE90" s="44"/>
      <c r="AF90" s="44"/>
      <c r="AG90" s="44"/>
      <c r="AI90"/>
    </row>
    <row r="91" spans="21:35" x14ac:dyDescent="0.15">
      <c r="U91" s="44"/>
      <c r="W91"/>
      <c r="X91" s="44"/>
      <c r="Z91"/>
      <c r="AA91" s="44"/>
      <c r="AC91"/>
      <c r="AD91" s="44"/>
      <c r="AE91" s="44"/>
      <c r="AF91" s="44"/>
      <c r="AG91" s="44"/>
      <c r="AI91"/>
    </row>
  </sheetData>
  <mergeCells count="62">
    <mergeCell ref="AE2:AG2"/>
    <mergeCell ref="AE16:AG16"/>
    <mergeCell ref="AE30:AG30"/>
    <mergeCell ref="AE44:AG44"/>
    <mergeCell ref="B69:B72"/>
    <mergeCell ref="D5:F5"/>
    <mergeCell ref="G5:I5"/>
    <mergeCell ref="J5:L5"/>
    <mergeCell ref="T46:T49"/>
    <mergeCell ref="T50:T53"/>
    <mergeCell ref="J19:L19"/>
    <mergeCell ref="J33:L33"/>
    <mergeCell ref="P5:R5"/>
    <mergeCell ref="D19:F19"/>
    <mergeCell ref="G19:I19"/>
    <mergeCell ref="D33:F33"/>
    <mergeCell ref="B73:B74"/>
    <mergeCell ref="D63:F63"/>
    <mergeCell ref="G63:I63"/>
    <mergeCell ref="J63:L63"/>
    <mergeCell ref="B65:B68"/>
    <mergeCell ref="G33:I33"/>
    <mergeCell ref="M5:O5"/>
    <mergeCell ref="M19:O19"/>
    <mergeCell ref="M33:O33"/>
    <mergeCell ref="T54:T55"/>
    <mergeCell ref="P33:R33"/>
    <mergeCell ref="T18:T21"/>
    <mergeCell ref="T22:T25"/>
    <mergeCell ref="T26:T27"/>
    <mergeCell ref="AH2:AJ2"/>
    <mergeCell ref="AH16:AJ16"/>
    <mergeCell ref="AH30:AJ30"/>
    <mergeCell ref="V44:X44"/>
    <mergeCell ref="Y44:AA44"/>
    <mergeCell ref="AB44:AD44"/>
    <mergeCell ref="AH44:AJ44"/>
    <mergeCell ref="AB2:AD2"/>
    <mergeCell ref="AB16:AD16"/>
    <mergeCell ref="AB30:AD30"/>
    <mergeCell ref="V2:X2"/>
    <mergeCell ref="Y2:AA2"/>
    <mergeCell ref="V16:X16"/>
    <mergeCell ref="Y16:AA16"/>
    <mergeCell ref="V30:X30"/>
    <mergeCell ref="Y30:AA30"/>
    <mergeCell ref="B43:B44"/>
    <mergeCell ref="T32:T35"/>
    <mergeCell ref="T36:T39"/>
    <mergeCell ref="T40:T41"/>
    <mergeCell ref="B7:B10"/>
    <mergeCell ref="B11:B14"/>
    <mergeCell ref="B15:B16"/>
    <mergeCell ref="T4:T7"/>
    <mergeCell ref="T8:T11"/>
    <mergeCell ref="T12:T13"/>
    <mergeCell ref="B35:B38"/>
    <mergeCell ref="B39:B42"/>
    <mergeCell ref="B21:B24"/>
    <mergeCell ref="B25:B28"/>
    <mergeCell ref="B29:B30"/>
    <mergeCell ref="P19:R19"/>
  </mergeCells>
  <phoneticPr fontId="2"/>
  <pageMargins left="0.23622047244094491" right="0.23622047244094491" top="0.59055118110236227" bottom="0" header="0.31496062992125984" footer="0.31496062992125984"/>
  <pageSetup paperSize="9" scale="92" orientation="portrait" r:id="rId1"/>
  <colBreaks count="1" manualBreakCount="1">
    <brk id="1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139B0DBB111449BFD5E39E1D632DB1" ma:contentTypeVersion="0" ma:contentTypeDescription="新しいドキュメントを作成します。" ma:contentTypeScope="" ma:versionID="adea51f08e5a2280ea50743de2a76c84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C0911F-214F-412A-9250-1F6EFB0B4539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3F6FE1-CB83-4E7E-9A3B-E2070EB255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EF2E290-4DE4-4CAB-99B3-E037BDAB98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全大阪</vt:lpstr>
      <vt:lpstr>府内各市 </vt:lpstr>
      <vt:lpstr>全大阪!Print_Area</vt:lpstr>
      <vt:lpstr>'府内各市 '!Print_Area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2016-02-05T05:06:48Z</cp:lastPrinted>
  <dcterms:created xsi:type="dcterms:W3CDTF">2012-12-18T05:32:21Z</dcterms:created>
  <dcterms:modified xsi:type="dcterms:W3CDTF">2016-02-05T05:11:40Z</dcterms:modified>
</cp:coreProperties>
</file>