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2064sv0fs002\NET_DATA\04_【財政】\03 決算\26 財政状況資料集\財政状況資料集【H24～】\R4（R3決算）\25_ホームページ掲載用（２回目）\"/>
    </mc:Choice>
  </mc:AlternateContent>
  <bookViews>
    <workbookView xWindow="-19320" yWindow="-120" windowWidth="19440" windowHeight="15150" tabRatio="819"/>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BW39" i="10"/>
  <c r="BE39" i="10"/>
  <c r="AM39" i="10"/>
  <c r="U39" i="10"/>
  <c r="C39" i="10"/>
  <c r="BE38" i="10"/>
  <c r="AM38" i="10"/>
  <c r="U38" i="10"/>
  <c r="C38" i="10"/>
  <c r="BE37" i="10"/>
  <c r="AM37" i="10"/>
  <c r="U37" i="10"/>
  <c r="C37" i="10"/>
  <c r="BE36" i="10"/>
  <c r="AM36" i="10"/>
  <c r="C36"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AM35" i="10" l="1"/>
  <c r="BW34" i="10"/>
  <c r="BW35" i="10" s="1"/>
  <c r="BW36" i="10" s="1"/>
  <c r="BW37" i="10" s="1"/>
  <c r="BW38" i="10" s="1"/>
  <c r="CO34" i="10" s="1"/>
  <c r="CO35" i="10" s="1"/>
  <c r="CO36" i="10" s="1"/>
  <c r="CO37" i="10" s="1"/>
  <c r="CO38" i="10" s="1"/>
  <c r="CO39" i="10" s="1"/>
</calcChain>
</file>

<file path=xl/sharedStrings.xml><?xml version="1.0" encoding="utf-8"?>
<sst xmlns="http://schemas.openxmlformats.org/spreadsheetml/2006/main" count="1139" uniqueCount="623">
  <si>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</si>
  <si>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</si>
  <si>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</si>
  <si>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</si>
  <si>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</si>
  <si>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</si>
  <si>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</si>
  <si>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</si>
  <si>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</si>
  <si>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</si>
  <si>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</si>
  <si>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</si>
  <si>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</si>
  <si>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</si>
  <si>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</si>
  <si>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</si>
  <si>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</si>
  <si>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</si>
  <si>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</si>
  <si>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</si>
  <si>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</si>
  <si>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</si>
  <si>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</si>
  <si>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</si>
  <si>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</si>
  <si>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</si>
  <si>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</si>
  <si>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</si>
  <si>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</si>
  <si>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</si>
  <si>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</si>
  <si>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</si>
  <si>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</si>
  <si>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</si>
  <si>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</si>
  <si>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</si>
  <si>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</si>
  <si>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</si>
  <si>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</si>
  <si>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</si>
  <si>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</si>
  <si>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</si>
  <si>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</si>
  <si>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</si>
  <si>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</si>
  <si>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</si>
  <si>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</si>
  <si>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</si>
  <si>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</si>
  <si>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</si>
  <si>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</si>
  <si>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</si>
  <si>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</si>
  <si>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</si>
  <si>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</si>
  <si>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</si>
  <si>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</si>
  <si>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</si>
  <si>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</si>
  <si>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</si>
  <si>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</si>
  <si>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</si>
  <si>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</si>
  <si>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</si>
  <si>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</si>
  <si>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</si>
  <si>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</si>
  <si>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</si>
  <si>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</si>
  <si>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</si>
  <si>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</si>
  <si>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</si>
  <si>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</si>
  <si>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</si>
  <si>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</si>
  <si>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</si>
  <si>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</si>
  <si>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</si>
  <si>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</si>
  <si>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</si>
  <si>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</si>
  <si>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</si>
  <si>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</si>
  <si>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</si>
  <si>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</si>
  <si>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Ⅲ－３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</si>
  <si>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</si>
  <si>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</si>
  <si>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</si>
  <si>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</si>
  <si>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</si>
  <si>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</si>
  <si>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</si>
  <si>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</si>
  <si>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</si>
  <si>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</si>
  <si>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</si>
  <si>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</si>
  <si>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河内長野市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</si>
  <si>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</si>
  <si>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</si>
  <si>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</si>
  <si>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</si>
  <si>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</si>
  <si>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</si>
  <si>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</si>
  <si>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</si>
  <si>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</si>
  <si>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</si>
  <si>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</si>
  <si>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</si>
  <si>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</si>
  <si>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</si>
  <si>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</si>
  <si>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</si>
  <si>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</si>
  <si>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</si>
  <si>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</si>
  <si>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</si>
  <si>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</si>
  <si>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</si>
  <si>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</si>
  <si>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</si>
  <si>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</si>
  <si>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</si>
  <si>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</si>
  <si>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</si>
  <si>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</si>
  <si>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</si>
  <si>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</si>
  <si>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</si>
  <si>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</si>
  <si>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</si>
  <si>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</si>
  <si>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</si>
  <si>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</si>
  <si>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</si>
  <si>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</si>
  <si>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</si>
  <si>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</si>
  <si>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</si>
  <si>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</si>
  <si>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</si>
  <si>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</si>
  <si>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</si>
  <si>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</si>
  <si>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</si>
  <si>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</si>
  <si>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</si>
  <si>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</si>
  <si>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</si>
  <si>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</si>
  <si>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</si>
  <si>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</si>
  <si>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</si>
  <si>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</si>
  <si>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</si>
  <si>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</si>
  <si>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</si>
  <si>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</si>
  <si>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</si>
  <si>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</si>
  <si>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</si>
  <si>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</si>
  <si>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</si>
  <si>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</si>
  <si>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</si>
  <si>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</si>
  <si>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</si>
  <si>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</si>
  <si>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</si>
  <si>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</si>
  <si>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</si>
  <si>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</si>
  <si>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</si>
  <si>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</si>
  <si>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</si>
  <si>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</si>
  <si>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</si>
  <si>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</si>
  <si>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</si>
  <si>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</si>
  <si>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</si>
  <si>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</si>
  <si>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</si>
  <si>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</si>
  <si>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</si>
  <si>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</si>
  <si>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</si>
  <si>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</si>
  <si>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</si>
  <si>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</si>
  <si>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</si>
  <si>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</si>
  <si>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</si>
  <si>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</si>
  <si>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</si>
  <si>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</si>
  <si>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</si>
  <si>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</si>
  <si>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</si>
  <si>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</si>
  <si>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</si>
  <si>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</si>
  <si>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</si>
  <si>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</si>
  <si>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</si>
  <si>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</si>
  <si>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</si>
  <si>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</si>
  <si>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</si>
  <si>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</si>
  <si>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</si>
  <si>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</si>
  <si>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</si>
  <si>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</si>
  <si>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</si>
  <si>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</si>
  <si>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</si>
  <si>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</si>
  <si>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</si>
  <si>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</si>
  <si>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</si>
  <si>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</si>
  <si>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</si>
  <si>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</si>
  <si>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</si>
  <si>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</si>
  <si>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議会費</t>
  </si>
  <si>
    <t>利子割交付金</t>
  </si>
  <si>
    <t>総務費</t>
  </si>
  <si>
    <t>配当割交付金</t>
    <rPh sb="0" eb="2">
      <t>ハイトウ</t>
    </rPh>
    <rPh sb="2" eb="3">
      <t>ワリ</t>
    </rPh>
    <rPh sb="3" eb="6">
      <t>コウフキン</t>
    </rPh>
    <phoneticPr fontId="24"/>
  </si>
  <si>
    <t>民生費</t>
  </si>
  <si>
    <t>株式等譲渡所得割交付金</t>
    <rPh sb="0" eb="2">
      <t>カブシキ</t>
    </rPh>
    <rPh sb="2" eb="3">
      <t>トウ</t>
    </rPh>
    <rPh sb="3" eb="5">
      <t>ジョウト</t>
    </rPh>
    <rPh sb="5" eb="7">
      <t>ショトク</t>
    </rPh>
    <rPh sb="7" eb="8">
      <t>ワリ</t>
    </rPh>
    <rPh sb="8" eb="11">
      <t>コウフキン</t>
    </rPh>
    <phoneticPr fontId="24"/>
  </si>
  <si>
    <t>衛生費</t>
  </si>
  <si>
    <t>労働費</t>
  </si>
  <si>
    <t>地方消費税交付金</t>
  </si>
  <si>
    <t>農林水産業費</t>
  </si>
  <si>
    <t>ゴルフ場利用税交付金</t>
  </si>
  <si>
    <t>商工費</t>
  </si>
  <si>
    <t>特別地方消費税交付金</t>
  </si>
  <si>
    <t>土木費</t>
  </si>
  <si>
    <t>自動車取得税交付金</t>
  </si>
  <si>
    <t>消防費</t>
  </si>
  <si>
    <t>軽油引取税交付金</t>
  </si>
  <si>
    <t>教育費</t>
  </si>
  <si>
    <t>災害復旧費</t>
  </si>
  <si>
    <t>公債費</t>
  </si>
  <si>
    <t>地方特例交付金等</t>
    <rPh sb="7" eb="8">
      <t>トウ</t>
    </rPh>
    <phoneticPr fontId="16"/>
  </si>
  <si>
    <t>諸支出金</t>
    <rPh sb="3" eb="4">
      <t>キン</t>
    </rPh>
    <phoneticPr fontId="25"/>
  </si>
  <si>
    <t>目的税</t>
  </si>
  <si>
    <t>　自動車税減収補塡特例交付金</t>
    <rPh sb="7" eb="9">
      <t>ホテン</t>
    </rPh>
    <rPh sb="13" eb="14">
      <t>キン</t>
    </rPh>
    <phoneticPr fontId="29"/>
  </si>
  <si>
    <t>歳出合計</t>
  </si>
  <si>
    <t>　軽自動車税減収補塡特例交付金</t>
    <rPh sb="8" eb="10">
      <t>ホテン</t>
    </rPh>
    <phoneticPr fontId="29"/>
  </si>
  <si>
    <t>性質別歳出の状況（単位 千円・％）</t>
    <rPh sb="0" eb="2">
      <t>セイシツ</t>
    </rPh>
    <phoneticPr fontId="5"/>
  </si>
  <si>
    <t>地方交付税</t>
  </si>
  <si>
    <t>決算額</t>
  </si>
  <si>
    <t>経常経費充当一般財源等</t>
  </si>
  <si>
    <t>経常収支比率</t>
    <rPh sb="0" eb="2">
      <t>ケイジョウ</t>
    </rPh>
    <rPh sb="2" eb="4">
      <t>シュウシ</t>
    </rPh>
    <rPh sb="4" eb="6">
      <t>ヒリツ</t>
    </rPh>
    <phoneticPr fontId="20"/>
  </si>
  <si>
    <t>義務的経費計</t>
    <rPh sb="0" eb="3">
      <t>ギムテキ</t>
    </rPh>
    <rPh sb="3" eb="5">
      <t>ケイヒ</t>
    </rPh>
    <rPh sb="5" eb="6">
      <t>ケイ</t>
    </rPh>
    <phoneticPr fontId="5"/>
  </si>
  <si>
    <t>旧法による税</t>
  </si>
  <si>
    <t>　　うち職員給</t>
    <rPh sb="4" eb="6">
      <t>ショクイン</t>
    </rPh>
    <rPh sb="6" eb="7">
      <t>キュウ</t>
    </rPh>
    <phoneticPr fontId="5"/>
  </si>
  <si>
    <t>合計</t>
  </si>
  <si>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</si>
  <si>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</si>
  <si>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</si>
  <si>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</si>
  <si>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</si>
  <si>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手数料</t>
  </si>
  <si>
    <t>徴収率
(％)</t>
    <rPh sb="0" eb="2">
      <t>チョウシュウ</t>
    </rPh>
    <rPh sb="2" eb="3">
      <t>リツ</t>
    </rPh>
    <phoneticPr fontId="5"/>
  </si>
  <si>
    <t>現年</t>
    <rPh sb="0" eb="1">
      <t>ゲン</t>
    </rPh>
    <rPh sb="1" eb="2">
      <t>ネン</t>
    </rPh>
    <phoneticPr fontId="5"/>
  </si>
  <si>
    <t>国庫支出金</t>
  </si>
  <si>
    <t>市町村民税</t>
    <rPh sb="0" eb="3">
      <t>シチョウソン</t>
    </rPh>
    <rPh sb="3" eb="4">
      <t>ミン</t>
    </rPh>
    <rPh sb="4" eb="5">
      <t>ゼイ</t>
    </rPh>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</si>
  <si>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</si>
  <si>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</si>
  <si>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</si>
  <si>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</si>
  <si>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</si>
  <si>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</si>
  <si>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</si>
  <si>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寄附金</t>
  </si>
  <si>
    <t>実質収支</t>
    <rPh sb="0" eb="2">
      <t>ジッシツ</t>
    </rPh>
    <rPh sb="2" eb="4">
      <t>シュウシ</t>
    </rPh>
    <phoneticPr fontId="5"/>
  </si>
  <si>
    <t>　補助費等</t>
    <rPh sb="1" eb="3">
      <t>ホジョ</t>
    </rPh>
    <rPh sb="3" eb="4">
      <t>ヒ</t>
    </rPh>
    <rPh sb="4" eb="5">
      <t>トウ</t>
    </rPh>
    <phoneticPr fontId="5"/>
  </si>
  <si>
    <t>繰入金</t>
  </si>
  <si>
    <t>再差引収支</t>
    <rPh sb="0" eb="1">
      <t>サイ</t>
    </rPh>
    <rPh sb="1" eb="3">
      <t>サシヒキ</t>
    </rPh>
    <rPh sb="3" eb="5">
      <t>シュウシ</t>
    </rPh>
    <phoneticPr fontId="5"/>
  </si>
  <si>
    <t>繰越金</t>
  </si>
  <si>
    <t>加入世帯数(世帯)</t>
  </si>
  <si>
    <t>諸収入</t>
  </si>
  <si>
    <t>被保険者数(人)</t>
  </si>
  <si>
    <t>地方債</t>
  </si>
  <si>
    <t>　うち減収補塡債(特例分)</t>
    <rPh sb="4" eb="5">
      <t>シュウ</t>
    </rPh>
    <rPh sb="9" eb="10">
      <t>トク</t>
    </rPh>
    <rPh sb="10" eb="11">
      <t>レイ</t>
    </rPh>
    <rPh sb="11" eb="12">
      <t>ブン</t>
    </rPh>
    <phoneticPr fontId="16"/>
  </si>
  <si>
    <t>投資的経費計</t>
    <rPh sb="5" eb="6">
      <t>ケイ</t>
    </rPh>
    <phoneticPr fontId="5"/>
  </si>
  <si>
    <t>(注釈)</t>
    <rPh sb="1" eb="2">
      <t>チュウ</t>
    </rPh>
    <rPh sb="2" eb="3">
      <t>シャク</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</si>
  <si>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</si>
  <si>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</si>
  <si>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(2)各会計、関係団体の財政状況及び健全化判断比率（市町村）</t>
    <rPh sb="26" eb="29">
      <t>シチョウソン</t>
    </rPh>
    <phoneticPr fontId="5"/>
  </si>
  <si>
    <t>令和3年度</t>
  </si>
  <si>
    <t>大阪府河内長野市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</si>
  <si>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</si>
  <si>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</si>
  <si>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</si>
  <si>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</si>
  <si>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</si>
  <si>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</si>
  <si>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</si>
  <si>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</si>
  <si>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</si>
  <si>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</si>
  <si>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</si>
  <si>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</si>
  <si>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</si>
  <si>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</si>
  <si>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</si>
  <si>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</si>
  <si>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</si>
  <si>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</si>
  <si>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</si>
  <si>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</si>
  <si>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</si>
  <si>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</si>
  <si>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</si>
  <si>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</si>
  <si>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</si>
  <si>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</si>
  <si>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</si>
  <si>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</si>
  <si>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</si>
  <si>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</si>
  <si>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</si>
  <si>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</si>
  <si>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</si>
  <si>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</si>
  <si>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</si>
  <si>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</si>
  <si>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</si>
  <si>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</si>
  <si>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</si>
  <si>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</si>
  <si>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</si>
  <si>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</si>
  <si>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</si>
  <si>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</si>
  <si>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</si>
  <si>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</si>
  <si>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</si>
  <si>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</si>
  <si>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</si>
  <si>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</si>
  <si>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</si>
  <si>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</si>
  <si>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</si>
  <si>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</si>
  <si>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</si>
  <si>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</si>
  <si>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</si>
  <si>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</si>
  <si>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</si>
  <si>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</si>
  <si>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</si>
  <si>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</si>
  <si>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</si>
  <si>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</si>
  <si>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</si>
  <si>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</si>
  <si>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</si>
  <si>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</si>
  <si>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</si>
  <si>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</si>
  <si>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</si>
  <si>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</si>
  <si>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</si>
  <si>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</si>
  <si>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</si>
  <si>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</si>
  <si>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</si>
  <si>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</si>
  <si>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</si>
  <si>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</si>
  <si>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</si>
  <si>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</si>
  <si>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</si>
  <si>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</si>
  <si>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</si>
  <si>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</si>
  <si>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</si>
  <si>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</si>
  <si>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</si>
  <si>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</si>
  <si>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</si>
  <si>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</si>
  <si>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</si>
  <si>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</si>
  <si>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</si>
  <si>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</si>
  <si>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</si>
  <si>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</si>
  <si>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</si>
  <si>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</si>
  <si>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</si>
  <si>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t>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</si>
  <si>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</si>
  <si>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</si>
  <si>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</si>
  <si>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</si>
  <si>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</si>
  <si>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</si>
  <si>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</si>
  <si>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</si>
  <si>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</si>
  <si>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</si>
  <si>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</si>
  <si>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</si>
  <si>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</si>
  <si>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</si>
  <si>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</si>
  <si>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</si>
  <si>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</si>
  <si>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</si>
  <si>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</si>
  <si>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</si>
  <si>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</si>
  <si>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</si>
  <si>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</si>
  <si>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</si>
  <si>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</si>
  <si>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</si>
  <si>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</si>
  <si>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</si>
  <si>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</si>
  <si>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</si>
  <si>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</si>
  <si>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</si>
  <si>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</si>
  <si>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</si>
  <si>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</si>
  <si>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</si>
  <si>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</si>
  <si>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</si>
  <si>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</si>
  <si>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</si>
  <si>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</si>
  <si>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</si>
  <si>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</si>
  <si>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</si>
  <si>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</si>
  <si>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</si>
  <si>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</si>
  <si>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</si>
  <si>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</si>
  <si>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</si>
  <si>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</si>
  <si>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</si>
  <si>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</si>
  <si>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</si>
  <si>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</si>
  <si>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</si>
  <si>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</si>
  <si>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</si>
  <si>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</si>
  <si>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</si>
  <si>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</si>
  <si>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</si>
  <si>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</si>
  <si>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</si>
  <si>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</si>
  <si>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</si>
  <si>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</si>
  <si>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</si>
  <si>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</si>
  <si>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</si>
  <si>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</si>
  <si>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</si>
  <si>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</si>
  <si>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</si>
  <si>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</si>
  <si>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</si>
  <si>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</si>
  <si>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</si>
  <si>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</si>
  <si>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</si>
  <si>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</si>
  <si>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</si>
  <si>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</si>
  <si>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</si>
  <si>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</si>
  <si>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</si>
  <si>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</si>
  <si>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</si>
  <si>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</si>
  <si>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</si>
  <si>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</si>
  <si>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</si>
  <si>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</si>
  <si>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</si>
  <si>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</si>
  <si>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</si>
  <si>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</si>
  <si>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</si>
  <si>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</si>
  <si>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</si>
  <si>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</si>
  <si>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水道事業会計</t>
  </si>
  <si>
    <t>介護保険特別会計</t>
  </si>
  <si>
    <t>下水道事業会計</t>
  </si>
  <si>
    <t>後期高齢者医療特別会計</t>
  </si>
  <si>
    <t>国民健康保険事業勘定特別会計</t>
  </si>
  <si>
    <t>一般会計</t>
  </si>
  <si>
    <t>土地取得特別会計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</si>
  <si>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</si>
  <si>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</si>
  <si>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</si>
  <si>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</si>
  <si>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</si>
  <si>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</si>
  <si>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</si>
  <si>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</si>
  <si>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南河内環境事業組合（一般会計）</t>
    <rPh sb="0" eb="3">
      <t>ミナミカワチ</t>
    </rPh>
    <rPh sb="3" eb="5">
      <t>カンキョウ</t>
    </rPh>
    <rPh sb="5" eb="7">
      <t>ジギョウ</t>
    </rPh>
    <rPh sb="7" eb="9">
      <t>クミアイ</t>
    </rPh>
    <rPh sb="10" eb="12">
      <t>イッパン</t>
    </rPh>
    <rPh sb="12" eb="14">
      <t>カイケイ</t>
    </rPh>
    <phoneticPr fontId="2"/>
  </si>
  <si>
    <t>大阪府後期高齢者医療広域連合（一般会計）</t>
    <rPh sb="0" eb="3">
      <t>オオサカフ</t>
    </rPh>
    <rPh sb="3" eb="5">
      <t>コウキ</t>
    </rPh>
    <rPh sb="5" eb="8">
      <t>コウレイシャ</t>
    </rPh>
    <rPh sb="8" eb="10">
      <t>イリョウ</t>
    </rPh>
    <rPh sb="10" eb="12">
      <t>コウイキ</t>
    </rPh>
    <rPh sb="12" eb="14">
      <t>レンゴウ</t>
    </rPh>
    <rPh sb="15" eb="17">
      <t>イッパン</t>
    </rPh>
    <rPh sb="17" eb="19">
      <t>カイケイ</t>
    </rPh>
    <phoneticPr fontId="2"/>
  </si>
  <si>
    <t>大阪府後期高齢者医療広域連合（後期高齢者医療特別会計）</t>
    <rPh sb="0" eb="3">
      <t>オオサカフ</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</si>
  <si>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大阪府広域水道企業団水道事業会計（水道用水供給事業）</t>
    <rPh sb="0" eb="3">
      <t>オオサカフ</t>
    </rPh>
    <rPh sb="3" eb="5">
      <t>コウイキ</t>
    </rPh>
    <rPh sb="5" eb="7">
      <t>スイドウ</t>
    </rPh>
    <rPh sb="7" eb="9">
      <t>キギョウ</t>
    </rPh>
    <rPh sb="9" eb="10">
      <t>ダン</t>
    </rPh>
    <rPh sb="10" eb="12">
      <t>スイドウ</t>
    </rPh>
    <rPh sb="12" eb="14">
      <t>ジギョウ</t>
    </rPh>
    <rPh sb="14" eb="16">
      <t>カイケイ</t>
    </rPh>
    <rPh sb="17" eb="19">
      <t>スイドウ</t>
    </rPh>
    <rPh sb="19" eb="21">
      <t>ヨウスイ</t>
    </rPh>
    <rPh sb="21" eb="23">
      <t>キョウキュウ</t>
    </rPh>
    <rPh sb="23" eb="25">
      <t>ジギョウ</t>
    </rPh>
    <phoneticPr fontId="2"/>
  </si>
  <si>
    <t>河内長野市公園緑化協会</t>
    <rPh sb="0" eb="5">
      <t>カワチナガノシ</t>
    </rPh>
    <rPh sb="5" eb="7">
      <t>コウエン</t>
    </rPh>
    <rPh sb="7" eb="9">
      <t>リョクカ</t>
    </rPh>
    <rPh sb="9" eb="11">
      <t>キョウカイ</t>
    </rPh>
    <phoneticPr fontId="2"/>
  </si>
  <si>
    <t>河内長野市勤労者福祉サービスセンター</t>
    <rPh sb="0" eb="5">
      <t>カワチナガノシ</t>
    </rPh>
    <rPh sb="5" eb="8">
      <t>キンロウシャ</t>
    </rPh>
    <rPh sb="8" eb="10">
      <t>フクシ</t>
    </rPh>
    <phoneticPr fontId="2"/>
  </si>
  <si>
    <t>河内長野市文化振興財団</t>
    <rPh sb="0" eb="5">
      <t>カワチナガノシ</t>
    </rPh>
    <rPh sb="5" eb="7">
      <t>ブンカ</t>
    </rPh>
    <rPh sb="7" eb="9">
      <t>シンコウ</t>
    </rPh>
    <rPh sb="9" eb="11">
      <t>ザイダン</t>
    </rPh>
    <phoneticPr fontId="2"/>
  </si>
  <si>
    <t>河内長野都市開発</t>
    <rPh sb="0" eb="4">
      <t>カワチナガノ</t>
    </rPh>
    <rPh sb="4" eb="6">
      <t>トシ</t>
    </rPh>
    <rPh sb="6" eb="8">
      <t>カイハツ</t>
    </rPh>
    <phoneticPr fontId="2"/>
  </si>
  <si>
    <t>三日市都市開発</t>
    <rPh sb="0" eb="3">
      <t>ミッカイチ</t>
    </rPh>
    <rPh sb="3" eb="5">
      <t>トシ</t>
    </rPh>
    <rPh sb="5" eb="7">
      <t>カイハツ</t>
    </rPh>
    <phoneticPr fontId="2"/>
  </si>
  <si>
    <t>三日市町駅整備</t>
    <rPh sb="0" eb="3">
      <t>ミッカイチ</t>
    </rPh>
    <rPh sb="3" eb="4">
      <t>チョウ</t>
    </rPh>
    <rPh sb="4" eb="5">
      <t>エキ</t>
    </rPh>
    <rPh sb="5" eb="7">
      <t>セイビ</t>
    </rPh>
    <phoneticPr fontId="2"/>
  </si>
  <si>
    <t>-</t>
    <phoneticPr fontId="2"/>
  </si>
  <si>
    <t>-</t>
    <phoneticPr fontId="2"/>
  </si>
  <si>
    <t>大阪広域水道企業団（工業用水供給事業）</t>
    <rPh sb="0" eb="2">
      <t>オオサカ</t>
    </rPh>
    <rPh sb="2" eb="4">
      <t>コウイキ</t>
    </rPh>
    <rPh sb="4" eb="6">
      <t>スイドウ</t>
    </rPh>
    <rPh sb="6" eb="8">
      <t>キギョウ</t>
    </rPh>
    <rPh sb="8" eb="9">
      <t>ダン</t>
    </rPh>
    <rPh sb="10" eb="12">
      <t>コウギョウ</t>
    </rPh>
    <rPh sb="12" eb="14">
      <t>ヨウスイ</t>
    </rPh>
    <phoneticPr fontId="2"/>
  </si>
  <si>
    <t>-</t>
    <phoneticPr fontId="2"/>
  </si>
  <si>
    <t>公共施設維持改修基金</t>
  </si>
  <si>
    <t>普通建設事業基金</t>
  </si>
  <si>
    <t>長寿ふれあい基金</t>
  </si>
  <si>
    <t>ふるさとづくり基金</t>
    <phoneticPr fontId="2"/>
  </si>
  <si>
    <t>日野地区環境整備基金</t>
    <phoneticPr fontId="2"/>
  </si>
  <si>
    <t>-</t>
    <phoneticPr fontId="2"/>
  </si>
  <si>
    <t xml:space="preserve">※8：職員の状況については、令和3年地方公務員給与実態調査に基づいている。 </t>
  </si>
  <si>
    <t>歳出合計</t>
    <phoneticPr fontId="5"/>
  </si>
  <si>
    <t>-</t>
    <phoneticPr fontId="5"/>
  </si>
  <si>
    <t>失業対策事業費</t>
    <phoneticPr fontId="5"/>
  </si>
  <si>
    <t>災害復旧事業費</t>
    <phoneticPr fontId="5"/>
  </si>
  <si>
    <t>　うち単独</t>
    <phoneticPr fontId="5"/>
  </si>
  <si>
    <t>　うち補助</t>
    <phoneticPr fontId="5"/>
  </si>
  <si>
    <t>普通建設事業費</t>
    <phoneticPr fontId="5"/>
  </si>
  <si>
    <t>歳入合計</t>
    <phoneticPr fontId="5"/>
  </si>
  <si>
    <t>　　うち人件費</t>
    <phoneticPr fontId="5"/>
  </si>
  <si>
    <t>　うち臨時財政対策債</t>
    <phoneticPr fontId="5"/>
  </si>
  <si>
    <t>保険給付費</t>
    <phoneticPr fontId="5"/>
  </si>
  <si>
    <t>その他</t>
    <phoneticPr fontId="5"/>
  </si>
  <si>
    <t>-</t>
    <phoneticPr fontId="5"/>
  </si>
  <si>
    <t>　うち猶予特例債</t>
    <phoneticPr fontId="16"/>
  </si>
  <si>
    <t>　前年度繰上充用金</t>
    <phoneticPr fontId="5"/>
  </si>
  <si>
    <t>国庫支出金</t>
    <phoneticPr fontId="5"/>
  </si>
  <si>
    <t>国民健康保険</t>
    <phoneticPr fontId="5"/>
  </si>
  <si>
    <t>　投資・出資金・貸付金</t>
    <phoneticPr fontId="5"/>
  </si>
  <si>
    <t>保険税(料)収入額</t>
    <phoneticPr fontId="5"/>
  </si>
  <si>
    <t>被保険者
1人当り</t>
    <phoneticPr fontId="5"/>
  </si>
  <si>
    <t>交通</t>
    <phoneticPr fontId="5"/>
  </si>
  <si>
    <t>　積立金</t>
    <phoneticPr fontId="5"/>
  </si>
  <si>
    <t>工業用水道</t>
    <phoneticPr fontId="5"/>
  </si>
  <si>
    <t>　繰出金</t>
    <phoneticPr fontId="5"/>
  </si>
  <si>
    <t>上水道</t>
    <phoneticPr fontId="5"/>
  </si>
  <si>
    <t>　　うち一部事務組合負担金</t>
    <phoneticPr fontId="5"/>
  </si>
  <si>
    <t>下水道</t>
    <phoneticPr fontId="5"/>
  </si>
  <si>
    <t>合計</t>
    <phoneticPr fontId="5"/>
  </si>
  <si>
    <t>　維持補修費</t>
    <phoneticPr fontId="5"/>
  </si>
  <si>
    <t>　物件費</t>
    <phoneticPr fontId="5"/>
  </si>
  <si>
    <t>一時借入金利子</t>
    <phoneticPr fontId="5"/>
  </si>
  <si>
    <t>・計</t>
    <phoneticPr fontId="5"/>
  </si>
  <si>
    <t>　うち利子</t>
    <phoneticPr fontId="25"/>
  </si>
  <si>
    <t>　うち元金</t>
    <phoneticPr fontId="25"/>
  </si>
  <si>
    <t>元利償還金</t>
    <phoneticPr fontId="5"/>
  </si>
  <si>
    <t>　公債費</t>
    <phoneticPr fontId="5"/>
  </si>
  <si>
    <t>交通安全対策特別交付金</t>
    <phoneticPr fontId="5"/>
  </si>
  <si>
    <t>　扶助費</t>
    <phoneticPr fontId="5"/>
  </si>
  <si>
    <t>(一般財源計)</t>
    <phoneticPr fontId="5"/>
  </si>
  <si>
    <t>　震災復興特別交付税</t>
    <phoneticPr fontId="25"/>
  </si>
  <si>
    <t>　人件費</t>
    <phoneticPr fontId="5"/>
  </si>
  <si>
    <t>　法定外目的税</t>
    <phoneticPr fontId="5"/>
  </si>
  <si>
    <t>　特別交付税</t>
    <phoneticPr fontId="5"/>
  </si>
  <si>
    <t>　　水利地益税等</t>
    <phoneticPr fontId="5"/>
  </si>
  <si>
    <t>　普通交付税</t>
    <phoneticPr fontId="5"/>
  </si>
  <si>
    <t>充当一般財源等</t>
    <phoneticPr fontId="5"/>
  </si>
  <si>
    <t>構成比</t>
    <phoneticPr fontId="5"/>
  </si>
  <si>
    <t>　　都市計画税</t>
    <phoneticPr fontId="5"/>
  </si>
  <si>
    <t>　　事業所税</t>
    <phoneticPr fontId="5"/>
  </si>
  <si>
    <t>　新型コロナウイルス感染症対策地方税減収補塡特別交付金</t>
    <phoneticPr fontId="5"/>
  </si>
  <si>
    <t>　　入湯税</t>
    <phoneticPr fontId="5"/>
  </si>
  <si>
    <t>　法定目的税</t>
    <phoneticPr fontId="5"/>
  </si>
  <si>
    <t>前年度繰上充用金</t>
    <phoneticPr fontId="5"/>
  </si>
  <si>
    <t>　個人住民税減収補塡特例交付金</t>
    <phoneticPr fontId="5"/>
  </si>
  <si>
    <t>　法定外普通税</t>
    <phoneticPr fontId="5"/>
  </si>
  <si>
    <t>　　特別土地保有税</t>
    <phoneticPr fontId="5"/>
  </si>
  <si>
    <t>法人事業税交付金</t>
    <phoneticPr fontId="16"/>
  </si>
  <si>
    <t>　　鉱産税</t>
    <phoneticPr fontId="5"/>
  </si>
  <si>
    <t>自動車税環境性能割交付金</t>
    <phoneticPr fontId="5"/>
  </si>
  <si>
    <t>　　市町村たばこ税</t>
    <phoneticPr fontId="5"/>
  </si>
  <si>
    <t>　　軽自動車税</t>
    <phoneticPr fontId="5"/>
  </si>
  <si>
    <t>　　　うち純固定資産税</t>
    <phoneticPr fontId="5"/>
  </si>
  <si>
    <t>　　固定資産税</t>
    <phoneticPr fontId="5"/>
  </si>
  <si>
    <t>　　　法人税割</t>
    <phoneticPr fontId="5"/>
  </si>
  <si>
    <t>　　　法人均等割</t>
    <phoneticPr fontId="5"/>
  </si>
  <si>
    <t>分離課税所得割交付金</t>
    <phoneticPr fontId="25"/>
  </si>
  <si>
    <t>　　　所得割</t>
    <phoneticPr fontId="5"/>
  </si>
  <si>
    <t>　　　個人均等割</t>
    <phoneticPr fontId="5"/>
  </si>
  <si>
    <t>　　市町村民税</t>
    <phoneticPr fontId="5"/>
  </si>
  <si>
    <t>　法定普通税</t>
    <phoneticPr fontId="5"/>
  </si>
  <si>
    <t>地方譲与税</t>
    <phoneticPr fontId="5"/>
  </si>
  <si>
    <t>目的別歳出の状況（単位 千円・％）</t>
    <phoneticPr fontId="5"/>
  </si>
  <si>
    <t>歳出の状況（単位 千円・％）</t>
    <phoneticPr fontId="5"/>
  </si>
  <si>
    <t>大阪府河内長野市</t>
    <phoneticPr fontId="25"/>
  </si>
  <si>
    <t>令和3年度</t>
    <phoneticPr fontId="2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</si>
  <si>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</si>
  <si>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</si>
  <si>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算定されない一方で、有形固定資産減価償却率は類似団体よりも高く、上昇傾向にある。主な要因としては、昭和30～50年代に建設された小学校13校及び中学校７校の有形固定資産減価償却率が83.9％となっていることや、市内に多数存在する橋りょう・トンネルの有形固定資産減価償却率が93.8％であることなどが挙げられる。
　公共施設再配置計画及び個別施設計画に基づき施設ごとのあり方について検討し、過度な将来負担にならない範囲で、市債の発行も視野に入れながら、優先順位を決め老朽化対策に取り組んでいく。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</si>
  <si>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</si>
  <si>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</si>
  <si>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</si>
  <si>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</si>
  <si>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</si>
  <si>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</si>
  <si>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これまで、将来への負担の先送りをしないよう普通建設事業の抑制や繰上償還を行ってきたことにより、将来負担比率は算定されていない。また、実質公債費比率については、類似団体と比較して低い水準にあり、近年横ばいとなっている。
　今後、インフラや公共施設の更新にかかる経費が多額にのぼる見込みであるが、引き続き、将来への負担に配慮しつつ更新を行っていく。
</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</si>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</sst>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0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181" fontId="20" fillId="0" borderId="86"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4" fillId="0" borderId="0" xfId="11" applyFont="1" applyAlignment="1">
      <alignment vertical="center"/>
    </xf>
    <xf numFmtId="0" fontId="24" fillId="0" borderId="0" xfId="11" applyFont="1" applyBorder="1" applyAlignment="1">
      <alignmen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112" xfId="14" applyNumberFormat="1" applyFont="1" applyBorder="1" applyAlignment="1" applyProtection="1">
      <alignment horizontal="right" vertical="center" shrinkToFit="1"/>
      <protection locked="0"/>
    </xf>
    <xf numFmtId="177" fontId="34" fillId="0" borderId="120" xfId="14" applyNumberFormat="1" applyFont="1" applyBorder="1" applyAlignment="1" applyProtection="1">
      <alignment horizontal="righ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98" xfId="14" applyNumberFormat="1" applyFont="1" applyBorder="1" applyAlignment="1" applyProtection="1">
      <alignment horizontal="right" vertical="center" shrinkToFit="1"/>
      <protection locked="0"/>
    </xf>
    <xf numFmtId="177" fontId="34" fillId="0" borderId="99" xfId="14" applyNumberFormat="1" applyFont="1" applyBorder="1" applyAlignment="1" applyProtection="1">
      <alignment horizontal="right" vertical="center" shrinkToFit="1"/>
      <protection locked="0"/>
    </xf>
    <xf numFmtId="177" fontId="34" fillId="0" borderId="107"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42651</c:v>
                </c:pt>
                <c:pt idx="1">
                  <c:v>43226</c:v>
                </c:pt>
                <c:pt idx="2">
                  <c:v>42836</c:v>
                </c:pt>
                <c:pt idx="3">
                  <c:v>44161</c:v>
                </c:pt>
                <c:pt idx="4">
                  <c:v>43955</c:v>
                </c:pt>
              </c:numCache>
            </c:numRef>
          </c:val>
          <c:smooth val="0"/>
          <c:extLst>
            <c:ext xmlns:c16="http://schemas.microsoft.com/office/drawing/2014/chart" uri="{C3380CC4-5D6E-409C-BE32-E72D297353CC}">
              <c16:uniqueId val="{00000000-71BB-42ED-9092-DA27E102902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12092</c:v>
                </c:pt>
                <c:pt idx="1">
                  <c:v>12563</c:v>
                </c:pt>
                <c:pt idx="2">
                  <c:v>15677</c:v>
                </c:pt>
                <c:pt idx="3">
                  <c:v>19984</c:v>
                </c:pt>
                <c:pt idx="4">
                  <c:v>18389</c:v>
                </c:pt>
              </c:numCache>
            </c:numRef>
          </c:val>
          <c:smooth val="0"/>
          <c:extLst>
            <c:ext xmlns:c16="http://schemas.microsoft.com/office/drawing/2014/chart" uri="{C3380CC4-5D6E-409C-BE32-E72D297353CC}">
              <c16:uniqueId val="{00000001-71BB-42ED-9092-DA27E102902A}"/>
            </c:ext>
          </c:extLst>
        </c:ser>
        <c:dLbls>
          <c:showLegendKey val="0"/>
          <c:showVal val="0"/>
          <c:showCatName val="0"/>
          <c:showSerName val="0"/>
          <c:showPercent val="0"/>
          <c:showBubbleSize val="0"/>
        </c:dLbls>
        <c:marker val="1"/>
        <c:smooth val="0"/>
        <c:axId val="128201856"/>
        <c:axId val="128203776"/>
      </c:lineChart>
      <c:catAx>
        <c:axId val="1282018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8203776"/>
        <c:crosses val="autoZero"/>
        <c:auto val="1"/>
        <c:lblAlgn val="ctr"/>
        <c:lblOffset val="100"/>
        <c:tickLblSkip val="1"/>
        <c:tickMarkSkip val="1"/>
        <c:noMultiLvlLbl val="0"/>
      </c:catAx>
      <c:valAx>
        <c:axId val="128203776"/>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82018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0.18</c:v>
                </c:pt>
                <c:pt idx="1">
                  <c:v>0</c:v>
                </c:pt>
                <c:pt idx="2">
                  <c:v>0.06</c:v>
                </c:pt>
                <c:pt idx="3">
                  <c:v>0.08</c:v>
                </c:pt>
                <c:pt idx="4">
                  <c:v>0.09</c:v>
                </c:pt>
              </c:numCache>
            </c:numRef>
          </c:val>
          <c:extLst>
            <c:ext xmlns:c16="http://schemas.microsoft.com/office/drawing/2014/chart" uri="{C3380CC4-5D6E-409C-BE32-E72D297353CC}">
              <c16:uniqueId val="{00000000-D092-4B76-A61A-081C867664D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17.03</c:v>
                </c:pt>
                <c:pt idx="1">
                  <c:v>11.6</c:v>
                </c:pt>
                <c:pt idx="2">
                  <c:v>11.69</c:v>
                </c:pt>
                <c:pt idx="3">
                  <c:v>11.43</c:v>
                </c:pt>
                <c:pt idx="4">
                  <c:v>11.09</c:v>
                </c:pt>
              </c:numCache>
            </c:numRef>
          </c:val>
          <c:extLst>
            <c:ext xmlns:c16="http://schemas.microsoft.com/office/drawing/2014/chart" uri="{C3380CC4-5D6E-409C-BE32-E72D297353CC}">
              <c16:uniqueId val="{00000001-D092-4B76-A61A-081C867664DD}"/>
            </c:ext>
          </c:extLst>
        </c:ser>
        <c:dLbls>
          <c:showLegendKey val="0"/>
          <c:showVal val="0"/>
          <c:showCatName val="0"/>
          <c:showSerName val="0"/>
          <c:showPercent val="0"/>
          <c:showBubbleSize val="0"/>
        </c:dLbls>
        <c:gapWidth val="250"/>
        <c:overlap val="100"/>
        <c:axId val="130662400"/>
        <c:axId val="1306643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0.24</c:v>
                </c:pt>
                <c:pt idx="1">
                  <c:v>0.14000000000000001</c:v>
                </c:pt>
                <c:pt idx="2">
                  <c:v>0.26</c:v>
                </c:pt>
                <c:pt idx="3">
                  <c:v>0.12</c:v>
                </c:pt>
                <c:pt idx="4">
                  <c:v>0.12</c:v>
                </c:pt>
              </c:numCache>
            </c:numRef>
          </c:val>
          <c:smooth val="0"/>
          <c:extLst>
            <c:ext xmlns:c16="http://schemas.microsoft.com/office/drawing/2014/chart" uri="{C3380CC4-5D6E-409C-BE32-E72D297353CC}">
              <c16:uniqueId val="{00000002-D092-4B76-A61A-081C867664DD}"/>
            </c:ext>
          </c:extLst>
        </c:ser>
        <c:dLbls>
          <c:showLegendKey val="0"/>
          <c:showVal val="0"/>
          <c:showCatName val="0"/>
          <c:showSerName val="0"/>
          <c:showPercent val="0"/>
          <c:showBubbleSize val="0"/>
        </c:dLbls>
        <c:marker val="1"/>
        <c:smooth val="0"/>
        <c:axId val="130662400"/>
        <c:axId val="130664320"/>
      </c:lineChart>
      <c:catAx>
        <c:axId val="130662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0664320"/>
        <c:crosses val="autoZero"/>
        <c:auto val="1"/>
        <c:lblAlgn val="ctr"/>
        <c:lblOffset val="100"/>
        <c:tickLblSkip val="1"/>
        <c:tickMarkSkip val="1"/>
        <c:noMultiLvlLbl val="0"/>
      </c:catAx>
      <c:valAx>
        <c:axId val="1306643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06624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BB2-4041-B5F3-62FC39AEB61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BB2-4041-B5F3-62FC39AEB61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BB2-4041-B5F3-62FC39AEB610}"/>
            </c:ext>
          </c:extLst>
        </c:ser>
        <c:ser>
          <c:idx val="3"/>
          <c:order val="3"/>
          <c:tx>
            <c:strRef>
              <c:f>データシート!$A$30</c:f>
              <c:strCache>
                <c:ptCount val="1"/>
                <c:pt idx="0">
                  <c:v>土地取得特別会計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BB2-4041-B5F3-62FC39AEB610}"/>
            </c:ext>
          </c:extLst>
        </c:ser>
        <c:ser>
          <c:idx val="4"/>
          <c:order val="4"/>
          <c:tx>
            <c:strRef>
              <c:f>データシート!$A$31</c:f>
              <c:strCache>
                <c:ptCount val="1"/>
                <c:pt idx="0">
                  <c:v>一般会計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0.18</c:v>
                </c:pt>
                <c:pt idx="2">
                  <c:v>#N/A</c:v>
                </c:pt>
                <c:pt idx="3">
                  <c:v>0</c:v>
                </c:pt>
                <c:pt idx="4">
                  <c:v>#N/A</c:v>
                </c:pt>
                <c:pt idx="5">
                  <c:v>0.06</c:v>
                </c:pt>
                <c:pt idx="6">
                  <c:v>#N/A</c:v>
                </c:pt>
                <c:pt idx="7">
                  <c:v>7.0000000000000007E-2</c:v>
                </c:pt>
                <c:pt idx="8">
                  <c:v>#N/A</c:v>
                </c:pt>
                <c:pt idx="9">
                  <c:v>0.08</c:v>
                </c:pt>
              </c:numCache>
            </c:numRef>
          </c:val>
          <c:extLst>
            <c:ext xmlns:c16="http://schemas.microsoft.com/office/drawing/2014/chart" uri="{C3380CC4-5D6E-409C-BE32-E72D297353CC}">
              <c16:uniqueId val="{00000004-7BB2-4041-B5F3-62FC39AEB610}"/>
            </c:ext>
          </c:extLst>
        </c:ser>
        <c:ser>
          <c:idx val="5"/>
          <c:order val="5"/>
          <c:tx>
            <c:strRef>
              <c:f>データシート!$A$32</c:f>
              <c:strCache>
                <c:ptCount val="1"/>
                <c:pt idx="0">
                  <c:v>国民健康保険事業勘定特別会計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4.0999999999999996</c:v>
                </c:pt>
                <c:pt idx="2">
                  <c:v>#N/A</c:v>
                </c:pt>
                <c:pt idx="3">
                  <c:v>0.41</c:v>
                </c:pt>
                <c:pt idx="4">
                  <c:v>#N/A</c:v>
                </c:pt>
                <c:pt idx="5">
                  <c:v>0</c:v>
                </c:pt>
                <c:pt idx="6">
                  <c:v>#N/A</c:v>
                </c:pt>
                <c:pt idx="7">
                  <c:v>7.0000000000000007E-2</c:v>
                </c:pt>
                <c:pt idx="8">
                  <c:v>#N/A</c:v>
                </c:pt>
                <c:pt idx="9">
                  <c:v>0.13</c:v>
                </c:pt>
              </c:numCache>
            </c:numRef>
          </c:val>
          <c:extLst>
            <c:ext xmlns:c16="http://schemas.microsoft.com/office/drawing/2014/chart" uri="{C3380CC4-5D6E-409C-BE32-E72D297353CC}">
              <c16:uniqueId val="{00000005-7BB2-4041-B5F3-62FC39AEB610}"/>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0.27</c:v>
                </c:pt>
                <c:pt idx="2">
                  <c:v>#N/A</c:v>
                </c:pt>
                <c:pt idx="3">
                  <c:v>0.27</c:v>
                </c:pt>
                <c:pt idx="4">
                  <c:v>#N/A</c:v>
                </c:pt>
                <c:pt idx="5">
                  <c:v>0.27</c:v>
                </c:pt>
                <c:pt idx="6">
                  <c:v>#N/A</c:v>
                </c:pt>
                <c:pt idx="7">
                  <c:v>0.28000000000000003</c:v>
                </c:pt>
                <c:pt idx="8">
                  <c:v>#N/A</c:v>
                </c:pt>
                <c:pt idx="9">
                  <c:v>0.28000000000000003</c:v>
                </c:pt>
              </c:numCache>
            </c:numRef>
          </c:val>
          <c:extLst>
            <c:ext xmlns:c16="http://schemas.microsoft.com/office/drawing/2014/chart" uri="{C3380CC4-5D6E-409C-BE32-E72D297353CC}">
              <c16:uniqueId val="{00000006-7BB2-4041-B5F3-62FC39AEB610}"/>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0.9</c:v>
                </c:pt>
                <c:pt idx="2">
                  <c:v>#N/A</c:v>
                </c:pt>
                <c:pt idx="3">
                  <c:v>0.4</c:v>
                </c:pt>
                <c:pt idx="4">
                  <c:v>#N/A</c:v>
                </c:pt>
                <c:pt idx="5">
                  <c:v>0.79</c:v>
                </c:pt>
                <c:pt idx="6">
                  <c:v>#N/A</c:v>
                </c:pt>
                <c:pt idx="7">
                  <c:v>1.1200000000000001</c:v>
                </c:pt>
                <c:pt idx="8">
                  <c:v>#N/A</c:v>
                </c:pt>
                <c:pt idx="9">
                  <c:v>0.88</c:v>
                </c:pt>
              </c:numCache>
            </c:numRef>
          </c:val>
          <c:extLst>
            <c:ext xmlns:c16="http://schemas.microsoft.com/office/drawing/2014/chart" uri="{C3380CC4-5D6E-409C-BE32-E72D297353CC}">
              <c16:uniqueId val="{00000007-7BB2-4041-B5F3-62FC39AEB610}"/>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1.4</c:v>
                </c:pt>
                <c:pt idx="2">
                  <c:v>#N/A</c:v>
                </c:pt>
                <c:pt idx="3">
                  <c:v>0.77</c:v>
                </c:pt>
                <c:pt idx="4">
                  <c:v>#N/A</c:v>
                </c:pt>
                <c:pt idx="5">
                  <c:v>0.81</c:v>
                </c:pt>
                <c:pt idx="6">
                  <c:v>#N/A</c:v>
                </c:pt>
                <c:pt idx="7">
                  <c:v>0.97</c:v>
                </c:pt>
                <c:pt idx="8">
                  <c:v>#N/A</c:v>
                </c:pt>
                <c:pt idx="9">
                  <c:v>1</c:v>
                </c:pt>
              </c:numCache>
            </c:numRef>
          </c:val>
          <c:extLst>
            <c:ext xmlns:c16="http://schemas.microsoft.com/office/drawing/2014/chart" uri="{C3380CC4-5D6E-409C-BE32-E72D297353CC}">
              <c16:uniqueId val="{00000008-7BB2-4041-B5F3-62FC39AEB61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11.33</c:v>
                </c:pt>
                <c:pt idx="2">
                  <c:v>#N/A</c:v>
                </c:pt>
                <c:pt idx="3">
                  <c:v>12.94</c:v>
                </c:pt>
                <c:pt idx="4">
                  <c:v>#N/A</c:v>
                </c:pt>
                <c:pt idx="5">
                  <c:v>14.29</c:v>
                </c:pt>
                <c:pt idx="6">
                  <c:v>#N/A</c:v>
                </c:pt>
                <c:pt idx="7">
                  <c:v>14.54</c:v>
                </c:pt>
                <c:pt idx="8">
                  <c:v>#N/A</c:v>
                </c:pt>
                <c:pt idx="9">
                  <c:v>13.88</c:v>
                </c:pt>
              </c:numCache>
            </c:numRef>
          </c:val>
          <c:extLst>
            <c:ext xmlns:c16="http://schemas.microsoft.com/office/drawing/2014/chart" uri="{C3380CC4-5D6E-409C-BE32-E72D297353CC}">
              <c16:uniqueId val="{00000009-7BB2-4041-B5F3-62FC39AEB610}"/>
            </c:ext>
          </c:extLst>
        </c:ser>
        <c:dLbls>
          <c:showLegendKey val="0"/>
          <c:showVal val="0"/>
          <c:showCatName val="0"/>
          <c:showSerName val="0"/>
          <c:showPercent val="0"/>
          <c:showBubbleSize val="0"/>
        </c:dLbls>
        <c:gapWidth val="150"/>
        <c:overlap val="100"/>
        <c:axId val="130811776"/>
        <c:axId val="130813312"/>
      </c:barChart>
      <c:catAx>
        <c:axId val="130811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0813312"/>
        <c:crosses val="autoZero"/>
        <c:auto val="1"/>
        <c:lblAlgn val="ctr"/>
        <c:lblOffset val="100"/>
        <c:tickLblSkip val="1"/>
        <c:tickMarkSkip val="1"/>
        <c:noMultiLvlLbl val="0"/>
      </c:catAx>
      <c:valAx>
        <c:axId val="1308133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08117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3834</c:v>
                </c:pt>
                <c:pt idx="5">
                  <c:v>3825</c:v>
                </c:pt>
                <c:pt idx="8">
                  <c:v>3795</c:v>
                </c:pt>
                <c:pt idx="11">
                  <c:v>3772</c:v>
                </c:pt>
                <c:pt idx="14">
                  <c:v>3754</c:v>
                </c:pt>
              </c:numCache>
            </c:numRef>
          </c:val>
          <c:extLst>
            <c:ext xmlns:c16="http://schemas.microsoft.com/office/drawing/2014/chart" uri="{C3380CC4-5D6E-409C-BE32-E72D297353CC}">
              <c16:uniqueId val="{00000000-1CD1-4741-8196-A5DCC7B3CA1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CD1-4741-8196-A5DCC7B3CA1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CD1-4741-8196-A5DCC7B3CA1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2</c:v>
                </c:pt>
                <c:pt idx="3">
                  <c:v>2</c:v>
                </c:pt>
                <c:pt idx="6">
                  <c:v>2</c:v>
                </c:pt>
                <c:pt idx="9">
                  <c:v>2</c:v>
                </c:pt>
                <c:pt idx="12">
                  <c:v>3</c:v>
                </c:pt>
              </c:numCache>
            </c:numRef>
          </c:val>
          <c:extLst>
            <c:ext xmlns:c16="http://schemas.microsoft.com/office/drawing/2014/chart" uri="{C3380CC4-5D6E-409C-BE32-E72D297353CC}">
              <c16:uniqueId val="{00000003-1CD1-4741-8196-A5DCC7B3CA1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1070</c:v>
                </c:pt>
                <c:pt idx="3">
                  <c:v>1114</c:v>
                </c:pt>
                <c:pt idx="6">
                  <c:v>1037</c:v>
                </c:pt>
                <c:pt idx="9">
                  <c:v>1050</c:v>
                </c:pt>
                <c:pt idx="12">
                  <c:v>1049</c:v>
                </c:pt>
              </c:numCache>
            </c:numRef>
          </c:val>
          <c:extLst>
            <c:ext xmlns:c16="http://schemas.microsoft.com/office/drawing/2014/chart" uri="{C3380CC4-5D6E-409C-BE32-E72D297353CC}">
              <c16:uniqueId val="{00000004-1CD1-4741-8196-A5DCC7B3CA1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CD1-4741-8196-A5DCC7B3CA1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CD1-4741-8196-A5DCC7B3CA1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3147</c:v>
                </c:pt>
                <c:pt idx="3">
                  <c:v>3149</c:v>
                </c:pt>
                <c:pt idx="6">
                  <c:v>3182</c:v>
                </c:pt>
                <c:pt idx="9">
                  <c:v>3134</c:v>
                </c:pt>
                <c:pt idx="12">
                  <c:v>3080</c:v>
                </c:pt>
              </c:numCache>
            </c:numRef>
          </c:val>
          <c:extLst>
            <c:ext xmlns:c16="http://schemas.microsoft.com/office/drawing/2014/chart" uri="{C3380CC4-5D6E-409C-BE32-E72D297353CC}">
              <c16:uniqueId val="{00000007-1CD1-4741-8196-A5DCC7B3CA14}"/>
            </c:ext>
          </c:extLst>
        </c:ser>
        <c:dLbls>
          <c:showLegendKey val="0"/>
          <c:showVal val="0"/>
          <c:showCatName val="0"/>
          <c:showSerName val="0"/>
          <c:showPercent val="0"/>
          <c:showBubbleSize val="0"/>
        </c:dLbls>
        <c:gapWidth val="100"/>
        <c:overlap val="100"/>
        <c:axId val="128013056"/>
        <c:axId val="1280149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385</c:v>
                </c:pt>
                <c:pt idx="2">
                  <c:v>#N/A</c:v>
                </c:pt>
                <c:pt idx="3">
                  <c:v>#N/A</c:v>
                </c:pt>
                <c:pt idx="4">
                  <c:v>440</c:v>
                </c:pt>
                <c:pt idx="5">
                  <c:v>#N/A</c:v>
                </c:pt>
                <c:pt idx="6">
                  <c:v>#N/A</c:v>
                </c:pt>
                <c:pt idx="7">
                  <c:v>426</c:v>
                </c:pt>
                <c:pt idx="8">
                  <c:v>#N/A</c:v>
                </c:pt>
                <c:pt idx="9">
                  <c:v>#N/A</c:v>
                </c:pt>
                <c:pt idx="10">
                  <c:v>414</c:v>
                </c:pt>
                <c:pt idx="11">
                  <c:v>#N/A</c:v>
                </c:pt>
                <c:pt idx="12">
                  <c:v>#N/A</c:v>
                </c:pt>
                <c:pt idx="13">
                  <c:v>378</c:v>
                </c:pt>
                <c:pt idx="14">
                  <c:v>#N/A</c:v>
                </c:pt>
              </c:numCache>
            </c:numRef>
          </c:val>
          <c:smooth val="0"/>
          <c:extLst>
            <c:ext xmlns:c16="http://schemas.microsoft.com/office/drawing/2014/chart" uri="{C3380CC4-5D6E-409C-BE32-E72D297353CC}">
              <c16:uniqueId val="{00000008-1CD1-4741-8196-A5DCC7B3CA14}"/>
            </c:ext>
          </c:extLst>
        </c:ser>
        <c:dLbls>
          <c:showLegendKey val="0"/>
          <c:showVal val="0"/>
          <c:showCatName val="0"/>
          <c:showSerName val="0"/>
          <c:showPercent val="0"/>
          <c:showBubbleSize val="0"/>
        </c:dLbls>
        <c:marker val="1"/>
        <c:smooth val="0"/>
        <c:axId val="128013056"/>
        <c:axId val="128014976"/>
      </c:lineChart>
      <c:catAx>
        <c:axId val="128013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8014976"/>
        <c:crosses val="autoZero"/>
        <c:auto val="1"/>
        <c:lblAlgn val="ctr"/>
        <c:lblOffset val="100"/>
        <c:tickLblSkip val="1"/>
        <c:tickMarkSkip val="1"/>
        <c:noMultiLvlLbl val="0"/>
      </c:catAx>
      <c:valAx>
        <c:axId val="1280149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80130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36150</c:v>
                </c:pt>
                <c:pt idx="5">
                  <c:v>35724</c:v>
                </c:pt>
                <c:pt idx="8">
                  <c:v>35071</c:v>
                </c:pt>
                <c:pt idx="11">
                  <c:v>34192</c:v>
                </c:pt>
                <c:pt idx="14">
                  <c:v>33531</c:v>
                </c:pt>
              </c:numCache>
            </c:numRef>
          </c:val>
          <c:extLst>
            <c:ext xmlns:c16="http://schemas.microsoft.com/office/drawing/2014/chart" uri="{C3380CC4-5D6E-409C-BE32-E72D297353CC}">
              <c16:uniqueId val="{00000000-BE93-4509-ABE9-12E5687F105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11663</c:v>
                </c:pt>
                <c:pt idx="5">
                  <c:v>11158</c:v>
                </c:pt>
                <c:pt idx="8">
                  <c:v>10802</c:v>
                </c:pt>
                <c:pt idx="11">
                  <c:v>10560</c:v>
                </c:pt>
                <c:pt idx="14">
                  <c:v>10334</c:v>
                </c:pt>
              </c:numCache>
            </c:numRef>
          </c:val>
          <c:extLst>
            <c:ext xmlns:c16="http://schemas.microsoft.com/office/drawing/2014/chart" uri="{C3380CC4-5D6E-409C-BE32-E72D297353CC}">
              <c16:uniqueId val="{00000001-BE93-4509-ABE9-12E5687F105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8176</c:v>
                </c:pt>
                <c:pt idx="5">
                  <c:v>9374</c:v>
                </c:pt>
                <c:pt idx="8">
                  <c:v>10379</c:v>
                </c:pt>
                <c:pt idx="11">
                  <c:v>11009</c:v>
                </c:pt>
                <c:pt idx="14">
                  <c:v>13437</c:v>
                </c:pt>
              </c:numCache>
            </c:numRef>
          </c:val>
          <c:extLst>
            <c:ext xmlns:c16="http://schemas.microsoft.com/office/drawing/2014/chart" uri="{C3380CC4-5D6E-409C-BE32-E72D297353CC}">
              <c16:uniqueId val="{00000002-BE93-4509-ABE9-12E5687F105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E93-4509-ABE9-12E5687F105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E93-4509-ABE9-12E5687F105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E93-4509-ABE9-12E5687F105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4679</c:v>
                </c:pt>
                <c:pt idx="3">
                  <c:v>4499</c:v>
                </c:pt>
                <c:pt idx="6">
                  <c:v>4289</c:v>
                </c:pt>
                <c:pt idx="9">
                  <c:v>3968</c:v>
                </c:pt>
                <c:pt idx="12">
                  <c:v>3874</c:v>
                </c:pt>
              </c:numCache>
            </c:numRef>
          </c:val>
          <c:extLst>
            <c:ext xmlns:c16="http://schemas.microsoft.com/office/drawing/2014/chart" uri="{C3380CC4-5D6E-409C-BE32-E72D297353CC}">
              <c16:uniqueId val="{00000006-BE93-4509-ABE9-12E5687F105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6</c:v>
                </c:pt>
                <c:pt idx="3">
                  <c:v>4</c:v>
                </c:pt>
                <c:pt idx="6">
                  <c:v>20</c:v>
                </c:pt>
                <c:pt idx="9">
                  <c:v>309</c:v>
                </c:pt>
                <c:pt idx="12">
                  <c:v>516</c:v>
                </c:pt>
              </c:numCache>
            </c:numRef>
          </c:val>
          <c:extLst>
            <c:ext xmlns:c16="http://schemas.microsoft.com/office/drawing/2014/chart" uri="{C3380CC4-5D6E-409C-BE32-E72D297353CC}">
              <c16:uniqueId val="{00000007-BE93-4509-ABE9-12E5687F105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16113</c:v>
                </c:pt>
                <c:pt idx="3">
                  <c:v>16176</c:v>
                </c:pt>
                <c:pt idx="6">
                  <c:v>14855</c:v>
                </c:pt>
                <c:pt idx="9">
                  <c:v>14278</c:v>
                </c:pt>
                <c:pt idx="12">
                  <c:v>13380</c:v>
                </c:pt>
              </c:numCache>
            </c:numRef>
          </c:val>
          <c:extLst>
            <c:ext xmlns:c16="http://schemas.microsoft.com/office/drawing/2014/chart" uri="{C3380CC4-5D6E-409C-BE32-E72D297353CC}">
              <c16:uniqueId val="{00000008-BE93-4509-ABE9-12E5687F105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E93-4509-ABE9-12E5687F105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31871</c:v>
                </c:pt>
                <c:pt idx="3">
                  <c:v>31370</c:v>
                </c:pt>
                <c:pt idx="6">
                  <c:v>30876</c:v>
                </c:pt>
                <c:pt idx="9">
                  <c:v>29760</c:v>
                </c:pt>
                <c:pt idx="12">
                  <c:v>29063</c:v>
                </c:pt>
              </c:numCache>
            </c:numRef>
          </c:val>
          <c:extLst>
            <c:ext xmlns:c16="http://schemas.microsoft.com/office/drawing/2014/chart" uri="{C3380CC4-5D6E-409C-BE32-E72D297353CC}">
              <c16:uniqueId val="{0000000A-BE93-4509-ABE9-12E5687F1053}"/>
            </c:ext>
          </c:extLst>
        </c:ser>
        <c:dLbls>
          <c:showLegendKey val="0"/>
          <c:showVal val="0"/>
          <c:showCatName val="0"/>
          <c:showSerName val="0"/>
          <c:showPercent val="0"/>
          <c:showBubbleSize val="0"/>
        </c:dLbls>
        <c:gapWidth val="100"/>
        <c:overlap val="100"/>
        <c:axId val="137480064"/>
        <c:axId val="1374863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E93-4509-ABE9-12E5687F1053}"/>
            </c:ext>
          </c:extLst>
        </c:ser>
        <c:dLbls>
          <c:showLegendKey val="0"/>
          <c:showVal val="0"/>
          <c:showCatName val="0"/>
          <c:showSerName val="0"/>
          <c:showPercent val="0"/>
          <c:showBubbleSize val="0"/>
        </c:dLbls>
        <c:marker val="1"/>
        <c:smooth val="0"/>
        <c:axId val="137480064"/>
        <c:axId val="137486336"/>
      </c:lineChart>
      <c:catAx>
        <c:axId val="137480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7486336"/>
        <c:crosses val="autoZero"/>
        <c:auto val="1"/>
        <c:lblAlgn val="ctr"/>
        <c:lblOffset val="100"/>
        <c:tickLblSkip val="1"/>
        <c:tickMarkSkip val="1"/>
        <c:noMultiLvlLbl val="0"/>
      </c:catAx>
      <c:valAx>
        <c:axId val="1374863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74800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2447</c:v>
                </c:pt>
                <c:pt idx="1">
                  <c:v>2470</c:v>
                </c:pt>
                <c:pt idx="2">
                  <c:v>2495</c:v>
                </c:pt>
              </c:numCache>
            </c:numRef>
          </c:val>
          <c:extLst>
            <c:ext xmlns:c16="http://schemas.microsoft.com/office/drawing/2014/chart" uri="{C3380CC4-5D6E-409C-BE32-E72D297353CC}">
              <c16:uniqueId val="{00000000-297C-4A21-BC4F-78E943DA9CB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487</c:v>
                </c:pt>
                <c:pt idx="1">
                  <c:v>515</c:v>
                </c:pt>
                <c:pt idx="2">
                  <c:v>2153</c:v>
                </c:pt>
              </c:numCache>
            </c:numRef>
          </c:val>
          <c:extLst>
            <c:ext xmlns:c16="http://schemas.microsoft.com/office/drawing/2014/chart" uri="{C3380CC4-5D6E-409C-BE32-E72D297353CC}">
              <c16:uniqueId val="{00000001-297C-4A21-BC4F-78E943DA9CB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5555</c:v>
                </c:pt>
                <c:pt idx="1">
                  <c:v>5989</c:v>
                </c:pt>
                <c:pt idx="2">
                  <c:v>6569</c:v>
                </c:pt>
              </c:numCache>
            </c:numRef>
          </c:val>
          <c:extLst>
            <c:ext xmlns:c16="http://schemas.microsoft.com/office/drawing/2014/chart" uri="{C3380CC4-5D6E-409C-BE32-E72D297353CC}">
              <c16:uniqueId val="{00000002-297C-4A21-BC4F-78E943DA9CB8}"/>
            </c:ext>
          </c:extLst>
        </c:ser>
        <c:dLbls>
          <c:showLegendKey val="0"/>
          <c:showVal val="0"/>
          <c:showCatName val="0"/>
          <c:showSerName val="0"/>
          <c:showPercent val="0"/>
          <c:showBubbleSize val="0"/>
        </c:dLbls>
        <c:gapWidth val="120"/>
        <c:overlap val="100"/>
        <c:axId val="137903104"/>
        <c:axId val="137913088"/>
      </c:barChart>
      <c:catAx>
        <c:axId val="1379031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37913088"/>
        <c:crosses val="autoZero"/>
        <c:auto val="1"/>
        <c:lblAlgn val="ctr"/>
        <c:lblOffset val="100"/>
        <c:tickLblSkip val="1"/>
        <c:tickMarkSkip val="1"/>
        <c:noMultiLvlLbl val="0"/>
      </c:catAx>
      <c:valAx>
        <c:axId val="13791308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379031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{F9578F9E-6BB0-407E-A51C-5FC30C846EF0}</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E9D7-4FD4-9B9F-C0AF750BBF9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{042E0194-5AD9-4E84-8FF7-79552A75A44F}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9D7-4FD4-9B9F-C0AF750BBF9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{E0C1391A-DEE2-4DC2-8579-71CC5B50A421}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9D7-4FD4-9B9F-C0AF750BBF9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{C2FD7987-CC20-4BF3-8330-8D8A06F9176B}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9D7-4FD4-9B9F-C0AF750BBF9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{2AA2C6D4-8BAE-4198-B0E9-2BF4D905BCEF}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9D7-4FD4-9B9F-C0AF750BBF96}"/>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{298053E7-D332-429D-8C08-7856A12B9D39}</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E9D7-4FD4-9B9F-C0AF750BBF96}"/>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{EC0A5DCD-7287-43A7-BBA5-027662DD4C7F}</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E9D7-4FD4-9B9F-C0AF750BBF96}"/>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{3135F4CE-1383-4978-AD11-225F8A40F730}</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E9D7-4FD4-9B9F-C0AF750BBF96}"/>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{D96C259F-BE61-4817-8E87-27DE1F40BC7B}</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E9D7-4FD4-9B9F-C0AF750BBF9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67.3</c:v>
                </c:pt>
                <c:pt idx="8">
                  <c:v>68.8</c:v>
                </c:pt>
                <c:pt idx="16">
                  <c:v>70.2</c:v>
                </c:pt>
                <c:pt idx="24">
                  <c:v>71.3</c:v>
                </c:pt>
                <c:pt idx="32">
                  <c:v>72.5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9D7-4FD4-9B9F-C0AF750BBF9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{25D4C417-EE60-4198-B008-424DF5E13885}</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E9D7-4FD4-9B9F-C0AF750BBF9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{2D0667BE-8723-4738-B1F5-66CC46621415}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9D7-4FD4-9B9F-C0AF750BBF9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{036CDA3F-CD6D-40BA-BEC3-0C165BC1B959}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9D7-4FD4-9B9F-C0AF750BBF9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{B86A449E-B67A-43B4-9798-24702EF0A1DB}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9D7-4FD4-9B9F-C0AF750BBF9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{F1B095FB-38AE-4ABD-8BFA-4DE4223DB23D}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9D7-4FD4-9B9F-C0AF750BBF96}"/>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{A2CE7AE3-F42F-45B5-BFCE-8692A63294DD}</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E9D7-4FD4-9B9F-C0AF750BBF96}"/>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{B8C96F15-4161-48CC-AB95-ECC4CBE1EED8}</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E9D7-4FD4-9B9F-C0AF750BBF96}"/>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{BCDA7F2C-F919-4E75-A1CC-3969FA787083}</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E9D7-4FD4-9B9F-C0AF750BBF96}"/>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{953AC5F0-1DA5-48A2-BE22-BF09C22E95E7}</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E9D7-4FD4-9B9F-C0AF750BBF9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61.6</c:v>
                </c:pt>
                <c:pt idx="16">
                  <c:v>62.5</c:v>
                </c:pt>
                <c:pt idx="24">
                  <c:v>63.1</c:v>
                </c:pt>
                <c:pt idx="32">
                  <c:v>63</c:v>
                </c:pt>
              </c:numCache>
            </c:numRef>
          </c:xVal>
          <c:yVal>
            <c:numRef>
              <c:f>公会計指標分析・財政指標組合せ分析表!$BP$55:$DC$55</c:f>
              <c:numCache>
                <c:formatCode>#,##0.0;"▲ "#,##0.0</c:formatCode>
                <c:ptCount val="40"/>
                <c:pt idx="0">
                  <c:v>12.2</c:v>
                </c:pt>
                <c:pt idx="8">
                  <c:v>5</c:v>
                </c:pt>
                <c:pt idx="16">
                  <c:v>5.4</c:v>
                </c:pt>
                <c:pt idx="24">
                  <c:v>3.9</c:v>
                </c:pt>
                <c:pt idx="32">
                  <c:v>0</c:v>
                </c:pt>
              </c:numCache>
            </c:numRef>
          </c:yVal>
          <c:smooth val="0"/>
          <c:extLst>
            <c:ext xmlns:c16="http://schemas.microsoft.com/office/drawing/2014/chart" uri="{C3380CC4-5D6E-409C-BE32-E72D297353CC}">
              <c16:uniqueId val="{00000013-E9D7-4FD4-9B9F-C0AF750BBF96}"/>
            </c:ext>
          </c:extLst>
        </c:ser>
        <c:dLbls>
          <c:showLegendKey val="0"/>
          <c:showVal val="1"/>
          <c:showCatName val="0"/>
          <c:showSerName val="0"/>
          <c:showPercent val="0"/>
          <c:showBubbleSize val="0"/>
        </c:dLbls>
        <c:axId val="128221568"/>
        <c:axId val="128223488"/>
      </c:scatterChart>
      <c:valAx>
        <c:axId val="128221568"/>
        <c:scaling>
          <c:orientation val="maxMin"/>
          <c:max val="64"/>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8223488"/>
        <c:crosses val="autoZero"/>
        <c:crossBetween val="midCat"/>
      </c:valAx>
      <c:valAx>
        <c:axId val="128223488"/>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128221568"/>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{064813A2-6C23-4F44-8865-D2FDF3E28AA6}</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7560-4D31-8F7B-D8B0D2AA8B0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{5F4534D9-07A8-45D4-8E05-3AB99563649B}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560-4D31-8F7B-D8B0D2AA8B0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{437E37E3-225B-4937-894A-51AD656AC029}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560-4D31-8F7B-D8B0D2AA8B0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{488A060F-6AF7-4B9E-B5CC-1186A7659552}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560-4D31-8F7B-D8B0D2AA8B0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{631A3430-3052-4F3A-85C8-DE2C31E9B3C4}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560-4D31-8F7B-D8B0D2AA8B05}"/>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{3FED5BE9-EF61-4052-8ACC-E06743A0FBBD}</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7560-4D31-8F7B-D8B0D2AA8B05}"/>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{7D1729A2-9E87-4ACD-866B-EDE207E99B24}</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7560-4D31-8F7B-D8B0D2AA8B05}"/>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{2045143E-E8AD-4183-8515-0DF6B14AE5DE}</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7560-4D31-8F7B-D8B0D2AA8B05}"/>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{B19915E5-9C76-4773-8731-828DD1522DB9}</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7560-4D31-8F7B-D8B0D2AA8B0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c:v>
                </c:pt>
                <c:pt idx="8">
                  <c:v>1.9</c:v>
                </c:pt>
                <c:pt idx="16">
                  <c:v>2.2999999999999998</c:v>
                </c:pt>
                <c:pt idx="24">
                  <c:v>2.2999999999999998</c:v>
                </c:pt>
                <c:pt idx="32">
                  <c:v>2.1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560-4D31-8F7B-D8B0D2AA8B0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{11FF2551-7678-4C5B-BFA3-6D68E081D1F4}</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7560-4D31-8F7B-D8B0D2AA8B0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{565B9F88-FBF1-4EB8-B671-3E960555BD89}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560-4D31-8F7B-D8B0D2AA8B0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{60D99678-F5FE-4941-A184-D9C7B986AD82}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560-4D31-8F7B-D8B0D2AA8B0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{06A1C876-E72D-4272-9023-BE66DA695F3A}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560-4D31-8F7B-D8B0D2AA8B0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{A928B533-60CC-4A8F-9B0B-B8DA92A67473}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560-4D31-8F7B-D8B0D2AA8B05}"/>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{4E046B7F-7789-40F2-B11D-2E94A631BA40}</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7560-4D31-8F7B-D8B0D2AA8B05}"/>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{A6B88D19-0F86-4493-ADBB-7DA2D975B44C}</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7560-4D31-8F7B-D8B0D2AA8B05}"/>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{F2BB21C8-442A-4122-AA68-E4D6BBC01381}</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7560-4D31-8F7B-D8B0D2AA8B05}"/>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{0ED784BB-AC78-4A75-BDD5-FAA38AAECE55}</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7560-4D31-8F7B-D8B0D2AA8B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4.8</c:v>
                </c:pt>
                <c:pt idx="8">
                  <c:v>4.5</c:v>
                </c:pt>
                <c:pt idx="16">
                  <c:v>4.2</c:v>
                </c:pt>
                <c:pt idx="24">
                  <c:v>4.2</c:v>
                </c:pt>
                <c:pt idx="32">
                  <c:v>4.5</c:v>
                </c:pt>
              </c:numCache>
            </c:numRef>
          </c:xVal>
          <c:yVal>
            <c:numRef>
              <c:f>公会計指標分析・財政指標組合せ分析表!$BP$77:$DC$77</c:f>
              <c:numCache>
                <c:formatCode>#,##0.0;"▲ "#,##0.0</c:formatCode>
                <c:ptCount val="40"/>
                <c:pt idx="0">
                  <c:v>12.2</c:v>
                </c:pt>
                <c:pt idx="8">
                  <c:v>5</c:v>
                </c:pt>
                <c:pt idx="16">
                  <c:v>5.4</c:v>
                </c:pt>
                <c:pt idx="24">
                  <c:v>3.9</c:v>
                </c:pt>
                <c:pt idx="32">
                  <c:v>0</c:v>
                </c:pt>
              </c:numCache>
            </c:numRef>
          </c:yVal>
          <c:smooth val="0"/>
          <c:extLst>
            <c:ext xmlns:c16="http://schemas.microsoft.com/office/drawing/2014/chart" uri="{C3380CC4-5D6E-409C-BE32-E72D297353CC}">
              <c16:uniqueId val="{00000013-7560-4D31-8F7B-D8B0D2AA8B05}"/>
            </c:ext>
          </c:extLst>
        </c:ser>
        <c:dLbls>
          <c:showLegendKey val="0"/>
          <c:showVal val="1"/>
          <c:showCatName val="0"/>
          <c:showSerName val="0"/>
          <c:showPercent val="0"/>
          <c:showBubbleSize val="0"/>
        </c:dLbls>
        <c:axId val="128433536"/>
        <c:axId val="128448000"/>
      </c:scatterChart>
      <c:valAx>
        <c:axId val="128433536"/>
        <c:scaling>
          <c:orientation val="maxMin"/>
          <c:max val="4.8999999999999995"/>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8448000"/>
        <c:crosses val="autoZero"/>
        <c:crossBetween val="midCat"/>
      </c:valAx>
      <c:valAx>
        <c:axId val="12844800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12843353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大阪府河内長野市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平成</a:t>
          </a:r>
          <a:r>
            <a:rPr kumimoji="1" lang="en-US" altLang="ja-JP" sz="1400">
              <a:solidFill>
                <a:sysClr val="windowText" lastClr="000000"/>
              </a:solidFill>
              <a:latin typeface="ＭＳ ゴシック" pitchFamily="49" charset="-128"/>
              <a:ea typeface="ＭＳ ゴシック" pitchFamily="49" charset="-128"/>
            </a:rPr>
            <a:t>26</a:t>
          </a:r>
          <a:r>
            <a:rPr kumimoji="1" lang="ja-JP" altLang="en-US" sz="1400">
              <a:solidFill>
                <a:sysClr val="windowText" lastClr="000000"/>
              </a:solidFill>
              <a:latin typeface="ＭＳ ゴシック" pitchFamily="49" charset="-128"/>
              <a:ea typeface="ＭＳ ゴシック" pitchFamily="49" charset="-128"/>
            </a:rPr>
            <a:t>年度において、借換債の発行を抑制したうえで、市債の償還を行ったため、元利償還金は平成</a:t>
          </a:r>
          <a:r>
            <a:rPr kumimoji="1" lang="en-US" altLang="ja-JP" sz="1400">
              <a:solidFill>
                <a:sysClr val="windowText" lastClr="000000"/>
              </a:solidFill>
              <a:latin typeface="ＭＳ ゴシック" pitchFamily="49" charset="-128"/>
              <a:ea typeface="ＭＳ ゴシック" pitchFamily="49" charset="-128"/>
            </a:rPr>
            <a:t>27</a:t>
          </a:r>
          <a:r>
            <a:rPr kumimoji="1" lang="ja-JP" altLang="en-US" sz="1400">
              <a:solidFill>
                <a:sysClr val="windowText" lastClr="000000"/>
              </a:solidFill>
              <a:latin typeface="ＭＳ ゴシック" pitchFamily="49" charset="-128"/>
              <a:ea typeface="ＭＳ ゴシック" pitchFamily="49" charset="-128"/>
            </a:rPr>
            <a:t>年度以降低い水準で推移している。しかしながら、近年施設の整備事業が集中したこと等の影響により増加傾向にある。令和２年度では約４億４千万円、令和３年度では臨時財政対策債を約２億５千万円発行抑制するなど、地方債残高の圧縮を図っている。建設事業についても、事業年度の延伸や規模の縮小を行い、さらに事業の優先度を明確にし、事業費の平準化を行うことで、地方債の新規発行の抑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大阪府河内長野市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繰上償還の実施や、臨時財政対策債の発行抑制により地方債残高の圧縮に努めてきたことや、財政調整基金の取崩しを行わない財政運営などにより、充当可能財源等が将来負担額を上回り、将来負担が算定されない状態を維持している。</a:t>
          </a:r>
        </a:p>
        <a:p>
          <a:r>
            <a:rPr kumimoji="1" lang="ja-JP" altLang="en-US" sz="1400">
              <a:solidFill>
                <a:sysClr val="windowText" lastClr="000000"/>
              </a:solidFill>
              <a:latin typeface="ＭＳ ゴシック" pitchFamily="49" charset="-128"/>
              <a:ea typeface="ＭＳ ゴシック" pitchFamily="49" charset="-128"/>
            </a:rPr>
            <a:t>　今後も、普通建設事業について、事業年度の延伸や規模の縮小を行い、さらに事業の優先度を明確にするなど、事業費の平準化を図ることで地方債の発行を抑制していく。また、普通交付税の算入のある地方債を活用することで、将来世代への負担を軽減し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大阪府河内長野市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令和３年度末基金残高は、普通会計で約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11,216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百万円となっており、前年度末から約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特定目的基金において、各基金の使途に応じた事業を実施したことにより取崩しを行った一方、財政調整基金及び減債基金を取崩さず、普通交付税で交付された臨時財政対策債償還基金費分を含めて積立てを行ったことや、公共施設維持改修基金の計画的な積立て、ふるさと納税の基金積立てを行ったことが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財政調整基金などにおいて、目標額を確保できるよう長期的な見通しのもとで財政運営を行う。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一方で、ふるさと納税制度が構築されたことにより近年は寄附金が増加しているため、積極的に活用していく。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・公共施設維持改修基金：公共施設の維持改修に要する資金に充てる。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・普通建設事業基金：普通建設事業を円滑かつ効率的に行うため。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・長寿ふれあい基金：在宅福祉の向上、健康づくり、地域福祉に係る人材の確保、育成等の高齢者福祉の増進に資するため。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・日野地区環境整備基金：日野地区の発展と活性化を図ることを盲的として、同地区が取り組む環境整備及び地域活動事業に要する資金に充てるため。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・ふるさとづくり基金：ふるさとづくり事業の施行に要する基金に充てるため。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・滝畑地区環境整備基金：滝畑地区の発展と活性化を図ることを目的として、同地区が取り組む環境整備及び地域活動事業に要する資金に充てるため。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・緑化基金：緑化の推進に必要な資金に充当するため。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・文化、スポーツ及び国際交流基金：文化、芸術及びスポーツの振興、多文化共生及び国際交流の推進、図書館の充実、文化財の保護及び活用、</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青少年の健全育成等に要する資金に充てるため。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・子ども教育支援振興基金：未来の河内長野市を担う子どもの教育保障に必要な資金に充てるため。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・豊かな森林づくり基金：森林が有する様々な公益的機能の維持増進を図り、将来にわたって豊かな森林を守り育てていくために必要な資金に充てる。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・奨学基金：奨学基金に関する事務を円滑かつ効率的に行うため。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・市民公益活動事業：市民公益活動を支援するために必要な資金に充てるため。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公共施設維持改修基金について、令和３年度では取崩しを行うことなく、公共施設再配置計画に基づく所要額に対応できるよう、毎年度計画的に積立てを行っていることから増加した。普通建設事業基金についても、令和３年度では取崩しを行わず、基金利子及び一般財源による積立てを行ったことで残高が増加している。また、ふるさと納税を用途に応じて各基金に積み立てており、令和３年度においては、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388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百万円の積立てを行ったことで特定目的基金全体として増加している。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公共施設維持改修基金については、公共施設再配置計画に基づき、各年度で実施する改修に充てていく。</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また、寄附をいただいたそれぞれの目的に迅速に対応できるよう、今まで以上に積極的な活用を図っていく。</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百万円であり、前年度末から約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これは、令和３年度決算においては、取崩しを行うことなく黒字を確保したことや、基金の債券運用により生じた収益金約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百万円の積立てや、決算剰余金等の積立てを行ったことが要因である。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経済事情の著しい変動や災害等に対応できるよう、財政調整基金の残高は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％程度）を目標とする。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百万円であり、前年度末から約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これは、令和３年度決算においては取崩しを行うことはなく、また普通交付税で交付された臨時財政対策債償還基金費約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百万円の積立てを行ったこと等が要因である。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近年、減債基金を活用し高い利率の市債を繰上償還してきたことにより、公債費が抑制できている。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基金の債券運用により生じた収益の積立てを行っているため、積極的に公債費に充当していく。そのことにより、公債費に係る一般財源が削減されるため、その財源を特定目的基金を持たない施策についても、本市の活性化に資する事業や、課題解決に向けた新規事業などに幅広く活用を図っていく。</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C258759-4C99-4D58-886A-47927F08C44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48970AA-F689-4958-A086-E0B8E60AD52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83DADC03-6D24-4EF5-9F6E-EC271A5BB441}"/>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56E287EC-1BD6-44AC-AB38-09CC9995684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D67F30BE-9DF2-41CB-BBE3-B1284CB9AA0A}"/>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EA415A53-7BC9-46A5-A860-2A5838C203E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95797731-7E97-4E77-8AD4-46A8ECECAF78}"/>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32431DAE-0D64-4DC9-AA22-42EFD16AA657}"/>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D05F82FA-9FF3-4741-ACD2-BC9DA8220FFC}"/>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2597F596-47CB-492A-ABBA-A440FE45F3C5}"/>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2554192F-CDFD-45F6-A7DE-18A49A4B585A}"/>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4A2D6A7A-B9EF-4618-BA49-99EDC9602152}"/>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E18980BB-D5F0-47BE-9205-C89C17A9A641}"/>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1DF15988-4BDE-41FE-B6AB-E482EEB0C1D9}"/>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4B3220B2-878B-4034-B15D-B4E6144F9B59}"/>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3510A343-40CC-48BA-BB1C-F055383CC30E}"/>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大阪府河内長野市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FBCF35AA-0C5D-4F59-8EAD-74EB1257A376}"/>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5F7CD2B6-1442-4225-8F6F-EA78E642B1A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85080DF5-B7A9-4EFC-A4DA-4E477F218F21}"/>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874B002C-BA36-4143-A364-ECF59EEE6C5A}"/>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ACB7CA8F-D628-4017-A8B3-A914EBF093B7}"/>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E84771AF-F03E-4967-8C53-B2CD7B05BA4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101,838
101,100
109.63
40,509,972
40,448,230
19,481
22,484,206
29,063,420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C664554E-8331-4842-8FB4-A6AF68776FB2}"/>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983E29C6-D71F-4475-B2CE-A4958AA76161}"/>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C3392A24-D771-46D8-9E33-35524523EDF4}"/>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946EE68A-184A-4BD2-BA61-66EA2E0C9C4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8BEFC925-3781-4B90-B6D1-3B1DBBB9ADA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639CD056-918E-4655-B051-5648A4CE2E4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C72A7EF9-59FE-4606-8B23-16DF88BB67D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270D6A63-36B6-409B-ABBE-82C91FBB0E5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7F0E1A2F-1CC6-4635-B26A-77078F2E56D4}"/>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FF87135E-F61B-494A-ABCC-F4522B9C1B7F}"/>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162A9278-DD9B-47E8-8ABC-6EDE3080E44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60CCB304-434B-49CE-A576-D5DD8C03E40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3BA527AC-8461-41C1-8CB7-E1661DBD4A8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E281BD7B-9D73-4F23-89AE-7EFBAB5B3D5E}"/>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E18DFAC7-4CBC-4FDE-8C60-1D66BFEED16F}"/>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3A695AED-3FBB-4F3D-9E3F-0A972E03B92B}"/>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394A8D8-8C81-4A51-BFC3-4E7DE47AE38F}"/>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1FDA843B-2AD3-4D8B-848E-90781541AD6A}"/>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5F6C359C-673C-49CF-A23F-1379FEE06BB9}"/>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DD147EDD-A562-4463-B4BD-5B4C52F593E9}"/>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CA100D0D-9545-4396-B0CB-D2ABB90A859A}"/>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C6A1F39E-677A-4CF9-B2A4-0DFE28D06FD2}"/>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35E33DF0-DFC6-44F4-B6F7-059ABBB28728}"/>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74B1417A-FACF-4A1A-A227-42E31005D30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C1B8CCCA-4D2F-44DF-9752-C61A864B24C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F6856051-D79A-4634-BFB8-7AB1C9CFF8C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526EDFB6-E575-4A35-9470-4099D00CCE7B}"/>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603AF832-2A3D-4A30-8426-ED32B84F97AE}"/>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47743CB6-4052-4497-AC62-3590152B73C1}"/>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4AA7228F-3A4B-4AF8-B065-E44DAE7C89A6}"/>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7DC2A2A3-CFE7-4034-8262-0C503C2CF7DD}"/>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5D765230-0630-4A1B-8CDA-F34363F623CE}"/>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575FFDAA-C767-49C0-B957-D423FAF653FB}"/>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213CDB4C-F693-4050-8D51-3F401979D23B}"/>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79309B08-30E9-4246-A0AB-7879091A6627}"/>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本市では、昭和</a:t>
          </a:r>
          <a:r>
            <a:rPr kumimoji="1" lang="en-US" altLang="ja-JP" sz="1000">
              <a:latin typeface="ＭＳ Ｐゴシック" panose="020B0600070205080204" pitchFamily="50" charset="-128"/>
              <a:ea typeface="ＭＳ Ｐゴシック" panose="020B0600070205080204" pitchFamily="50" charset="-128"/>
            </a:rPr>
            <a:t>40</a:t>
          </a:r>
          <a:r>
            <a:rPr kumimoji="1" lang="ja-JP" altLang="en-US" sz="1000">
              <a:latin typeface="ＭＳ Ｐゴシック" panose="020B0600070205080204" pitchFamily="50" charset="-128"/>
              <a:ea typeface="ＭＳ Ｐゴシック" panose="020B0600070205080204" pitchFamily="50" charset="-128"/>
            </a:rPr>
            <a:t>年代から盛んに行われた団地開発にあわせて公共施設やインフラの整備が行われ、発展してきた。近年、それら資産の老朽化が進んでいるため、 有形固定資産減価償却率は類似団体より高い水準にあるが、それぞれの公共施設等について個別施設計画を策定済みであり、当該計画に基づいた施設の維持管理を適切に進めている。</a:t>
          </a:r>
        </a:p>
        <a:p>
          <a:r>
            <a:rPr kumimoji="1" lang="ja-JP" altLang="en-US" sz="1000">
              <a:latin typeface="ＭＳ Ｐゴシック" panose="020B0600070205080204" pitchFamily="50" charset="-128"/>
              <a:ea typeface="ＭＳ Ｐゴシック" panose="020B0600070205080204" pitchFamily="50" charset="-128"/>
            </a:rPr>
            <a:t>　また、老朽化に対応するため、公共施設維持改修基金を設置し、計画的に必要経費を積み立てるとともに、公共施設再配置計画及び個別施設計画に基づき、施設ごとの更新、統廃合、長寿命化等の実施について検討していく。</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4E01B40A-BC31-4D1C-BF1F-4A6A32719F7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84EE1A44-390C-461C-B1F3-C38C8D4F066E}"/>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756475E8-C0A4-4BC6-A4C7-FF34DB60E3B4}"/>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C16501FE-6FAF-40F6-965E-6595A318AC34}"/>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EDD00B78-8932-464C-944A-774CA0D6A19A}"/>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60C849B7-9311-445E-A7FA-6CABC1573AF2}"/>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D33B22FE-9E57-4302-B10F-71C7F18E6C1B}"/>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4AF7165D-D99E-447D-A9D0-6701FA4F9049}"/>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9D3B4837-521D-4620-8CF4-613839A307A4}"/>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A5881246-ECA0-4233-A1E7-E29A51DEBA43}"/>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9676BA08-5876-4D49-BE88-48CD162D7712}"/>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23402BDF-874F-4C56-A28F-3F7FD05FF84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7DAECE3B-8EF1-49E4-8F4A-51AEDD44D811}"/>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A025C740-062E-42F2-8C6A-62A4141611B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123190</xdr:rowOff>
    </xdr:from>
    <xdr:to>
      <xdr:col>23</xdr:col>
      <xdr:colOff>85090</xdr:colOff>
      <xdr:row>33</xdr:row>
      <xdr:rowOff>151511</xdr:rowOff>
    </xdr:to>
    <xdr:cxnSp macro="">
      <xdr:nvCxnSpPr>
        <xdr:cNvPr id="73" name="直線コネクタ 72">
          <a:extLst>
            <a:ext uri="{FF2B5EF4-FFF2-40B4-BE49-F238E27FC236}">
              <a16:creationId xmlns:a16="http://schemas.microsoft.com/office/drawing/2014/main" id="{4591FF08-E88B-4100-98D5-CA5DA492E2B7}"/>
            </a:ext>
          </a:extLst>
        </xdr:cNvPr>
        <xdr:cNvCxnSpPr/>
      </xdr:nvCxnSpPr>
      <xdr:spPr>
        <a:xfrm flipV="1">
          <a:off x="4760595" y="5352415"/>
          <a:ext cx="1270" cy="122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155338</xdr:rowOff>
    </xdr:from>
    <xdr:ext cx="405111" cy="259045"/>
    <xdr:sp macro="" textlink="">
      <xdr:nvSpPr>
        <xdr:cNvPr id="74" name="有形固定資産減価償却率最小値テキスト">
          <a:extLst>
            <a:ext uri="{FF2B5EF4-FFF2-40B4-BE49-F238E27FC236}">
              <a16:creationId xmlns:a16="http://schemas.microsoft.com/office/drawing/2014/main" id="{07AE59C2-936D-405D-AC07-4B4B6A85B140}"/>
            </a:ext>
          </a:extLst>
        </xdr:cNvPr>
        <xdr:cNvSpPr txBox="1"/>
      </xdr:nvSpPr>
      <xdr:spPr>
        <a:xfrm>
          <a:off x="4813300" y="658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151511</xdr:rowOff>
    </xdr:from>
    <xdr:to>
      <xdr:col>23</xdr:col>
      <xdr:colOff>174625</xdr:colOff>
      <xdr:row>33</xdr:row>
      <xdr:rowOff>151511</xdr:rowOff>
    </xdr:to>
    <xdr:cxnSp macro="">
      <xdr:nvCxnSpPr>
        <xdr:cNvPr id="75" name="直線コネクタ 74">
          <a:extLst>
            <a:ext uri="{FF2B5EF4-FFF2-40B4-BE49-F238E27FC236}">
              <a16:creationId xmlns:a16="http://schemas.microsoft.com/office/drawing/2014/main" id="{F7073DA6-D993-4ACB-AEB5-76ADDB1BFA57}"/>
            </a:ext>
          </a:extLst>
        </xdr:cNvPr>
        <xdr:cNvCxnSpPr/>
      </xdr:nvCxnSpPr>
      <xdr:spPr>
        <a:xfrm>
          <a:off x="4673600" y="658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69867</xdr:rowOff>
    </xdr:from>
    <xdr:ext cx="405111" cy="259045"/>
    <xdr:sp macro="" textlink="">
      <xdr:nvSpPr>
        <xdr:cNvPr id="76" name="有形固定資産減価償却率最大値テキスト">
          <a:extLst>
            <a:ext uri="{FF2B5EF4-FFF2-40B4-BE49-F238E27FC236}">
              <a16:creationId xmlns:a16="http://schemas.microsoft.com/office/drawing/2014/main" id="{29C8B97E-AD86-4C78-853B-FFBD9C2287D0}"/>
            </a:ext>
          </a:extLst>
        </xdr:cNvPr>
        <xdr:cNvSpPr txBox="1"/>
      </xdr:nvSpPr>
      <xdr:spPr>
        <a:xfrm>
          <a:off x="4813300" y="512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123190</xdr:rowOff>
    </xdr:from>
    <xdr:to>
      <xdr:col>23</xdr:col>
      <xdr:colOff>174625</xdr:colOff>
      <xdr:row>26</xdr:row>
      <xdr:rowOff>123190</xdr:rowOff>
    </xdr:to>
    <xdr:cxnSp macro="">
      <xdr:nvCxnSpPr>
        <xdr:cNvPr id="77" name="直線コネクタ 76">
          <a:extLst>
            <a:ext uri="{FF2B5EF4-FFF2-40B4-BE49-F238E27FC236}">
              <a16:creationId xmlns:a16="http://schemas.microsoft.com/office/drawing/2014/main" id="{6C075D82-9ACE-42A5-B3E9-1FF6C6221F1C}"/>
            </a:ext>
          </a:extLst>
        </xdr:cNvPr>
        <xdr:cNvCxnSpPr/>
      </xdr:nvCxnSpPr>
      <xdr:spPr>
        <a:xfrm>
          <a:off x="4673600" y="535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109872</xdr:rowOff>
    </xdr:from>
    <xdr:ext cx="405111" cy="259045"/>
    <xdr:sp macro="" textlink="">
      <xdr:nvSpPr>
        <xdr:cNvPr id="78" name="有形固定資産減価償却率平均値テキスト">
          <a:extLst>
            <a:ext uri="{FF2B5EF4-FFF2-40B4-BE49-F238E27FC236}">
              <a16:creationId xmlns:a16="http://schemas.microsoft.com/office/drawing/2014/main" id="{8B512BF3-831C-4957-8E08-9A9DEE1679DF}"/>
            </a:ext>
          </a:extLst>
        </xdr:cNvPr>
        <xdr:cNvSpPr txBox="1"/>
      </xdr:nvSpPr>
      <xdr:spPr>
        <a:xfrm>
          <a:off x="4813300" y="5681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79" name="フローチャート: 判断 78">
          <a:extLst>
            <a:ext uri="{FF2B5EF4-FFF2-40B4-BE49-F238E27FC236}">
              <a16:creationId xmlns:a16="http://schemas.microsoft.com/office/drawing/2014/main" id="{8F83467D-7269-43F7-A6E9-952227D99D7B}"/>
            </a:ext>
          </a:extLst>
        </xdr:cNvPr>
        <xdr:cNvSpPr/>
      </xdr:nvSpPr>
      <xdr:spPr>
        <a:xfrm>
          <a:off x="47117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89154</xdr:rowOff>
    </xdr:from>
    <xdr:to>
      <xdr:col>19</xdr:col>
      <xdr:colOff>187325</xdr:colOff>
      <xdr:row>30</xdr:row>
      <xdr:rowOff>19304</xdr:rowOff>
    </xdr:to>
    <xdr:sp macro="" textlink="">
      <xdr:nvSpPr>
        <xdr:cNvPr id="80" name="フローチャート: 判断 79">
          <a:extLst>
            <a:ext uri="{FF2B5EF4-FFF2-40B4-BE49-F238E27FC236}">
              <a16:creationId xmlns:a16="http://schemas.microsoft.com/office/drawing/2014/main" id="{F8618EA9-3675-4CCA-9F4B-F2BFD958829D}"/>
            </a:ext>
          </a:extLst>
        </xdr:cNvPr>
        <xdr:cNvSpPr/>
      </xdr:nvSpPr>
      <xdr:spPr>
        <a:xfrm>
          <a:off x="4000500" y="583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76200</xdr:rowOff>
    </xdr:from>
    <xdr:to>
      <xdr:col>15</xdr:col>
      <xdr:colOff>187325</xdr:colOff>
      <xdr:row>30</xdr:row>
      <xdr:rowOff>6350</xdr:rowOff>
    </xdr:to>
    <xdr:sp macro="" textlink="">
      <xdr:nvSpPr>
        <xdr:cNvPr id="81" name="フローチャート: 判断 80">
          <a:extLst>
            <a:ext uri="{FF2B5EF4-FFF2-40B4-BE49-F238E27FC236}">
              <a16:creationId xmlns:a16="http://schemas.microsoft.com/office/drawing/2014/main" id="{8049400F-23CE-47EB-8B6E-DE10DC2D27E8}"/>
            </a:ext>
          </a:extLst>
        </xdr:cNvPr>
        <xdr:cNvSpPr/>
      </xdr:nvSpPr>
      <xdr:spPr>
        <a:xfrm>
          <a:off x="3238500" y="581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56769</xdr:rowOff>
    </xdr:from>
    <xdr:to>
      <xdr:col>11</xdr:col>
      <xdr:colOff>187325</xdr:colOff>
      <xdr:row>29</xdr:row>
      <xdr:rowOff>158369</xdr:rowOff>
    </xdr:to>
    <xdr:sp macro="" textlink="">
      <xdr:nvSpPr>
        <xdr:cNvPr id="82" name="フローチャート: 判断 81">
          <a:extLst>
            <a:ext uri="{FF2B5EF4-FFF2-40B4-BE49-F238E27FC236}">
              <a16:creationId xmlns:a16="http://schemas.microsoft.com/office/drawing/2014/main" id="{581583CD-C075-4AFE-8043-EEF316969FD0}"/>
            </a:ext>
          </a:extLst>
        </xdr:cNvPr>
        <xdr:cNvSpPr/>
      </xdr:nvSpPr>
      <xdr:spPr>
        <a:xfrm>
          <a:off x="2476500" y="5800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48133</xdr:rowOff>
    </xdr:from>
    <xdr:to>
      <xdr:col>7</xdr:col>
      <xdr:colOff>187325</xdr:colOff>
      <xdr:row>29</xdr:row>
      <xdr:rowOff>149733</xdr:rowOff>
    </xdr:to>
    <xdr:sp macro="" textlink="">
      <xdr:nvSpPr>
        <xdr:cNvPr id="83" name="フローチャート: 判断 82">
          <a:extLst>
            <a:ext uri="{FF2B5EF4-FFF2-40B4-BE49-F238E27FC236}">
              <a16:creationId xmlns:a16="http://schemas.microsoft.com/office/drawing/2014/main" id="{4A90D576-84C1-4766-BFFB-AAE2A6C8EBF9}"/>
            </a:ext>
          </a:extLst>
        </xdr:cNvPr>
        <xdr:cNvSpPr/>
      </xdr:nvSpPr>
      <xdr:spPr>
        <a:xfrm>
          <a:off x="1714500" y="579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9EE9D53A-B844-4DD6-8E9D-6F2E8DBD42D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EA6750B8-1F3E-43D3-92F0-AA518C4DA1BD}"/>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CD75DB32-9914-46FE-890E-B0D09BB85F61}"/>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B1DF7A7B-5A81-4F7B-AA06-B8936B057271}"/>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E581FEB8-3909-4078-8162-933C30BA37B5}"/>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120650</xdr:rowOff>
    </xdr:from>
    <xdr:to>
      <xdr:col>23</xdr:col>
      <xdr:colOff>136525</xdr:colOff>
      <xdr:row>31</xdr:row>
      <xdr:rowOff>50800</xdr:rowOff>
    </xdr:to>
    <xdr:sp macro="" textlink="">
      <xdr:nvSpPr>
        <xdr:cNvPr id="89" name="楕円 88">
          <a:extLst>
            <a:ext uri="{FF2B5EF4-FFF2-40B4-BE49-F238E27FC236}">
              <a16:creationId xmlns:a16="http://schemas.microsoft.com/office/drawing/2014/main" id="{8C2A6FEC-4578-42C3-973A-B491BC6D8FE8}"/>
            </a:ext>
          </a:extLst>
        </xdr:cNvPr>
        <xdr:cNvSpPr/>
      </xdr:nvSpPr>
      <xdr:spPr>
        <a:xfrm>
          <a:off x="4711700" y="60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99077</xdr:rowOff>
    </xdr:from>
    <xdr:ext cx="405111" cy="259045"/>
    <xdr:sp macro="" textlink="">
      <xdr:nvSpPr>
        <xdr:cNvPr id="90" name="有形固定資産減価償却率該当値テキスト">
          <a:extLst>
            <a:ext uri="{FF2B5EF4-FFF2-40B4-BE49-F238E27FC236}">
              <a16:creationId xmlns:a16="http://schemas.microsoft.com/office/drawing/2014/main" id="{203EC341-5D25-4CCE-9423-29E512817FDF}"/>
            </a:ext>
          </a:extLst>
        </xdr:cNvPr>
        <xdr:cNvSpPr txBox="1"/>
      </xdr:nvSpPr>
      <xdr:spPr>
        <a:xfrm>
          <a:off x="4813300" y="6014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94742</xdr:rowOff>
    </xdr:from>
    <xdr:to>
      <xdr:col>19</xdr:col>
      <xdr:colOff>187325</xdr:colOff>
      <xdr:row>31</xdr:row>
      <xdr:rowOff>24892</xdr:rowOff>
    </xdr:to>
    <xdr:sp macro="" textlink="">
      <xdr:nvSpPr>
        <xdr:cNvPr id="91" name="楕円 90">
          <a:extLst>
            <a:ext uri="{FF2B5EF4-FFF2-40B4-BE49-F238E27FC236}">
              <a16:creationId xmlns:a16="http://schemas.microsoft.com/office/drawing/2014/main" id="{C44F622A-DB47-4041-8997-FFAE4E13B5F5}"/>
            </a:ext>
          </a:extLst>
        </xdr:cNvPr>
        <xdr:cNvSpPr/>
      </xdr:nvSpPr>
      <xdr:spPr>
        <a:xfrm>
          <a:off x="4000500" y="600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145542</xdr:rowOff>
    </xdr:from>
    <xdr:to>
      <xdr:col>23</xdr:col>
      <xdr:colOff>85725</xdr:colOff>
      <xdr:row>31</xdr:row>
      <xdr:rowOff>0</xdr:rowOff>
    </xdr:to>
    <xdr:cxnSp macro="">
      <xdr:nvCxnSpPr>
        <xdr:cNvPr id="92" name="直線コネクタ 91">
          <a:extLst>
            <a:ext uri="{FF2B5EF4-FFF2-40B4-BE49-F238E27FC236}">
              <a16:creationId xmlns:a16="http://schemas.microsoft.com/office/drawing/2014/main" id="{5246344D-8DD9-4107-AF42-7C10615C7974}"/>
            </a:ext>
          </a:extLst>
        </xdr:cNvPr>
        <xdr:cNvCxnSpPr/>
      </xdr:nvCxnSpPr>
      <xdr:spPr>
        <a:xfrm>
          <a:off x="4051300" y="6060567"/>
          <a:ext cx="7112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70993</xdr:rowOff>
    </xdr:from>
    <xdr:to>
      <xdr:col>15</xdr:col>
      <xdr:colOff>187325</xdr:colOff>
      <xdr:row>31</xdr:row>
      <xdr:rowOff>1143</xdr:rowOff>
    </xdr:to>
    <xdr:sp macro="" textlink="">
      <xdr:nvSpPr>
        <xdr:cNvPr id="93" name="楕円 92">
          <a:extLst>
            <a:ext uri="{FF2B5EF4-FFF2-40B4-BE49-F238E27FC236}">
              <a16:creationId xmlns:a16="http://schemas.microsoft.com/office/drawing/2014/main" id="{00EDC9C7-56A0-424B-B9D3-719F019CAB38}"/>
            </a:ext>
          </a:extLst>
        </xdr:cNvPr>
        <xdr:cNvSpPr/>
      </xdr:nvSpPr>
      <xdr:spPr>
        <a:xfrm>
          <a:off x="3238500" y="598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121793</xdr:rowOff>
    </xdr:from>
    <xdr:to>
      <xdr:col>19</xdr:col>
      <xdr:colOff>136525</xdr:colOff>
      <xdr:row>30</xdr:row>
      <xdr:rowOff>145542</xdr:rowOff>
    </xdr:to>
    <xdr:cxnSp macro="">
      <xdr:nvCxnSpPr>
        <xdr:cNvPr id="94" name="直線コネクタ 93">
          <a:extLst>
            <a:ext uri="{FF2B5EF4-FFF2-40B4-BE49-F238E27FC236}">
              <a16:creationId xmlns:a16="http://schemas.microsoft.com/office/drawing/2014/main" id="{6C6ECA6C-FAA8-4348-A5D4-FA616CED8096}"/>
            </a:ext>
          </a:extLst>
        </xdr:cNvPr>
        <xdr:cNvCxnSpPr/>
      </xdr:nvCxnSpPr>
      <xdr:spPr>
        <a:xfrm>
          <a:off x="3289300" y="6036818"/>
          <a:ext cx="762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40767</xdr:rowOff>
    </xdr:from>
    <xdr:to>
      <xdr:col>11</xdr:col>
      <xdr:colOff>187325</xdr:colOff>
      <xdr:row>30</xdr:row>
      <xdr:rowOff>142367</xdr:rowOff>
    </xdr:to>
    <xdr:sp macro="" textlink="">
      <xdr:nvSpPr>
        <xdr:cNvPr id="95" name="楕円 94">
          <a:extLst>
            <a:ext uri="{FF2B5EF4-FFF2-40B4-BE49-F238E27FC236}">
              <a16:creationId xmlns:a16="http://schemas.microsoft.com/office/drawing/2014/main" id="{5C04E6B7-D758-483D-883C-E4DC9F387959}"/>
            </a:ext>
          </a:extLst>
        </xdr:cNvPr>
        <xdr:cNvSpPr/>
      </xdr:nvSpPr>
      <xdr:spPr>
        <a:xfrm>
          <a:off x="24765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91567</xdr:rowOff>
    </xdr:from>
    <xdr:to>
      <xdr:col>15</xdr:col>
      <xdr:colOff>136525</xdr:colOff>
      <xdr:row>30</xdr:row>
      <xdr:rowOff>121793</xdr:rowOff>
    </xdr:to>
    <xdr:cxnSp macro="">
      <xdr:nvCxnSpPr>
        <xdr:cNvPr id="96" name="直線コネクタ 95">
          <a:extLst>
            <a:ext uri="{FF2B5EF4-FFF2-40B4-BE49-F238E27FC236}">
              <a16:creationId xmlns:a16="http://schemas.microsoft.com/office/drawing/2014/main" id="{2DD85211-1F69-4119-8083-046463076CD8}"/>
            </a:ext>
          </a:extLst>
        </xdr:cNvPr>
        <xdr:cNvCxnSpPr/>
      </xdr:nvCxnSpPr>
      <xdr:spPr>
        <a:xfrm>
          <a:off x="2527300" y="6006592"/>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8382</xdr:rowOff>
    </xdr:from>
    <xdr:to>
      <xdr:col>7</xdr:col>
      <xdr:colOff>187325</xdr:colOff>
      <xdr:row>30</xdr:row>
      <xdr:rowOff>109982</xdr:rowOff>
    </xdr:to>
    <xdr:sp macro="" textlink="">
      <xdr:nvSpPr>
        <xdr:cNvPr id="97" name="楕円 96">
          <a:extLst>
            <a:ext uri="{FF2B5EF4-FFF2-40B4-BE49-F238E27FC236}">
              <a16:creationId xmlns:a16="http://schemas.microsoft.com/office/drawing/2014/main" id="{ADA775D7-1918-4057-8CD2-EAA9ED3801E7}"/>
            </a:ext>
          </a:extLst>
        </xdr:cNvPr>
        <xdr:cNvSpPr/>
      </xdr:nvSpPr>
      <xdr:spPr>
        <a:xfrm>
          <a:off x="1714500" y="592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59182</xdr:rowOff>
    </xdr:from>
    <xdr:to>
      <xdr:col>11</xdr:col>
      <xdr:colOff>136525</xdr:colOff>
      <xdr:row>30</xdr:row>
      <xdr:rowOff>91567</xdr:rowOff>
    </xdr:to>
    <xdr:cxnSp macro="">
      <xdr:nvCxnSpPr>
        <xdr:cNvPr id="98" name="直線コネクタ 97">
          <a:extLst>
            <a:ext uri="{FF2B5EF4-FFF2-40B4-BE49-F238E27FC236}">
              <a16:creationId xmlns:a16="http://schemas.microsoft.com/office/drawing/2014/main" id="{EA1F54C8-5D00-40E0-BB39-957B5CF86949}"/>
            </a:ext>
          </a:extLst>
        </xdr:cNvPr>
        <xdr:cNvCxnSpPr/>
      </xdr:nvCxnSpPr>
      <xdr:spPr>
        <a:xfrm>
          <a:off x="1765300" y="5974207"/>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35831</xdr:rowOff>
    </xdr:from>
    <xdr:ext cx="405111" cy="259045"/>
    <xdr:sp macro="" textlink="">
      <xdr:nvSpPr>
        <xdr:cNvPr id="99" name="n_1aveValue有形固定資産減価償却率">
          <a:extLst>
            <a:ext uri="{FF2B5EF4-FFF2-40B4-BE49-F238E27FC236}">
              <a16:creationId xmlns:a16="http://schemas.microsoft.com/office/drawing/2014/main" id="{25D65298-6F56-4DA1-8A83-1B1107D7D116}"/>
            </a:ext>
          </a:extLst>
        </xdr:cNvPr>
        <xdr:cNvSpPr txBox="1"/>
      </xdr:nvSpPr>
      <xdr:spPr>
        <a:xfrm>
          <a:off x="3836044" y="5607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22877</xdr:rowOff>
    </xdr:from>
    <xdr:ext cx="405111" cy="259045"/>
    <xdr:sp macro="" textlink="">
      <xdr:nvSpPr>
        <xdr:cNvPr id="100" name="n_2aveValue有形固定資産減価償却率">
          <a:extLst>
            <a:ext uri="{FF2B5EF4-FFF2-40B4-BE49-F238E27FC236}">
              <a16:creationId xmlns:a16="http://schemas.microsoft.com/office/drawing/2014/main" id="{E89C0661-7B01-460C-AA93-8B22C869656F}"/>
            </a:ext>
          </a:extLst>
        </xdr:cNvPr>
        <xdr:cNvSpPr txBox="1"/>
      </xdr:nvSpPr>
      <xdr:spPr>
        <a:xfrm>
          <a:off x="3086744" y="5595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3446</xdr:rowOff>
    </xdr:from>
    <xdr:ext cx="405111" cy="259045"/>
    <xdr:sp macro="" textlink="">
      <xdr:nvSpPr>
        <xdr:cNvPr id="101" name="n_3aveValue有形固定資産減価償却率">
          <a:extLst>
            <a:ext uri="{FF2B5EF4-FFF2-40B4-BE49-F238E27FC236}">
              <a16:creationId xmlns:a16="http://schemas.microsoft.com/office/drawing/2014/main" id="{1F5B2B7F-420E-4DCE-AC3F-41D0EC016234}"/>
            </a:ext>
          </a:extLst>
        </xdr:cNvPr>
        <xdr:cNvSpPr txBox="1"/>
      </xdr:nvSpPr>
      <xdr:spPr>
        <a:xfrm>
          <a:off x="2324744" y="5575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166260</xdr:rowOff>
    </xdr:from>
    <xdr:ext cx="405111" cy="259045"/>
    <xdr:sp macro="" textlink="">
      <xdr:nvSpPr>
        <xdr:cNvPr id="102" name="n_4aveValue有形固定資産減価償却率">
          <a:extLst>
            <a:ext uri="{FF2B5EF4-FFF2-40B4-BE49-F238E27FC236}">
              <a16:creationId xmlns:a16="http://schemas.microsoft.com/office/drawing/2014/main" id="{ABE9CE5A-9394-4B21-AE65-9BF523A753BA}"/>
            </a:ext>
          </a:extLst>
        </xdr:cNvPr>
        <xdr:cNvSpPr txBox="1"/>
      </xdr:nvSpPr>
      <xdr:spPr>
        <a:xfrm>
          <a:off x="1562744" y="5566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16019</xdr:rowOff>
    </xdr:from>
    <xdr:ext cx="405111" cy="259045"/>
    <xdr:sp macro="" textlink="">
      <xdr:nvSpPr>
        <xdr:cNvPr id="103" name="n_1mainValue有形固定資産減価償却率">
          <a:extLst>
            <a:ext uri="{FF2B5EF4-FFF2-40B4-BE49-F238E27FC236}">
              <a16:creationId xmlns:a16="http://schemas.microsoft.com/office/drawing/2014/main" id="{F03F72FC-DE95-4344-A8FB-A02FA3864C91}"/>
            </a:ext>
          </a:extLst>
        </xdr:cNvPr>
        <xdr:cNvSpPr txBox="1"/>
      </xdr:nvSpPr>
      <xdr:spPr>
        <a:xfrm>
          <a:off x="3836044" y="6102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163720</xdr:rowOff>
    </xdr:from>
    <xdr:ext cx="405111" cy="259045"/>
    <xdr:sp macro="" textlink="">
      <xdr:nvSpPr>
        <xdr:cNvPr id="104" name="n_2mainValue有形固定資産減価償却率">
          <a:extLst>
            <a:ext uri="{FF2B5EF4-FFF2-40B4-BE49-F238E27FC236}">
              <a16:creationId xmlns:a16="http://schemas.microsoft.com/office/drawing/2014/main" id="{21A46825-F331-4D21-BBE1-74332D17E4AB}"/>
            </a:ext>
          </a:extLst>
        </xdr:cNvPr>
        <xdr:cNvSpPr txBox="1"/>
      </xdr:nvSpPr>
      <xdr:spPr>
        <a:xfrm>
          <a:off x="3086744" y="607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133494</xdr:rowOff>
    </xdr:from>
    <xdr:ext cx="405111" cy="259045"/>
    <xdr:sp macro="" textlink="">
      <xdr:nvSpPr>
        <xdr:cNvPr id="105" name="n_3mainValue有形固定資産減価償却率">
          <a:extLst>
            <a:ext uri="{FF2B5EF4-FFF2-40B4-BE49-F238E27FC236}">
              <a16:creationId xmlns:a16="http://schemas.microsoft.com/office/drawing/2014/main" id="{A49FB227-5348-4FB4-AFD4-17C7C281FD2C}"/>
            </a:ext>
          </a:extLst>
        </xdr:cNvPr>
        <xdr:cNvSpPr txBox="1"/>
      </xdr:nvSpPr>
      <xdr:spPr>
        <a:xfrm>
          <a:off x="2324744" y="6048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101109</xdr:rowOff>
    </xdr:from>
    <xdr:ext cx="405111" cy="259045"/>
    <xdr:sp macro="" textlink="">
      <xdr:nvSpPr>
        <xdr:cNvPr id="106" name="n_4mainValue有形固定資産減価償却率">
          <a:extLst>
            <a:ext uri="{FF2B5EF4-FFF2-40B4-BE49-F238E27FC236}">
              <a16:creationId xmlns:a16="http://schemas.microsoft.com/office/drawing/2014/main" id="{620861FB-E27E-4A90-A8C3-C1F8AFEACFE4}"/>
            </a:ext>
          </a:extLst>
        </xdr:cNvPr>
        <xdr:cNvSpPr txBox="1"/>
      </xdr:nvSpPr>
      <xdr:spPr>
        <a:xfrm>
          <a:off x="1562744" y="6016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34C4C1C9-D335-4EF6-A6E8-FA37D03B84C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894E1ECC-EEA9-4D28-BB89-0059BD4042A3}"/>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6973D8DD-B176-4A4D-AE68-C3610020E414}"/>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2932F217-A1FB-4886-823D-532197EF8B06}"/>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52FF2ED5-2E92-4525-B300-7A1F4232C0D3}"/>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818D0A03-EF21-4318-9DCF-9F0DF437AC81}"/>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CA369FCE-500F-4B1B-B72C-AF6A870BF01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BED99F8E-FFEA-4E5C-B93E-98C558994C0C}"/>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ABA21F9A-D1B7-453B-A864-93739D090352}"/>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9F30A3C8-777C-44C8-BE35-3EF0D23942A8}"/>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8CEB9F86-FE90-4132-9AFC-0489F8863BE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4C6AEF29-5594-4B02-A761-417F66C5DE96}"/>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57A68046-3BB2-4403-B44B-8D1AFAEA95FD}"/>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経常収支比率が高止まりしており、分母にあたる経常一般財源等（歳入）等と経常経費充当財源等の差が小さいことにより、これまで類似団体内平均値を上回っていたが、令和２年度から類似団体平均を下回っている。</a:t>
          </a:r>
        </a:p>
        <a:p>
          <a:r>
            <a:rPr kumimoji="1" lang="ja-JP" altLang="en-US" sz="1000">
              <a:latin typeface="ＭＳ Ｐゴシック" panose="020B0600070205080204" pitchFamily="50" charset="-128"/>
              <a:ea typeface="ＭＳ Ｐゴシック" panose="020B0600070205080204" pitchFamily="50" charset="-128"/>
            </a:rPr>
            <a:t>　分子の大半である市債に関しては、近年、建設事業を抑制しているほか、臨時財政対策債をはじめとする市債の発行を抑制している。</a:t>
          </a:r>
        </a:p>
        <a:p>
          <a:r>
            <a:rPr kumimoji="1" lang="ja-JP" altLang="en-US" sz="1000">
              <a:latin typeface="ＭＳ Ｐゴシック" panose="020B0600070205080204" pitchFamily="50" charset="-128"/>
              <a:ea typeface="ＭＳ Ｐゴシック" panose="020B0600070205080204" pitchFamily="50" charset="-128"/>
            </a:rPr>
            <a:t>　分母に関しては、平成</a:t>
          </a:r>
          <a:r>
            <a:rPr kumimoji="1" lang="en-US" altLang="ja-JP" sz="1000">
              <a:latin typeface="ＭＳ Ｐゴシック" panose="020B0600070205080204" pitchFamily="50" charset="-128"/>
              <a:ea typeface="ＭＳ Ｐゴシック" panose="020B0600070205080204" pitchFamily="50" charset="-128"/>
            </a:rPr>
            <a:t>30</a:t>
          </a:r>
          <a:r>
            <a:rPr kumimoji="1" lang="ja-JP" altLang="en-US" sz="1000">
              <a:latin typeface="ＭＳ Ｐゴシック" panose="020B0600070205080204" pitchFamily="50" charset="-128"/>
              <a:ea typeface="ＭＳ Ｐゴシック" panose="020B0600070205080204" pitchFamily="50" charset="-128"/>
            </a:rPr>
            <a:t>年度予算編成より導入した現場視点による人件費を含めた歳出の見直しを図る包括予算制度等により、経常経費の縮減に努めている。</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116D391C-A1DE-481D-97BE-73BA2F3123CF}"/>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E5DD8B4D-5D1E-44D2-ACAC-74BB268A5F6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A5777618-A20F-44C9-BAFC-53B256CC663A}"/>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D8C5C3B3-8E86-400E-AF69-F1D81CB6A575}"/>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3B9C11BD-27C7-422D-92A6-EC34C5B90045}"/>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1D57285E-96FF-42A2-8800-3E924E6B3EBE}"/>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a:extLst>
            <a:ext uri="{FF2B5EF4-FFF2-40B4-BE49-F238E27FC236}">
              <a16:creationId xmlns:a16="http://schemas.microsoft.com/office/drawing/2014/main" id="{291C529C-D1BC-4B41-8ED1-E71B22CFED57}"/>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97FA410A-6932-47EB-8CFE-106DD7D6414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638D0091-CA50-40E6-90F0-5B5C5CF8FA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2D6FD124-9EEC-4CA2-B407-6FA602CFEEBC}"/>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AA665FAA-C3FD-4A82-B476-D641480E1325}"/>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0FFEE6D3-B8C9-472F-A508-8FB538BEEA03}"/>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4F974EF7-F392-41B4-8784-383301F7DAE5}"/>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B1E1734E-599E-43A6-A2ED-5413CA4B3F7F}"/>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B3C798F2-343C-42A3-9163-1A2BC930F881}"/>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43DF8D36-2019-41CC-B9E4-68447FA728A7}"/>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1FF945A6-FB1F-44BC-81D6-A3AAFFBDE3FA}"/>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45139</xdr:rowOff>
    </xdr:to>
    <xdr:cxnSp macro="">
      <xdr:nvCxnSpPr>
        <xdr:cNvPr id="137" name="直線コネクタ 136">
          <a:extLst>
            <a:ext uri="{FF2B5EF4-FFF2-40B4-BE49-F238E27FC236}">
              <a16:creationId xmlns:a16="http://schemas.microsoft.com/office/drawing/2014/main" id="{A4CB4071-6CA1-47D9-8C07-7C77C6B4F7E9}"/>
            </a:ext>
          </a:extLst>
        </xdr:cNvPr>
        <xdr:cNvCxnSpPr/>
      </xdr:nvCxnSpPr>
      <xdr:spPr>
        <a:xfrm flipV="1">
          <a:off x="14793595" y="5261428"/>
          <a:ext cx="1269" cy="1384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48966</xdr:rowOff>
    </xdr:from>
    <xdr:ext cx="469744" cy="259045"/>
    <xdr:sp macro="" textlink="">
      <xdr:nvSpPr>
        <xdr:cNvPr id="138" name="債務償還比率最小値テキスト">
          <a:extLst>
            <a:ext uri="{FF2B5EF4-FFF2-40B4-BE49-F238E27FC236}">
              <a16:creationId xmlns:a16="http://schemas.microsoft.com/office/drawing/2014/main" id="{2534FC37-26D3-4DE2-927D-818592E186D7}"/>
            </a:ext>
          </a:extLst>
        </xdr:cNvPr>
        <xdr:cNvSpPr txBox="1"/>
      </xdr:nvSpPr>
      <xdr:spPr>
        <a:xfrm>
          <a:off x="14846300" y="6649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45139</xdr:rowOff>
    </xdr:from>
    <xdr:to>
      <xdr:col>76</xdr:col>
      <xdr:colOff>111125</xdr:colOff>
      <xdr:row>34</xdr:row>
      <xdr:rowOff>45139</xdr:rowOff>
    </xdr:to>
    <xdr:cxnSp macro="">
      <xdr:nvCxnSpPr>
        <xdr:cNvPr id="139" name="直線コネクタ 138">
          <a:extLst>
            <a:ext uri="{FF2B5EF4-FFF2-40B4-BE49-F238E27FC236}">
              <a16:creationId xmlns:a16="http://schemas.microsoft.com/office/drawing/2014/main" id="{D22A8881-CF44-4238-95CA-78DD4510B670}"/>
            </a:ext>
          </a:extLst>
        </xdr:cNvPr>
        <xdr:cNvCxnSpPr/>
      </xdr:nvCxnSpPr>
      <xdr:spPr>
        <a:xfrm>
          <a:off x="14706600" y="664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A9F5582D-0576-45A9-ADC1-20AA3BC64FA4}"/>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47D5A34C-D446-4E97-B48F-CCCB4425AD5E}"/>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107214</xdr:rowOff>
    </xdr:from>
    <xdr:ext cx="469744" cy="259045"/>
    <xdr:sp macro="" textlink="">
      <xdr:nvSpPr>
        <xdr:cNvPr id="142" name="債務償還比率平均値テキスト">
          <a:extLst>
            <a:ext uri="{FF2B5EF4-FFF2-40B4-BE49-F238E27FC236}">
              <a16:creationId xmlns:a16="http://schemas.microsoft.com/office/drawing/2014/main" id="{1AEAAA1B-66F9-4E8F-8E55-AC937212E9F0}"/>
            </a:ext>
          </a:extLst>
        </xdr:cNvPr>
        <xdr:cNvSpPr txBox="1"/>
      </xdr:nvSpPr>
      <xdr:spPr>
        <a:xfrm>
          <a:off x="14846300" y="58507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128787</xdr:rowOff>
    </xdr:from>
    <xdr:to>
      <xdr:col>76</xdr:col>
      <xdr:colOff>73025</xdr:colOff>
      <xdr:row>30</xdr:row>
      <xdr:rowOff>58937</xdr:rowOff>
    </xdr:to>
    <xdr:sp macro="" textlink="">
      <xdr:nvSpPr>
        <xdr:cNvPr id="143" name="フローチャート: 判断 142">
          <a:extLst>
            <a:ext uri="{FF2B5EF4-FFF2-40B4-BE49-F238E27FC236}">
              <a16:creationId xmlns:a16="http://schemas.microsoft.com/office/drawing/2014/main" id="{D01A9AEC-CA4B-4FBF-A533-660148B98828}"/>
            </a:ext>
          </a:extLst>
        </xdr:cNvPr>
        <xdr:cNvSpPr/>
      </xdr:nvSpPr>
      <xdr:spPr>
        <a:xfrm>
          <a:off x="14744700" y="587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28466</xdr:rowOff>
    </xdr:from>
    <xdr:to>
      <xdr:col>72</xdr:col>
      <xdr:colOff>123825</xdr:colOff>
      <xdr:row>31</xdr:row>
      <xdr:rowOff>130066</xdr:rowOff>
    </xdr:to>
    <xdr:sp macro="" textlink="">
      <xdr:nvSpPr>
        <xdr:cNvPr id="144" name="フローチャート: 判断 143">
          <a:extLst>
            <a:ext uri="{FF2B5EF4-FFF2-40B4-BE49-F238E27FC236}">
              <a16:creationId xmlns:a16="http://schemas.microsoft.com/office/drawing/2014/main" id="{E908CAB4-6C5A-4951-A91A-D418F7F17E9D}"/>
            </a:ext>
          </a:extLst>
        </xdr:cNvPr>
        <xdr:cNvSpPr/>
      </xdr:nvSpPr>
      <xdr:spPr>
        <a:xfrm>
          <a:off x="14033500" y="611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57613</xdr:rowOff>
    </xdr:from>
    <xdr:to>
      <xdr:col>68</xdr:col>
      <xdr:colOff>123825</xdr:colOff>
      <xdr:row>31</xdr:row>
      <xdr:rowOff>159213</xdr:rowOff>
    </xdr:to>
    <xdr:sp macro="" textlink="">
      <xdr:nvSpPr>
        <xdr:cNvPr id="145" name="フローチャート: 判断 144">
          <a:extLst>
            <a:ext uri="{FF2B5EF4-FFF2-40B4-BE49-F238E27FC236}">
              <a16:creationId xmlns:a16="http://schemas.microsoft.com/office/drawing/2014/main" id="{97F8E4D6-D4F3-40BF-94AB-17720431B389}"/>
            </a:ext>
          </a:extLst>
        </xdr:cNvPr>
        <xdr:cNvSpPr/>
      </xdr:nvSpPr>
      <xdr:spPr>
        <a:xfrm>
          <a:off x="13271500" y="614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38644</xdr:rowOff>
    </xdr:from>
    <xdr:to>
      <xdr:col>64</xdr:col>
      <xdr:colOff>123825</xdr:colOff>
      <xdr:row>31</xdr:row>
      <xdr:rowOff>140244</xdr:rowOff>
    </xdr:to>
    <xdr:sp macro="" textlink="">
      <xdr:nvSpPr>
        <xdr:cNvPr id="146" name="フローチャート: 判断 145">
          <a:extLst>
            <a:ext uri="{FF2B5EF4-FFF2-40B4-BE49-F238E27FC236}">
              <a16:creationId xmlns:a16="http://schemas.microsoft.com/office/drawing/2014/main" id="{88C704AC-DE1B-41D5-A5EA-BCEB64C7F3BC}"/>
            </a:ext>
          </a:extLst>
        </xdr:cNvPr>
        <xdr:cNvSpPr/>
      </xdr:nvSpPr>
      <xdr:spPr>
        <a:xfrm>
          <a:off x="12509500" y="612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67020</xdr:rowOff>
    </xdr:from>
    <xdr:to>
      <xdr:col>60</xdr:col>
      <xdr:colOff>123825</xdr:colOff>
      <xdr:row>31</xdr:row>
      <xdr:rowOff>168620</xdr:rowOff>
    </xdr:to>
    <xdr:sp macro="" textlink="">
      <xdr:nvSpPr>
        <xdr:cNvPr id="147" name="フローチャート: 判断 146">
          <a:extLst>
            <a:ext uri="{FF2B5EF4-FFF2-40B4-BE49-F238E27FC236}">
              <a16:creationId xmlns:a16="http://schemas.microsoft.com/office/drawing/2014/main" id="{4E5036E7-2AE5-440E-A7E5-5F7D3668AD4E}"/>
            </a:ext>
          </a:extLst>
        </xdr:cNvPr>
        <xdr:cNvSpPr/>
      </xdr:nvSpPr>
      <xdr:spPr>
        <a:xfrm>
          <a:off x="11747500" y="615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7620946F-638C-416F-9A58-F7910D1CEFA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8DB01D28-7F4D-47DF-BFBC-23446471A98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C6CF227E-F797-468B-ABC7-EB5CBF097511}"/>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BDF3D400-EFC7-453D-9903-A341822C004D}"/>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219CB50A-B975-4E54-82FB-A45B7A47DECB}"/>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64788</xdr:rowOff>
    </xdr:from>
    <xdr:to>
      <xdr:col>76</xdr:col>
      <xdr:colOff>73025</xdr:colOff>
      <xdr:row>29</xdr:row>
      <xdr:rowOff>166388</xdr:rowOff>
    </xdr:to>
    <xdr:sp macro="" textlink="">
      <xdr:nvSpPr>
        <xdr:cNvPr id="153" name="楕円 152">
          <a:extLst>
            <a:ext uri="{FF2B5EF4-FFF2-40B4-BE49-F238E27FC236}">
              <a16:creationId xmlns:a16="http://schemas.microsoft.com/office/drawing/2014/main" id="{35960159-F2C2-4725-B2FD-E865F983C408}"/>
            </a:ext>
          </a:extLst>
        </xdr:cNvPr>
        <xdr:cNvSpPr/>
      </xdr:nvSpPr>
      <xdr:spPr>
        <a:xfrm>
          <a:off x="14744700" y="580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87665</xdr:rowOff>
    </xdr:from>
    <xdr:ext cx="469744" cy="259045"/>
    <xdr:sp macro="" textlink="">
      <xdr:nvSpPr>
        <xdr:cNvPr id="154" name="債務償還比率該当値テキスト">
          <a:extLst>
            <a:ext uri="{FF2B5EF4-FFF2-40B4-BE49-F238E27FC236}">
              <a16:creationId xmlns:a16="http://schemas.microsoft.com/office/drawing/2014/main" id="{CDA43AF4-BEBD-4F21-8B5D-CBA2116BBCED}"/>
            </a:ext>
          </a:extLst>
        </xdr:cNvPr>
        <xdr:cNvSpPr txBox="1"/>
      </xdr:nvSpPr>
      <xdr:spPr>
        <a:xfrm>
          <a:off x="14846300" y="5659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169382</xdr:rowOff>
    </xdr:from>
    <xdr:to>
      <xdr:col>72</xdr:col>
      <xdr:colOff>123825</xdr:colOff>
      <xdr:row>31</xdr:row>
      <xdr:rowOff>99532</xdr:rowOff>
    </xdr:to>
    <xdr:sp macro="" textlink="">
      <xdr:nvSpPr>
        <xdr:cNvPr id="155" name="楕円 154">
          <a:extLst>
            <a:ext uri="{FF2B5EF4-FFF2-40B4-BE49-F238E27FC236}">
              <a16:creationId xmlns:a16="http://schemas.microsoft.com/office/drawing/2014/main" id="{A81211F2-0679-4930-9788-A19A17968349}"/>
            </a:ext>
          </a:extLst>
        </xdr:cNvPr>
        <xdr:cNvSpPr/>
      </xdr:nvSpPr>
      <xdr:spPr>
        <a:xfrm>
          <a:off x="14033500" y="608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115588</xdr:rowOff>
    </xdr:from>
    <xdr:to>
      <xdr:col>76</xdr:col>
      <xdr:colOff>22225</xdr:colOff>
      <xdr:row>31</xdr:row>
      <xdr:rowOff>48732</xdr:rowOff>
    </xdr:to>
    <xdr:cxnSp macro="">
      <xdr:nvCxnSpPr>
        <xdr:cNvPr id="156" name="直線コネクタ 155">
          <a:extLst>
            <a:ext uri="{FF2B5EF4-FFF2-40B4-BE49-F238E27FC236}">
              <a16:creationId xmlns:a16="http://schemas.microsoft.com/office/drawing/2014/main" id="{AF7EF629-2589-4A5D-8B1F-B5F86E7D3FC8}"/>
            </a:ext>
          </a:extLst>
        </xdr:cNvPr>
        <xdr:cNvCxnSpPr/>
      </xdr:nvCxnSpPr>
      <xdr:spPr>
        <a:xfrm flipV="1">
          <a:off x="14084300" y="5859163"/>
          <a:ext cx="711200" cy="276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21871</xdr:rowOff>
    </xdr:from>
    <xdr:to>
      <xdr:col>68</xdr:col>
      <xdr:colOff>123825</xdr:colOff>
      <xdr:row>32</xdr:row>
      <xdr:rowOff>123471</xdr:rowOff>
    </xdr:to>
    <xdr:sp macro="" textlink="">
      <xdr:nvSpPr>
        <xdr:cNvPr id="157" name="楕円 156">
          <a:extLst>
            <a:ext uri="{FF2B5EF4-FFF2-40B4-BE49-F238E27FC236}">
              <a16:creationId xmlns:a16="http://schemas.microsoft.com/office/drawing/2014/main" id="{8828CDC2-20E2-4CB4-A59C-B7506B9C3C1F}"/>
            </a:ext>
          </a:extLst>
        </xdr:cNvPr>
        <xdr:cNvSpPr/>
      </xdr:nvSpPr>
      <xdr:spPr>
        <a:xfrm>
          <a:off x="13271500" y="627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48732</xdr:rowOff>
    </xdr:from>
    <xdr:to>
      <xdr:col>72</xdr:col>
      <xdr:colOff>73025</xdr:colOff>
      <xdr:row>32</xdr:row>
      <xdr:rowOff>72671</xdr:rowOff>
    </xdr:to>
    <xdr:cxnSp macro="">
      <xdr:nvCxnSpPr>
        <xdr:cNvPr id="158" name="直線コネクタ 157">
          <a:extLst>
            <a:ext uri="{FF2B5EF4-FFF2-40B4-BE49-F238E27FC236}">
              <a16:creationId xmlns:a16="http://schemas.microsoft.com/office/drawing/2014/main" id="{1739D3AC-D8D5-4983-B8F7-831F42CD3196}"/>
            </a:ext>
          </a:extLst>
        </xdr:cNvPr>
        <xdr:cNvCxnSpPr/>
      </xdr:nvCxnSpPr>
      <xdr:spPr>
        <a:xfrm flipV="1">
          <a:off x="13322300" y="6135207"/>
          <a:ext cx="762000" cy="19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159893</xdr:rowOff>
    </xdr:from>
    <xdr:to>
      <xdr:col>64</xdr:col>
      <xdr:colOff>123825</xdr:colOff>
      <xdr:row>33</xdr:row>
      <xdr:rowOff>90043</xdr:rowOff>
    </xdr:to>
    <xdr:sp macro="" textlink="">
      <xdr:nvSpPr>
        <xdr:cNvPr id="159" name="楕円 158">
          <a:extLst>
            <a:ext uri="{FF2B5EF4-FFF2-40B4-BE49-F238E27FC236}">
              <a16:creationId xmlns:a16="http://schemas.microsoft.com/office/drawing/2014/main" id="{E5AD4564-03AF-47A7-812B-2453C7C9B336}"/>
            </a:ext>
          </a:extLst>
        </xdr:cNvPr>
        <xdr:cNvSpPr/>
      </xdr:nvSpPr>
      <xdr:spPr>
        <a:xfrm>
          <a:off x="12509500" y="641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72671</xdr:rowOff>
    </xdr:from>
    <xdr:to>
      <xdr:col>68</xdr:col>
      <xdr:colOff>73025</xdr:colOff>
      <xdr:row>33</xdr:row>
      <xdr:rowOff>39243</xdr:rowOff>
    </xdr:to>
    <xdr:cxnSp macro="">
      <xdr:nvCxnSpPr>
        <xdr:cNvPr id="160" name="直線コネクタ 159">
          <a:extLst>
            <a:ext uri="{FF2B5EF4-FFF2-40B4-BE49-F238E27FC236}">
              <a16:creationId xmlns:a16="http://schemas.microsoft.com/office/drawing/2014/main" id="{2FC907FC-7BD4-46E2-B4A8-584417023C99}"/>
            </a:ext>
          </a:extLst>
        </xdr:cNvPr>
        <xdr:cNvCxnSpPr/>
      </xdr:nvCxnSpPr>
      <xdr:spPr>
        <a:xfrm flipV="1">
          <a:off x="12560300" y="6330596"/>
          <a:ext cx="762000" cy="13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127817</xdr:rowOff>
    </xdr:from>
    <xdr:to>
      <xdr:col>60</xdr:col>
      <xdr:colOff>123825</xdr:colOff>
      <xdr:row>33</xdr:row>
      <xdr:rowOff>57967</xdr:rowOff>
    </xdr:to>
    <xdr:sp macro="" textlink="">
      <xdr:nvSpPr>
        <xdr:cNvPr id="161" name="楕円 160">
          <a:extLst>
            <a:ext uri="{FF2B5EF4-FFF2-40B4-BE49-F238E27FC236}">
              <a16:creationId xmlns:a16="http://schemas.microsoft.com/office/drawing/2014/main" id="{813D586E-5EDA-4328-9F9E-926FBDDE6EE0}"/>
            </a:ext>
          </a:extLst>
        </xdr:cNvPr>
        <xdr:cNvSpPr/>
      </xdr:nvSpPr>
      <xdr:spPr>
        <a:xfrm>
          <a:off x="11747500" y="638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7167</xdr:rowOff>
    </xdr:from>
    <xdr:to>
      <xdr:col>64</xdr:col>
      <xdr:colOff>73025</xdr:colOff>
      <xdr:row>33</xdr:row>
      <xdr:rowOff>39243</xdr:rowOff>
    </xdr:to>
    <xdr:cxnSp macro="">
      <xdr:nvCxnSpPr>
        <xdr:cNvPr id="162" name="直線コネクタ 161">
          <a:extLst>
            <a:ext uri="{FF2B5EF4-FFF2-40B4-BE49-F238E27FC236}">
              <a16:creationId xmlns:a16="http://schemas.microsoft.com/office/drawing/2014/main" id="{176E1ADC-BD60-490A-A59E-7020A2780DB6}"/>
            </a:ext>
          </a:extLst>
        </xdr:cNvPr>
        <xdr:cNvCxnSpPr/>
      </xdr:nvCxnSpPr>
      <xdr:spPr>
        <a:xfrm>
          <a:off x="11798300" y="6436542"/>
          <a:ext cx="762000" cy="3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121193</xdr:rowOff>
    </xdr:from>
    <xdr:ext cx="469744" cy="259045"/>
    <xdr:sp macro="" textlink="">
      <xdr:nvSpPr>
        <xdr:cNvPr id="163" name="n_1aveValue債務償還比率">
          <a:extLst>
            <a:ext uri="{FF2B5EF4-FFF2-40B4-BE49-F238E27FC236}">
              <a16:creationId xmlns:a16="http://schemas.microsoft.com/office/drawing/2014/main" id="{0A3FBF64-FFD5-4792-9F43-0AE653262256}"/>
            </a:ext>
          </a:extLst>
        </xdr:cNvPr>
        <xdr:cNvSpPr txBox="1"/>
      </xdr:nvSpPr>
      <xdr:spPr>
        <a:xfrm>
          <a:off x="13836727" y="6207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4290</xdr:rowOff>
    </xdr:from>
    <xdr:ext cx="469744" cy="259045"/>
    <xdr:sp macro="" textlink="">
      <xdr:nvSpPr>
        <xdr:cNvPr id="164" name="n_2aveValue債務償還比率">
          <a:extLst>
            <a:ext uri="{FF2B5EF4-FFF2-40B4-BE49-F238E27FC236}">
              <a16:creationId xmlns:a16="http://schemas.microsoft.com/office/drawing/2014/main" id="{056A1AB7-25B6-4D08-B25F-608709FB5322}"/>
            </a:ext>
          </a:extLst>
        </xdr:cNvPr>
        <xdr:cNvSpPr txBox="1"/>
      </xdr:nvSpPr>
      <xdr:spPr>
        <a:xfrm>
          <a:off x="13087427" y="591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156771</xdr:rowOff>
    </xdr:from>
    <xdr:ext cx="469744" cy="259045"/>
    <xdr:sp macro="" textlink="">
      <xdr:nvSpPr>
        <xdr:cNvPr id="165" name="n_3aveValue債務償還比率">
          <a:extLst>
            <a:ext uri="{FF2B5EF4-FFF2-40B4-BE49-F238E27FC236}">
              <a16:creationId xmlns:a16="http://schemas.microsoft.com/office/drawing/2014/main" id="{5B454321-FF41-4972-B9F8-B9B1390C3C1E}"/>
            </a:ext>
          </a:extLst>
        </xdr:cNvPr>
        <xdr:cNvSpPr txBox="1"/>
      </xdr:nvSpPr>
      <xdr:spPr>
        <a:xfrm>
          <a:off x="12325427" y="590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13697</xdr:rowOff>
    </xdr:from>
    <xdr:ext cx="469744" cy="259045"/>
    <xdr:sp macro="" textlink="">
      <xdr:nvSpPr>
        <xdr:cNvPr id="166" name="n_4aveValue債務償還比率">
          <a:extLst>
            <a:ext uri="{FF2B5EF4-FFF2-40B4-BE49-F238E27FC236}">
              <a16:creationId xmlns:a16="http://schemas.microsoft.com/office/drawing/2014/main" id="{1D6FBB5F-7BFA-414D-B665-801BD7DACCEC}"/>
            </a:ext>
          </a:extLst>
        </xdr:cNvPr>
        <xdr:cNvSpPr txBox="1"/>
      </xdr:nvSpPr>
      <xdr:spPr>
        <a:xfrm>
          <a:off x="11563427" y="5928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116059</xdr:rowOff>
    </xdr:from>
    <xdr:ext cx="469744" cy="259045"/>
    <xdr:sp macro="" textlink="">
      <xdr:nvSpPr>
        <xdr:cNvPr id="167" name="n_1mainValue債務償還比率">
          <a:extLst>
            <a:ext uri="{FF2B5EF4-FFF2-40B4-BE49-F238E27FC236}">
              <a16:creationId xmlns:a16="http://schemas.microsoft.com/office/drawing/2014/main" id="{F5C4BBBB-7B08-4CD7-AD55-71066373B1AF}"/>
            </a:ext>
          </a:extLst>
        </xdr:cNvPr>
        <xdr:cNvSpPr txBox="1"/>
      </xdr:nvSpPr>
      <xdr:spPr>
        <a:xfrm>
          <a:off x="13836727" y="5859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114598</xdr:rowOff>
    </xdr:from>
    <xdr:ext cx="469744" cy="259045"/>
    <xdr:sp macro="" textlink="">
      <xdr:nvSpPr>
        <xdr:cNvPr id="168" name="n_2mainValue債務償還比率">
          <a:extLst>
            <a:ext uri="{FF2B5EF4-FFF2-40B4-BE49-F238E27FC236}">
              <a16:creationId xmlns:a16="http://schemas.microsoft.com/office/drawing/2014/main" id="{4C1A4091-86B3-47A9-8417-0E6A32E2F5F4}"/>
            </a:ext>
          </a:extLst>
        </xdr:cNvPr>
        <xdr:cNvSpPr txBox="1"/>
      </xdr:nvSpPr>
      <xdr:spPr>
        <a:xfrm>
          <a:off x="13087427" y="637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81170</xdr:rowOff>
    </xdr:from>
    <xdr:ext cx="469744" cy="259045"/>
    <xdr:sp macro="" textlink="">
      <xdr:nvSpPr>
        <xdr:cNvPr id="169" name="n_3mainValue債務償還比率">
          <a:extLst>
            <a:ext uri="{FF2B5EF4-FFF2-40B4-BE49-F238E27FC236}">
              <a16:creationId xmlns:a16="http://schemas.microsoft.com/office/drawing/2014/main" id="{5AA406AE-4DEA-4FBF-8636-9EA82F813E49}"/>
            </a:ext>
          </a:extLst>
        </xdr:cNvPr>
        <xdr:cNvSpPr txBox="1"/>
      </xdr:nvSpPr>
      <xdr:spPr>
        <a:xfrm>
          <a:off x="12325427" y="6510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49093</xdr:rowOff>
    </xdr:from>
    <xdr:ext cx="469744" cy="259045"/>
    <xdr:sp macro="" textlink="">
      <xdr:nvSpPr>
        <xdr:cNvPr id="170" name="n_4mainValue債務償還比率">
          <a:extLst>
            <a:ext uri="{FF2B5EF4-FFF2-40B4-BE49-F238E27FC236}">
              <a16:creationId xmlns:a16="http://schemas.microsoft.com/office/drawing/2014/main" id="{FA80EFC5-6EDA-42E4-A263-9233B5280C41}"/>
            </a:ext>
          </a:extLst>
        </xdr:cNvPr>
        <xdr:cNvSpPr txBox="1"/>
      </xdr:nvSpPr>
      <xdr:spPr>
        <a:xfrm>
          <a:off x="11563427" y="6478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E7560332-A14E-4451-8FE6-702DC6ACCA6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351391D8-921C-45BB-B75A-5FBD2D366D0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BEF03078-2A86-49E6-8D24-8157E6F7E2E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C86B03D7-AFE7-4C75-98A1-CE42871BC987}"/>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731901D2-E1E7-4642-8C90-8AAA028EAB72}"/>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3F84A9E3-9957-477E-99E4-750DB0FF5DA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324D332-D3AB-439A-B2BE-5C155106144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AA93B5A-90DA-4A2D-9FE0-9DA842ABAEE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F8A0AFF-C0B9-4D63-B072-DAF163E8592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884DDFB-1605-43D3-B38B-13E0345F2BA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大阪府河内長野市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D4BF984-FD5D-4339-9A99-1E8ED36F8FF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680A437-C4CB-450E-9322-1A29957C67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339B533-B004-4109-9FC3-1A5EAA6B160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D12144A-1A0A-4AC7-9012-DC116EE105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1AAF187-A0F4-4D03-9B0C-FAAD1E1514C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BF3BCE0-BCB5-4937-A4C8-F19E6FC5F2E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101,838
101,100
109.63
40,509,972
40,448,230
19,481
22,484,206
29,063,420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B5B992D-17C0-47A6-B655-0F9F4974D6F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EE9620F-5661-4F97-A5C6-A2B9B6F1B13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5C0A40D-4D57-463C-9C1A-C52CF4AD1DB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D76BCA0-1C84-4E85-BE94-5AFA8C61AA0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DE59369-3B05-4392-BE21-C0D5A2EDAD9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1612C04-FE40-4310-A9A8-047CD0D40752}"/>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E60B0DE-B6DD-4488-AEDD-BCF7B02F80E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8112ADB-4DFC-4019-A98F-9694B7A3835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B7D70A7-7CF7-48D3-8BBE-5E300F560C0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EAED6DD-AD13-4D96-842B-5944E31D493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716A2CA-C264-4534-A582-52BB3D123F0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5C78052-E6AA-446F-ADE1-0E7C93FFC7D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01A2C44-E444-478B-91C3-62D99AB44E4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A55C201-7B5A-49A8-A10D-6DE1F5C3E87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0BFF43E-22F1-4D26-A743-F0ECBAF3EAE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81A7139-848A-44FF-A1C2-F54202A0D49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C295B97-A762-4168-A29C-664F9FA322D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97751A7-6A4A-4D7F-A457-DF1B325D948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81A8E67-7099-45F8-A962-F070DFB4713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FB2B441-04B7-4991-A54D-0474969FC60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300194E-792C-4ADF-9C16-4269B04BFD9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0B68AEA-61FC-43B6-A7F1-A8D017784C4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865D400-0B26-4CBC-924A-AC325B0DF11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730EF48-B07F-40F8-A23D-56FD953AD18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10196A6-EB15-49EE-9DFC-3A48543B5D4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21236A2-BE81-40BE-AA4D-42F219EEF42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57FD24A-A396-461A-B336-79B68DD1CCC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FE56B00-C001-49BA-BA97-ED524D9F026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C2D9505-C310-437B-B312-A30D7992E93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4602850-1299-477D-99DB-35C8B951101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B909A72-6B52-4906-BA1E-E716B2CDBA9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2DB9291-4241-4CA0-800E-F900D76E67E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32E8A6C1-7707-4A20-AC65-C12F3D46C6A2}"/>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356FFB2B-B55C-4C52-89D6-6A62F8953B5B}"/>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6DBAE43-06C6-4191-891B-379857FD9D3D}"/>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FE2F132-6048-4585-8EBA-58381CAFE1E7}"/>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C8AF03C-83DA-487C-AEC8-F4F671CDF936}"/>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B12E87E0-3F00-49F4-95A7-35047B73C97D}"/>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3AB061E8-9EEB-46F6-B70A-A704B189731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8392E397-CE83-4861-87D4-D16DC1410A06}"/>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5B052441-5503-4F28-B301-0129407A1E73}"/>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43B89B2-544B-474F-9F69-53A106559CE2}"/>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1865131-5AC0-4FCE-A985-350A22DD251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5395D04C-9D6F-4431-855C-F1A967DDC54C}"/>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5BA25610-6C07-49CC-A06D-72407443353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121920</xdr:rowOff>
    </xdr:from>
    <xdr:to>
      <xdr:col>24</xdr:col>
      <xdr:colOff>62865</xdr:colOff>
      <xdr:row>41</xdr:row>
      <xdr:rowOff>133350</xdr:rowOff>
    </xdr:to>
    <xdr:cxnSp macro="">
      <xdr:nvCxnSpPr>
        <xdr:cNvPr id="57" name="直線コネクタ 56">
          <a:extLst>
            <a:ext uri="{FF2B5EF4-FFF2-40B4-BE49-F238E27FC236}">
              <a16:creationId xmlns:a16="http://schemas.microsoft.com/office/drawing/2014/main" id="{AE7C08C8-CC4C-4FD2-9193-97BCF13BE9F2}"/>
            </a:ext>
          </a:extLst>
        </xdr:cNvPr>
        <xdr:cNvCxnSpPr/>
      </xdr:nvCxnSpPr>
      <xdr:spPr>
        <a:xfrm flipV="1">
          <a:off x="4634865" y="595122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58" name="【道路】&#10;有形固定資産減価償却率最小値テキスト">
          <a:extLst>
            <a:ext uri="{FF2B5EF4-FFF2-40B4-BE49-F238E27FC236}">
              <a16:creationId xmlns:a16="http://schemas.microsoft.com/office/drawing/2014/main" id="{2852517B-A798-4EF5-BE8C-28E9263A5193}"/>
            </a:ext>
          </a:extLst>
        </xdr:cNvPr>
        <xdr:cNvSpPr txBox="1"/>
      </xdr:nvSpPr>
      <xdr:spPr>
        <a:xfrm>
          <a:off x="4673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9" name="直線コネクタ 58">
          <a:extLst>
            <a:ext uri="{FF2B5EF4-FFF2-40B4-BE49-F238E27FC236}">
              <a16:creationId xmlns:a16="http://schemas.microsoft.com/office/drawing/2014/main" id="{367F082A-2A00-4FE5-8F0B-A8A95B1D5EBC}"/>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B56E8F55-4B28-46DE-8C75-6A5439448C56}"/>
            </a:ext>
          </a:extLst>
        </xdr:cNvPr>
        <xdr:cNvSpPr txBox="1"/>
      </xdr:nvSpPr>
      <xdr:spPr>
        <a:xfrm>
          <a:off x="4673600" y="572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121920</xdr:rowOff>
    </xdr:from>
    <xdr:to>
      <xdr:col>24</xdr:col>
      <xdr:colOff>152400</xdr:colOff>
      <xdr:row>34</xdr:row>
      <xdr:rowOff>121920</xdr:rowOff>
    </xdr:to>
    <xdr:cxnSp macro="">
      <xdr:nvCxnSpPr>
        <xdr:cNvPr id="61" name="直線コネクタ 60">
          <a:extLst>
            <a:ext uri="{FF2B5EF4-FFF2-40B4-BE49-F238E27FC236}">
              <a16:creationId xmlns:a16="http://schemas.microsoft.com/office/drawing/2014/main" id="{9C7D8731-C3E1-4201-A0F7-9DC723C947A7}"/>
            </a:ext>
          </a:extLst>
        </xdr:cNvPr>
        <xdr:cNvCxnSpPr/>
      </xdr:nvCxnSpPr>
      <xdr:spPr>
        <a:xfrm>
          <a:off x="4546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9542</xdr:rowOff>
    </xdr:from>
    <xdr:ext cx="405111" cy="259045"/>
    <xdr:sp macro="" textlink="">
      <xdr:nvSpPr>
        <xdr:cNvPr id="62" name="【道路】&#10;有形固定資産減価償却率平均値テキスト">
          <a:extLst>
            <a:ext uri="{FF2B5EF4-FFF2-40B4-BE49-F238E27FC236}">
              <a16:creationId xmlns:a16="http://schemas.microsoft.com/office/drawing/2014/main" id="{07B96F8D-B097-4D67-92DC-5034D72ED4E8}"/>
            </a:ext>
          </a:extLst>
        </xdr:cNvPr>
        <xdr:cNvSpPr txBox="1"/>
      </xdr:nvSpPr>
      <xdr:spPr>
        <a:xfrm>
          <a:off x="4673600" y="6524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31115</xdr:rowOff>
    </xdr:from>
    <xdr:to>
      <xdr:col>24</xdr:col>
      <xdr:colOff>114300</xdr:colOff>
      <xdr:row>38</xdr:row>
      <xdr:rowOff>132715</xdr:rowOff>
    </xdr:to>
    <xdr:sp macro="" textlink="">
      <xdr:nvSpPr>
        <xdr:cNvPr id="63" name="フローチャート: 判断 62">
          <a:extLst>
            <a:ext uri="{FF2B5EF4-FFF2-40B4-BE49-F238E27FC236}">
              <a16:creationId xmlns:a16="http://schemas.microsoft.com/office/drawing/2014/main" id="{7E58ECD4-E1F2-4AC9-ACE5-437A80F4538C}"/>
            </a:ext>
          </a:extLst>
        </xdr:cNvPr>
        <xdr:cNvSpPr/>
      </xdr:nvSpPr>
      <xdr:spPr>
        <a:xfrm>
          <a:off x="4584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19685</xdr:rowOff>
    </xdr:from>
    <xdr:to>
      <xdr:col>20</xdr:col>
      <xdr:colOff>38100</xdr:colOff>
      <xdr:row>38</xdr:row>
      <xdr:rowOff>121285</xdr:rowOff>
    </xdr:to>
    <xdr:sp macro="" textlink="">
      <xdr:nvSpPr>
        <xdr:cNvPr id="64" name="フローチャート: 判断 63">
          <a:extLst>
            <a:ext uri="{FF2B5EF4-FFF2-40B4-BE49-F238E27FC236}">
              <a16:creationId xmlns:a16="http://schemas.microsoft.com/office/drawing/2014/main" id="{F3915556-608F-47B6-B39E-3BA756111D07}"/>
            </a:ext>
          </a:extLst>
        </xdr:cNvPr>
        <xdr:cNvSpPr/>
      </xdr:nvSpPr>
      <xdr:spPr>
        <a:xfrm>
          <a:off x="3746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8255</xdr:rowOff>
    </xdr:from>
    <xdr:to>
      <xdr:col>15</xdr:col>
      <xdr:colOff>101600</xdr:colOff>
      <xdr:row>38</xdr:row>
      <xdr:rowOff>109855</xdr:rowOff>
    </xdr:to>
    <xdr:sp macro="" textlink="">
      <xdr:nvSpPr>
        <xdr:cNvPr id="65" name="フローチャート: 判断 64">
          <a:extLst>
            <a:ext uri="{FF2B5EF4-FFF2-40B4-BE49-F238E27FC236}">
              <a16:creationId xmlns:a16="http://schemas.microsoft.com/office/drawing/2014/main" id="{2436D75B-43FD-46CE-A779-9DB5056E5662}"/>
            </a:ext>
          </a:extLst>
        </xdr:cNvPr>
        <xdr:cNvSpPr/>
      </xdr:nvSpPr>
      <xdr:spPr>
        <a:xfrm>
          <a:off x="2857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a:extLst>
            <a:ext uri="{FF2B5EF4-FFF2-40B4-BE49-F238E27FC236}">
              <a16:creationId xmlns:a16="http://schemas.microsoft.com/office/drawing/2014/main" id="{C006DAD4-8AD1-457D-B731-F8743C24A503}"/>
            </a:ext>
          </a:extLst>
        </xdr:cNvPr>
        <xdr:cNvSpPr/>
      </xdr:nvSpPr>
      <xdr:spPr>
        <a:xfrm>
          <a:off x="1968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128270</xdr:rowOff>
    </xdr:from>
    <xdr:to>
      <xdr:col>6</xdr:col>
      <xdr:colOff>38100</xdr:colOff>
      <xdr:row>38</xdr:row>
      <xdr:rowOff>58420</xdr:rowOff>
    </xdr:to>
    <xdr:sp macro="" textlink="">
      <xdr:nvSpPr>
        <xdr:cNvPr id="67" name="フローチャート: 判断 66">
          <a:extLst>
            <a:ext uri="{FF2B5EF4-FFF2-40B4-BE49-F238E27FC236}">
              <a16:creationId xmlns:a16="http://schemas.microsoft.com/office/drawing/2014/main" id="{825C4DA3-0E0A-4E52-A5CF-0B1788F49A35}"/>
            </a:ext>
          </a:extLst>
        </xdr:cNvPr>
        <xdr:cNvSpPr/>
      </xdr:nvSpPr>
      <xdr:spPr>
        <a:xfrm>
          <a:off x="1079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F8175AE-7BC5-4902-B353-DC1F44C85D4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7E48FB2-F5CB-4F88-81E9-8F5390678C9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F30DE7C-C6AE-47DD-9DCC-F878CFD425D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2F645A5-785D-4894-8DBD-C784D905C7B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139CD79-DB50-44D0-BCAB-AAF337A803B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156845</xdr:rowOff>
    </xdr:from>
    <xdr:to>
      <xdr:col>24</xdr:col>
      <xdr:colOff>114300</xdr:colOff>
      <xdr:row>38</xdr:row>
      <xdr:rowOff>86995</xdr:rowOff>
    </xdr:to>
    <xdr:sp macro="" textlink="">
      <xdr:nvSpPr>
        <xdr:cNvPr id="73" name="楕円 72">
          <a:extLst>
            <a:ext uri="{FF2B5EF4-FFF2-40B4-BE49-F238E27FC236}">
              <a16:creationId xmlns:a16="http://schemas.microsoft.com/office/drawing/2014/main" id="{C8F0B506-E1E3-4055-9EEF-BD172462FD7F}"/>
            </a:ext>
          </a:extLst>
        </xdr:cNvPr>
        <xdr:cNvSpPr/>
      </xdr:nvSpPr>
      <xdr:spPr>
        <a:xfrm>
          <a:off x="45847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8272</xdr:rowOff>
    </xdr:from>
    <xdr:ext cx="405111" cy="259045"/>
    <xdr:sp macro="" textlink="">
      <xdr:nvSpPr>
        <xdr:cNvPr id="74" name="【道路】&#10;有形固定資産減価償却率該当値テキスト">
          <a:extLst>
            <a:ext uri="{FF2B5EF4-FFF2-40B4-BE49-F238E27FC236}">
              <a16:creationId xmlns:a16="http://schemas.microsoft.com/office/drawing/2014/main" id="{E1F49265-E1BE-4AB7-AAC6-260336483FDD}"/>
            </a:ext>
          </a:extLst>
        </xdr:cNvPr>
        <xdr:cNvSpPr txBox="1"/>
      </xdr:nvSpPr>
      <xdr:spPr>
        <a:xfrm>
          <a:off x="4673600" y="635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128270</xdr:rowOff>
    </xdr:from>
    <xdr:to>
      <xdr:col>20</xdr:col>
      <xdr:colOff>38100</xdr:colOff>
      <xdr:row>38</xdr:row>
      <xdr:rowOff>58420</xdr:rowOff>
    </xdr:to>
    <xdr:sp macro="" textlink="">
      <xdr:nvSpPr>
        <xdr:cNvPr id="75" name="楕円 74">
          <a:extLst>
            <a:ext uri="{FF2B5EF4-FFF2-40B4-BE49-F238E27FC236}">
              <a16:creationId xmlns:a16="http://schemas.microsoft.com/office/drawing/2014/main" id="{F314746D-69EE-4C77-B6F0-1BD599FA755D}"/>
            </a:ext>
          </a:extLst>
        </xdr:cNvPr>
        <xdr:cNvSpPr/>
      </xdr:nvSpPr>
      <xdr:spPr>
        <a:xfrm>
          <a:off x="3746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7620</xdr:rowOff>
    </xdr:from>
    <xdr:to>
      <xdr:col>24</xdr:col>
      <xdr:colOff>63500</xdr:colOff>
      <xdr:row>38</xdr:row>
      <xdr:rowOff>36195</xdr:rowOff>
    </xdr:to>
    <xdr:cxnSp macro="">
      <xdr:nvCxnSpPr>
        <xdr:cNvPr id="76" name="直線コネクタ 75">
          <a:extLst>
            <a:ext uri="{FF2B5EF4-FFF2-40B4-BE49-F238E27FC236}">
              <a16:creationId xmlns:a16="http://schemas.microsoft.com/office/drawing/2014/main" id="{1492873F-084F-409E-977B-3BB6C05DEA1C}"/>
            </a:ext>
          </a:extLst>
        </xdr:cNvPr>
        <xdr:cNvCxnSpPr/>
      </xdr:nvCxnSpPr>
      <xdr:spPr>
        <a:xfrm>
          <a:off x="3797300" y="652272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105410</xdr:rowOff>
    </xdr:from>
    <xdr:to>
      <xdr:col>15</xdr:col>
      <xdr:colOff>101600</xdr:colOff>
      <xdr:row>38</xdr:row>
      <xdr:rowOff>35560</xdr:rowOff>
    </xdr:to>
    <xdr:sp macro="" textlink="">
      <xdr:nvSpPr>
        <xdr:cNvPr id="77" name="楕円 76">
          <a:extLst>
            <a:ext uri="{FF2B5EF4-FFF2-40B4-BE49-F238E27FC236}">
              <a16:creationId xmlns:a16="http://schemas.microsoft.com/office/drawing/2014/main" id="{21D902A5-B091-435A-AD36-8C8843243857}"/>
            </a:ext>
          </a:extLst>
        </xdr:cNvPr>
        <xdr:cNvSpPr/>
      </xdr:nvSpPr>
      <xdr:spPr>
        <a:xfrm>
          <a:off x="2857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156210</xdr:rowOff>
    </xdr:from>
    <xdr:to>
      <xdr:col>19</xdr:col>
      <xdr:colOff>177800</xdr:colOff>
      <xdr:row>38</xdr:row>
      <xdr:rowOff>7620</xdr:rowOff>
    </xdr:to>
    <xdr:cxnSp macro="">
      <xdr:nvCxnSpPr>
        <xdr:cNvPr id="78" name="直線コネクタ 77">
          <a:extLst>
            <a:ext uri="{FF2B5EF4-FFF2-40B4-BE49-F238E27FC236}">
              <a16:creationId xmlns:a16="http://schemas.microsoft.com/office/drawing/2014/main" id="{C13B2485-A00F-43F5-A4D4-0D8E701D4921}"/>
            </a:ext>
          </a:extLst>
        </xdr:cNvPr>
        <xdr:cNvCxnSpPr/>
      </xdr:nvCxnSpPr>
      <xdr:spPr>
        <a:xfrm>
          <a:off x="2908300" y="64998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71120</xdr:rowOff>
    </xdr:from>
    <xdr:to>
      <xdr:col>10</xdr:col>
      <xdr:colOff>165100</xdr:colOff>
      <xdr:row>38</xdr:row>
      <xdr:rowOff>1270</xdr:rowOff>
    </xdr:to>
    <xdr:sp macro="" textlink="">
      <xdr:nvSpPr>
        <xdr:cNvPr id="79" name="楕円 78">
          <a:extLst>
            <a:ext uri="{FF2B5EF4-FFF2-40B4-BE49-F238E27FC236}">
              <a16:creationId xmlns:a16="http://schemas.microsoft.com/office/drawing/2014/main" id="{C63ECC7E-E53C-4856-A51C-6334AF7A9917}"/>
            </a:ext>
          </a:extLst>
        </xdr:cNvPr>
        <xdr:cNvSpPr/>
      </xdr:nvSpPr>
      <xdr:spPr>
        <a:xfrm>
          <a:off x="1968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121920</xdr:rowOff>
    </xdr:from>
    <xdr:to>
      <xdr:col>15</xdr:col>
      <xdr:colOff>50800</xdr:colOff>
      <xdr:row>37</xdr:row>
      <xdr:rowOff>156210</xdr:rowOff>
    </xdr:to>
    <xdr:cxnSp macro="">
      <xdr:nvCxnSpPr>
        <xdr:cNvPr id="80" name="直線コネクタ 79">
          <a:extLst>
            <a:ext uri="{FF2B5EF4-FFF2-40B4-BE49-F238E27FC236}">
              <a16:creationId xmlns:a16="http://schemas.microsoft.com/office/drawing/2014/main" id="{F778D342-3D79-4279-A98D-6B2EEF00FD90}"/>
            </a:ext>
          </a:extLst>
        </xdr:cNvPr>
        <xdr:cNvCxnSpPr/>
      </xdr:nvCxnSpPr>
      <xdr:spPr>
        <a:xfrm>
          <a:off x="2019300" y="64655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42545</xdr:rowOff>
    </xdr:from>
    <xdr:to>
      <xdr:col>6</xdr:col>
      <xdr:colOff>38100</xdr:colOff>
      <xdr:row>37</xdr:row>
      <xdr:rowOff>144145</xdr:rowOff>
    </xdr:to>
    <xdr:sp macro="" textlink="">
      <xdr:nvSpPr>
        <xdr:cNvPr id="81" name="楕円 80">
          <a:extLst>
            <a:ext uri="{FF2B5EF4-FFF2-40B4-BE49-F238E27FC236}">
              <a16:creationId xmlns:a16="http://schemas.microsoft.com/office/drawing/2014/main" id="{628A6177-2100-4F5D-8419-A82E3F1582DB}"/>
            </a:ext>
          </a:extLst>
        </xdr:cNvPr>
        <xdr:cNvSpPr/>
      </xdr:nvSpPr>
      <xdr:spPr>
        <a:xfrm>
          <a:off x="1079500" y="638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93345</xdr:rowOff>
    </xdr:from>
    <xdr:to>
      <xdr:col>10</xdr:col>
      <xdr:colOff>114300</xdr:colOff>
      <xdr:row>37</xdr:row>
      <xdr:rowOff>121920</xdr:rowOff>
    </xdr:to>
    <xdr:cxnSp macro="">
      <xdr:nvCxnSpPr>
        <xdr:cNvPr id="82" name="直線コネクタ 81">
          <a:extLst>
            <a:ext uri="{FF2B5EF4-FFF2-40B4-BE49-F238E27FC236}">
              <a16:creationId xmlns:a16="http://schemas.microsoft.com/office/drawing/2014/main" id="{B134E8FC-D7BA-43FA-8B02-F3B8C741B89C}"/>
            </a:ext>
          </a:extLst>
        </xdr:cNvPr>
        <xdr:cNvCxnSpPr/>
      </xdr:nvCxnSpPr>
      <xdr:spPr>
        <a:xfrm>
          <a:off x="1130300" y="64369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112412</xdr:rowOff>
    </xdr:from>
    <xdr:ext cx="405111" cy="259045"/>
    <xdr:sp macro="" textlink="">
      <xdr:nvSpPr>
        <xdr:cNvPr id="83" name="n_1aveValue【道路】&#10;有形固定資産減価償却率">
          <a:extLst>
            <a:ext uri="{FF2B5EF4-FFF2-40B4-BE49-F238E27FC236}">
              <a16:creationId xmlns:a16="http://schemas.microsoft.com/office/drawing/2014/main" id="{DC2E20A0-E91D-4F60-A921-3FDD520D4FFB}"/>
            </a:ext>
          </a:extLst>
        </xdr:cNvPr>
        <xdr:cNvSpPr txBox="1"/>
      </xdr:nvSpPr>
      <xdr:spPr>
        <a:xfrm>
          <a:off x="35820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100982</xdr:rowOff>
    </xdr:from>
    <xdr:ext cx="405111" cy="259045"/>
    <xdr:sp macro="" textlink="">
      <xdr:nvSpPr>
        <xdr:cNvPr id="84" name="n_2aveValue【道路】&#10;有形固定資産減価償却率">
          <a:extLst>
            <a:ext uri="{FF2B5EF4-FFF2-40B4-BE49-F238E27FC236}">
              <a16:creationId xmlns:a16="http://schemas.microsoft.com/office/drawing/2014/main" id="{DB16D87C-8F10-4BE2-B324-95E8E8D60B70}"/>
            </a:ext>
          </a:extLst>
        </xdr:cNvPr>
        <xdr:cNvSpPr txBox="1"/>
      </xdr:nvSpPr>
      <xdr:spPr>
        <a:xfrm>
          <a:off x="2705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68597</xdr:rowOff>
    </xdr:from>
    <xdr:ext cx="405111" cy="259045"/>
    <xdr:sp macro="" textlink="">
      <xdr:nvSpPr>
        <xdr:cNvPr id="85" name="n_3aveValue【道路】&#10;有形固定資産減価償却率">
          <a:extLst>
            <a:ext uri="{FF2B5EF4-FFF2-40B4-BE49-F238E27FC236}">
              <a16:creationId xmlns:a16="http://schemas.microsoft.com/office/drawing/2014/main" id="{09CBBE51-3BBB-45CB-A233-CA54E37CEA08}"/>
            </a:ext>
          </a:extLst>
        </xdr:cNvPr>
        <xdr:cNvSpPr txBox="1"/>
      </xdr:nvSpPr>
      <xdr:spPr>
        <a:xfrm>
          <a:off x="1816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49547</xdr:rowOff>
    </xdr:from>
    <xdr:ext cx="405111" cy="259045"/>
    <xdr:sp macro="" textlink="">
      <xdr:nvSpPr>
        <xdr:cNvPr id="86" name="n_4aveValue【道路】&#10;有形固定資産減価償却率">
          <a:extLst>
            <a:ext uri="{FF2B5EF4-FFF2-40B4-BE49-F238E27FC236}">
              <a16:creationId xmlns:a16="http://schemas.microsoft.com/office/drawing/2014/main" id="{3D467F41-095B-4B5D-9DC5-39C1021316B0}"/>
            </a:ext>
          </a:extLst>
        </xdr:cNvPr>
        <xdr:cNvSpPr txBox="1"/>
      </xdr:nvSpPr>
      <xdr:spPr>
        <a:xfrm>
          <a:off x="9277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74947</xdr:rowOff>
    </xdr:from>
    <xdr:ext cx="405111" cy="259045"/>
    <xdr:sp macro="" textlink="">
      <xdr:nvSpPr>
        <xdr:cNvPr id="87" name="n_1mainValue【道路】&#10;有形固定資産減価償却率">
          <a:extLst>
            <a:ext uri="{FF2B5EF4-FFF2-40B4-BE49-F238E27FC236}">
              <a16:creationId xmlns:a16="http://schemas.microsoft.com/office/drawing/2014/main" id="{C202466B-B53C-46A5-B77C-45E3CE95B7F9}"/>
            </a:ext>
          </a:extLst>
        </xdr:cNvPr>
        <xdr:cNvSpPr txBox="1"/>
      </xdr:nvSpPr>
      <xdr:spPr>
        <a:xfrm>
          <a:off x="3582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52087</xdr:rowOff>
    </xdr:from>
    <xdr:ext cx="405111" cy="259045"/>
    <xdr:sp macro="" textlink="">
      <xdr:nvSpPr>
        <xdr:cNvPr id="88" name="n_2mainValue【道路】&#10;有形固定資産減価償却率">
          <a:extLst>
            <a:ext uri="{FF2B5EF4-FFF2-40B4-BE49-F238E27FC236}">
              <a16:creationId xmlns:a16="http://schemas.microsoft.com/office/drawing/2014/main" id="{D6C60BC9-7638-4194-9510-B38499BC7978}"/>
            </a:ext>
          </a:extLst>
        </xdr:cNvPr>
        <xdr:cNvSpPr txBox="1"/>
      </xdr:nvSpPr>
      <xdr:spPr>
        <a:xfrm>
          <a:off x="2705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17797</xdr:rowOff>
    </xdr:from>
    <xdr:ext cx="405111" cy="259045"/>
    <xdr:sp macro="" textlink="">
      <xdr:nvSpPr>
        <xdr:cNvPr id="89" name="n_3mainValue【道路】&#10;有形固定資産減価償却率">
          <a:extLst>
            <a:ext uri="{FF2B5EF4-FFF2-40B4-BE49-F238E27FC236}">
              <a16:creationId xmlns:a16="http://schemas.microsoft.com/office/drawing/2014/main" id="{88A943C3-5C4B-491A-BDC3-3BD26B9B277F}"/>
            </a:ext>
          </a:extLst>
        </xdr:cNvPr>
        <xdr:cNvSpPr txBox="1"/>
      </xdr:nvSpPr>
      <xdr:spPr>
        <a:xfrm>
          <a:off x="18167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160672</xdr:rowOff>
    </xdr:from>
    <xdr:ext cx="405111" cy="259045"/>
    <xdr:sp macro="" textlink="">
      <xdr:nvSpPr>
        <xdr:cNvPr id="90" name="n_4mainValue【道路】&#10;有形固定資産減価償却率">
          <a:extLst>
            <a:ext uri="{FF2B5EF4-FFF2-40B4-BE49-F238E27FC236}">
              <a16:creationId xmlns:a16="http://schemas.microsoft.com/office/drawing/2014/main" id="{7047FA98-1730-449F-BE32-2DEB4416C9E0}"/>
            </a:ext>
          </a:extLst>
        </xdr:cNvPr>
        <xdr:cNvSpPr txBox="1"/>
      </xdr:nvSpPr>
      <xdr:spPr>
        <a:xfrm>
          <a:off x="927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4DC3D055-7690-4359-8942-590B1D7408C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AC29138-D75F-406C-8E51-DF4A093011C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48949E54-7C60-4A8A-8FEE-0C9BE7AF48E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6C036080-F000-4829-8106-735F120E406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1AEB5FB2-C8CB-4FF1-85AF-A7315D1F870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1CACA063-16BA-4021-800E-08F7ED9EF05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4AE56F2A-6996-4DE2-BAF2-8603DEA36C1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30D61B39-AEA3-4D86-885B-92055A52EC9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A9AAF5E2-40D1-4869-9A07-FB40CFE8352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1102D129-3C12-4160-895D-07C49EB3646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D2EEE69A-D1BB-49E6-9537-98B220E30D4E}"/>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A0937CB7-B7BD-4D78-A942-5811AF5F692E}"/>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2F338798-5629-40A8-BD4B-ED49BBE47863}"/>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140CE8D1-4FA1-406A-A183-D1C626DC36D9}"/>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7D64D376-C7AE-4E27-A61F-E5F81775B9B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CAFF30BC-2236-4C7E-80C6-38F68DFB481E}"/>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8287BDF2-B878-4CEC-B1EC-9991550EAE63}"/>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2DDD05BB-40C6-4F83-9B2E-6E22A33454FB}"/>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74877CFD-BD76-44B3-95BE-97CA1C2FE90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26B19CEC-99C1-4F7C-8D30-61BB92E275A9}"/>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626DEFB-A764-4EF7-89FF-F5250BD2FEB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002A77A4-9B52-478C-B63B-2BF36567F74C}"/>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4E7E8DF9-8AF2-4B4F-ACC9-BCAF325D31C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90678</xdr:rowOff>
    </xdr:from>
    <xdr:to>
      <xdr:col>54</xdr:col>
      <xdr:colOff>189865</xdr:colOff>
      <xdr:row>41</xdr:row>
      <xdr:rowOff>104242</xdr:rowOff>
    </xdr:to>
    <xdr:cxnSp macro="">
      <xdr:nvCxnSpPr>
        <xdr:cNvPr id="114" name="直線コネクタ 113">
          <a:extLst>
            <a:ext uri="{FF2B5EF4-FFF2-40B4-BE49-F238E27FC236}">
              <a16:creationId xmlns:a16="http://schemas.microsoft.com/office/drawing/2014/main" id="{EA2E872B-775F-44F9-B4BD-7F2680C80742}"/>
            </a:ext>
          </a:extLst>
        </xdr:cNvPr>
        <xdr:cNvCxnSpPr/>
      </xdr:nvCxnSpPr>
      <xdr:spPr>
        <a:xfrm flipV="1">
          <a:off x="10476865" y="5919978"/>
          <a:ext cx="0" cy="1213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108069</xdr:rowOff>
    </xdr:from>
    <xdr:ext cx="469744" cy="259045"/>
    <xdr:sp macro="" textlink="">
      <xdr:nvSpPr>
        <xdr:cNvPr id="115" name="【道路】&#10;一人当たり延長最小値テキスト">
          <a:extLst>
            <a:ext uri="{FF2B5EF4-FFF2-40B4-BE49-F238E27FC236}">
              <a16:creationId xmlns:a16="http://schemas.microsoft.com/office/drawing/2014/main" id="{A85B63C9-9A3C-4A14-AC39-A4EAAD6CA4FF}"/>
            </a:ext>
          </a:extLst>
        </xdr:cNvPr>
        <xdr:cNvSpPr txBox="1"/>
      </xdr:nvSpPr>
      <xdr:spPr>
        <a:xfrm>
          <a:off x="10515600" y="713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104242</xdr:rowOff>
    </xdr:from>
    <xdr:to>
      <xdr:col>55</xdr:col>
      <xdr:colOff>88900</xdr:colOff>
      <xdr:row>41</xdr:row>
      <xdr:rowOff>104242</xdr:rowOff>
    </xdr:to>
    <xdr:cxnSp macro="">
      <xdr:nvCxnSpPr>
        <xdr:cNvPr id="116" name="直線コネクタ 115">
          <a:extLst>
            <a:ext uri="{FF2B5EF4-FFF2-40B4-BE49-F238E27FC236}">
              <a16:creationId xmlns:a16="http://schemas.microsoft.com/office/drawing/2014/main" id="{16CEFE31-82B4-4829-B910-FBFCB203D150}"/>
            </a:ext>
          </a:extLst>
        </xdr:cNvPr>
        <xdr:cNvCxnSpPr/>
      </xdr:nvCxnSpPr>
      <xdr:spPr>
        <a:xfrm>
          <a:off x="10388600" y="7133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37355</xdr:rowOff>
    </xdr:from>
    <xdr:ext cx="534377" cy="259045"/>
    <xdr:sp macro="" textlink="">
      <xdr:nvSpPr>
        <xdr:cNvPr id="117" name="【道路】&#10;一人当たり延長最大値テキスト">
          <a:extLst>
            <a:ext uri="{FF2B5EF4-FFF2-40B4-BE49-F238E27FC236}">
              <a16:creationId xmlns:a16="http://schemas.microsoft.com/office/drawing/2014/main" id="{5FF2CD28-7190-4DF7-9E20-0A9D86FE5E1A}"/>
            </a:ext>
          </a:extLst>
        </xdr:cNvPr>
        <xdr:cNvSpPr txBox="1"/>
      </xdr:nvSpPr>
      <xdr:spPr>
        <a:xfrm>
          <a:off x="10515600" y="569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90678</xdr:rowOff>
    </xdr:from>
    <xdr:to>
      <xdr:col>55</xdr:col>
      <xdr:colOff>88900</xdr:colOff>
      <xdr:row>34</xdr:row>
      <xdr:rowOff>90678</xdr:rowOff>
    </xdr:to>
    <xdr:cxnSp macro="">
      <xdr:nvCxnSpPr>
        <xdr:cNvPr id="118" name="直線コネクタ 117">
          <a:extLst>
            <a:ext uri="{FF2B5EF4-FFF2-40B4-BE49-F238E27FC236}">
              <a16:creationId xmlns:a16="http://schemas.microsoft.com/office/drawing/2014/main" id="{DD2C5EF7-17E1-4EA5-A47E-8060A7A66B28}"/>
            </a:ext>
          </a:extLst>
        </xdr:cNvPr>
        <xdr:cNvCxnSpPr/>
      </xdr:nvCxnSpPr>
      <xdr:spPr>
        <a:xfrm>
          <a:off x="10388600" y="5919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107027</xdr:rowOff>
    </xdr:from>
    <xdr:ext cx="469744" cy="259045"/>
    <xdr:sp macro="" textlink="">
      <xdr:nvSpPr>
        <xdr:cNvPr id="119" name="【道路】&#10;一人当たり延長平均値テキスト">
          <a:extLst>
            <a:ext uri="{FF2B5EF4-FFF2-40B4-BE49-F238E27FC236}">
              <a16:creationId xmlns:a16="http://schemas.microsoft.com/office/drawing/2014/main" id="{2F9F6C98-A750-4AF2-8879-13F8C32F7291}"/>
            </a:ext>
          </a:extLst>
        </xdr:cNvPr>
        <xdr:cNvSpPr txBox="1"/>
      </xdr:nvSpPr>
      <xdr:spPr>
        <a:xfrm>
          <a:off x="10515600" y="6622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84150</xdr:rowOff>
    </xdr:from>
    <xdr:to>
      <xdr:col>55</xdr:col>
      <xdr:colOff>50800</xdr:colOff>
      <xdr:row>40</xdr:row>
      <xdr:rowOff>14300</xdr:rowOff>
    </xdr:to>
    <xdr:sp macro="" textlink="">
      <xdr:nvSpPr>
        <xdr:cNvPr id="120" name="フローチャート: 判断 119">
          <a:extLst>
            <a:ext uri="{FF2B5EF4-FFF2-40B4-BE49-F238E27FC236}">
              <a16:creationId xmlns:a16="http://schemas.microsoft.com/office/drawing/2014/main" id="{44E1AE2B-58CC-46E0-9201-29FF804BE7EA}"/>
            </a:ext>
          </a:extLst>
        </xdr:cNvPr>
        <xdr:cNvSpPr/>
      </xdr:nvSpPr>
      <xdr:spPr>
        <a:xfrm>
          <a:off x="10426700" y="677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67767</xdr:rowOff>
    </xdr:from>
    <xdr:to>
      <xdr:col>50</xdr:col>
      <xdr:colOff>165100</xdr:colOff>
      <xdr:row>39</xdr:row>
      <xdr:rowOff>169367</xdr:rowOff>
    </xdr:to>
    <xdr:sp macro="" textlink="">
      <xdr:nvSpPr>
        <xdr:cNvPr id="121" name="フローチャート: 判断 120">
          <a:extLst>
            <a:ext uri="{FF2B5EF4-FFF2-40B4-BE49-F238E27FC236}">
              <a16:creationId xmlns:a16="http://schemas.microsoft.com/office/drawing/2014/main" id="{6F30AF86-C3C7-4C1B-813A-4C591061F0C6}"/>
            </a:ext>
          </a:extLst>
        </xdr:cNvPr>
        <xdr:cNvSpPr/>
      </xdr:nvSpPr>
      <xdr:spPr>
        <a:xfrm>
          <a:off x="9588500" y="675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89560</xdr:rowOff>
    </xdr:from>
    <xdr:to>
      <xdr:col>46</xdr:col>
      <xdr:colOff>38100</xdr:colOff>
      <xdr:row>40</xdr:row>
      <xdr:rowOff>19710</xdr:rowOff>
    </xdr:to>
    <xdr:sp macro="" textlink="">
      <xdr:nvSpPr>
        <xdr:cNvPr id="122" name="フローチャート: 判断 121">
          <a:extLst>
            <a:ext uri="{FF2B5EF4-FFF2-40B4-BE49-F238E27FC236}">
              <a16:creationId xmlns:a16="http://schemas.microsoft.com/office/drawing/2014/main" id="{59D90B3C-BC63-4379-910B-6A847CDEA5FA}"/>
            </a:ext>
          </a:extLst>
        </xdr:cNvPr>
        <xdr:cNvSpPr/>
      </xdr:nvSpPr>
      <xdr:spPr>
        <a:xfrm>
          <a:off x="8699500" y="677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85674</xdr:rowOff>
    </xdr:from>
    <xdr:to>
      <xdr:col>41</xdr:col>
      <xdr:colOff>101600</xdr:colOff>
      <xdr:row>40</xdr:row>
      <xdr:rowOff>15824</xdr:rowOff>
    </xdr:to>
    <xdr:sp macro="" textlink="">
      <xdr:nvSpPr>
        <xdr:cNvPr id="123" name="フローチャート: 判断 122">
          <a:extLst>
            <a:ext uri="{FF2B5EF4-FFF2-40B4-BE49-F238E27FC236}">
              <a16:creationId xmlns:a16="http://schemas.microsoft.com/office/drawing/2014/main" id="{AC26F854-BA3D-4700-8B1F-25A0D3EE5A7B}"/>
            </a:ext>
          </a:extLst>
        </xdr:cNvPr>
        <xdr:cNvSpPr/>
      </xdr:nvSpPr>
      <xdr:spPr>
        <a:xfrm>
          <a:off x="7810500" y="677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85446</xdr:rowOff>
    </xdr:from>
    <xdr:to>
      <xdr:col>36</xdr:col>
      <xdr:colOff>165100</xdr:colOff>
      <xdr:row>40</xdr:row>
      <xdr:rowOff>15596</xdr:rowOff>
    </xdr:to>
    <xdr:sp macro="" textlink="">
      <xdr:nvSpPr>
        <xdr:cNvPr id="124" name="フローチャート: 判断 123">
          <a:extLst>
            <a:ext uri="{FF2B5EF4-FFF2-40B4-BE49-F238E27FC236}">
              <a16:creationId xmlns:a16="http://schemas.microsoft.com/office/drawing/2014/main" id="{6B4BFEDB-20F6-4EEE-8EC1-F9C878B5C00D}"/>
            </a:ext>
          </a:extLst>
        </xdr:cNvPr>
        <xdr:cNvSpPr/>
      </xdr:nvSpPr>
      <xdr:spPr>
        <a:xfrm>
          <a:off x="6921500" y="67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D8D473A-4365-404A-B4FF-5AC788FCA8B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4AE1CC1-A84B-40BF-A314-A118EBEDED7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A429642-4376-4A87-8998-4B3325FE4EE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146377F-1779-4180-8A7B-D43ED10ED07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B4D2446-ED62-4AAE-934B-DFF22493F31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36220</xdr:rowOff>
    </xdr:from>
    <xdr:to>
      <xdr:col>55</xdr:col>
      <xdr:colOff>50800</xdr:colOff>
      <xdr:row>40</xdr:row>
      <xdr:rowOff>137820</xdr:rowOff>
    </xdr:to>
    <xdr:sp macro="" textlink="">
      <xdr:nvSpPr>
        <xdr:cNvPr id="130" name="楕円 129">
          <a:extLst>
            <a:ext uri="{FF2B5EF4-FFF2-40B4-BE49-F238E27FC236}">
              <a16:creationId xmlns:a16="http://schemas.microsoft.com/office/drawing/2014/main" id="{0072B46B-D2D7-4FB6-BF2C-D1E4F85828CB}"/>
            </a:ext>
          </a:extLst>
        </xdr:cNvPr>
        <xdr:cNvSpPr/>
      </xdr:nvSpPr>
      <xdr:spPr>
        <a:xfrm>
          <a:off x="10426700" y="689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14647</xdr:rowOff>
    </xdr:from>
    <xdr:ext cx="469744" cy="259045"/>
    <xdr:sp macro="" textlink="">
      <xdr:nvSpPr>
        <xdr:cNvPr id="131" name="【道路】&#10;一人当たり延長該当値テキスト">
          <a:extLst>
            <a:ext uri="{FF2B5EF4-FFF2-40B4-BE49-F238E27FC236}">
              <a16:creationId xmlns:a16="http://schemas.microsoft.com/office/drawing/2014/main" id="{87D4C557-FE8E-4286-83DC-E68AB9D0C796}"/>
            </a:ext>
          </a:extLst>
        </xdr:cNvPr>
        <xdr:cNvSpPr txBox="1"/>
      </xdr:nvSpPr>
      <xdr:spPr>
        <a:xfrm>
          <a:off x="10515600" y="687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40563</xdr:rowOff>
    </xdr:from>
    <xdr:to>
      <xdr:col>50</xdr:col>
      <xdr:colOff>165100</xdr:colOff>
      <xdr:row>40</xdr:row>
      <xdr:rowOff>142163</xdr:rowOff>
    </xdr:to>
    <xdr:sp macro="" textlink="">
      <xdr:nvSpPr>
        <xdr:cNvPr id="132" name="楕円 131">
          <a:extLst>
            <a:ext uri="{FF2B5EF4-FFF2-40B4-BE49-F238E27FC236}">
              <a16:creationId xmlns:a16="http://schemas.microsoft.com/office/drawing/2014/main" id="{81AF4135-8AD2-407B-BBEB-ABF841203E5E}"/>
            </a:ext>
          </a:extLst>
        </xdr:cNvPr>
        <xdr:cNvSpPr/>
      </xdr:nvSpPr>
      <xdr:spPr>
        <a:xfrm>
          <a:off x="9588500" y="689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87020</xdr:rowOff>
    </xdr:from>
    <xdr:to>
      <xdr:col>55</xdr:col>
      <xdr:colOff>0</xdr:colOff>
      <xdr:row>40</xdr:row>
      <xdr:rowOff>91363</xdr:rowOff>
    </xdr:to>
    <xdr:cxnSp macro="">
      <xdr:nvCxnSpPr>
        <xdr:cNvPr id="133" name="直線コネクタ 132">
          <a:extLst>
            <a:ext uri="{FF2B5EF4-FFF2-40B4-BE49-F238E27FC236}">
              <a16:creationId xmlns:a16="http://schemas.microsoft.com/office/drawing/2014/main" id="{D6ADCA70-F79C-4F12-86B6-12997D97F19A}"/>
            </a:ext>
          </a:extLst>
        </xdr:cNvPr>
        <xdr:cNvCxnSpPr/>
      </xdr:nvCxnSpPr>
      <xdr:spPr>
        <a:xfrm flipV="1">
          <a:off x="9639300" y="6945020"/>
          <a:ext cx="8382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43993</xdr:rowOff>
    </xdr:from>
    <xdr:to>
      <xdr:col>46</xdr:col>
      <xdr:colOff>38100</xdr:colOff>
      <xdr:row>40</xdr:row>
      <xdr:rowOff>145593</xdr:rowOff>
    </xdr:to>
    <xdr:sp macro="" textlink="">
      <xdr:nvSpPr>
        <xdr:cNvPr id="134" name="楕円 133">
          <a:extLst>
            <a:ext uri="{FF2B5EF4-FFF2-40B4-BE49-F238E27FC236}">
              <a16:creationId xmlns:a16="http://schemas.microsoft.com/office/drawing/2014/main" id="{1B361F17-AAF6-40AE-AAA2-DD0B62FFB077}"/>
            </a:ext>
          </a:extLst>
        </xdr:cNvPr>
        <xdr:cNvSpPr/>
      </xdr:nvSpPr>
      <xdr:spPr>
        <a:xfrm>
          <a:off x="8699500" y="690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91363</xdr:rowOff>
    </xdr:from>
    <xdr:to>
      <xdr:col>50</xdr:col>
      <xdr:colOff>114300</xdr:colOff>
      <xdr:row>40</xdr:row>
      <xdr:rowOff>94793</xdr:rowOff>
    </xdr:to>
    <xdr:cxnSp macro="">
      <xdr:nvCxnSpPr>
        <xdr:cNvPr id="135" name="直線コネクタ 134">
          <a:extLst>
            <a:ext uri="{FF2B5EF4-FFF2-40B4-BE49-F238E27FC236}">
              <a16:creationId xmlns:a16="http://schemas.microsoft.com/office/drawing/2014/main" id="{85EF093D-6B98-4134-A7EC-DD6D5A8A254F}"/>
            </a:ext>
          </a:extLst>
        </xdr:cNvPr>
        <xdr:cNvCxnSpPr/>
      </xdr:nvCxnSpPr>
      <xdr:spPr>
        <a:xfrm flipV="1">
          <a:off x="8750300" y="6949363"/>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47727</xdr:rowOff>
    </xdr:from>
    <xdr:to>
      <xdr:col>41</xdr:col>
      <xdr:colOff>101600</xdr:colOff>
      <xdr:row>40</xdr:row>
      <xdr:rowOff>149327</xdr:rowOff>
    </xdr:to>
    <xdr:sp macro="" textlink="">
      <xdr:nvSpPr>
        <xdr:cNvPr id="136" name="楕円 135">
          <a:extLst>
            <a:ext uri="{FF2B5EF4-FFF2-40B4-BE49-F238E27FC236}">
              <a16:creationId xmlns:a16="http://schemas.microsoft.com/office/drawing/2014/main" id="{4C4F463B-8132-4088-A466-7806B67893A1}"/>
            </a:ext>
          </a:extLst>
        </xdr:cNvPr>
        <xdr:cNvSpPr/>
      </xdr:nvSpPr>
      <xdr:spPr>
        <a:xfrm>
          <a:off x="7810500" y="690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94793</xdr:rowOff>
    </xdr:from>
    <xdr:to>
      <xdr:col>45</xdr:col>
      <xdr:colOff>177800</xdr:colOff>
      <xdr:row>40</xdr:row>
      <xdr:rowOff>98527</xdr:rowOff>
    </xdr:to>
    <xdr:cxnSp macro="">
      <xdr:nvCxnSpPr>
        <xdr:cNvPr id="137" name="直線コネクタ 136">
          <a:extLst>
            <a:ext uri="{FF2B5EF4-FFF2-40B4-BE49-F238E27FC236}">
              <a16:creationId xmlns:a16="http://schemas.microsoft.com/office/drawing/2014/main" id="{1B22FA94-DAA1-424F-ADB8-A59FC92A4D2C}"/>
            </a:ext>
          </a:extLst>
        </xdr:cNvPr>
        <xdr:cNvCxnSpPr/>
      </xdr:nvCxnSpPr>
      <xdr:spPr>
        <a:xfrm flipV="1">
          <a:off x="7861300" y="6952793"/>
          <a:ext cx="889000" cy="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51536</xdr:rowOff>
    </xdr:from>
    <xdr:to>
      <xdr:col>36</xdr:col>
      <xdr:colOff>165100</xdr:colOff>
      <xdr:row>40</xdr:row>
      <xdr:rowOff>153136</xdr:rowOff>
    </xdr:to>
    <xdr:sp macro="" textlink="">
      <xdr:nvSpPr>
        <xdr:cNvPr id="138" name="楕円 137">
          <a:extLst>
            <a:ext uri="{FF2B5EF4-FFF2-40B4-BE49-F238E27FC236}">
              <a16:creationId xmlns:a16="http://schemas.microsoft.com/office/drawing/2014/main" id="{AA1121AC-BACB-4107-BA2F-E5A18C0C02B9}"/>
            </a:ext>
          </a:extLst>
        </xdr:cNvPr>
        <xdr:cNvSpPr/>
      </xdr:nvSpPr>
      <xdr:spPr>
        <a:xfrm>
          <a:off x="6921500" y="690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98527</xdr:rowOff>
    </xdr:from>
    <xdr:to>
      <xdr:col>41</xdr:col>
      <xdr:colOff>50800</xdr:colOff>
      <xdr:row>40</xdr:row>
      <xdr:rowOff>102336</xdr:rowOff>
    </xdr:to>
    <xdr:cxnSp macro="">
      <xdr:nvCxnSpPr>
        <xdr:cNvPr id="139" name="直線コネクタ 138">
          <a:extLst>
            <a:ext uri="{FF2B5EF4-FFF2-40B4-BE49-F238E27FC236}">
              <a16:creationId xmlns:a16="http://schemas.microsoft.com/office/drawing/2014/main" id="{DC918686-0769-4C55-8F95-9E9A23220364}"/>
            </a:ext>
          </a:extLst>
        </xdr:cNvPr>
        <xdr:cNvCxnSpPr/>
      </xdr:nvCxnSpPr>
      <xdr:spPr>
        <a:xfrm flipV="1">
          <a:off x="6972300" y="6956527"/>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14444</xdr:rowOff>
    </xdr:from>
    <xdr:ext cx="469744" cy="259045"/>
    <xdr:sp macro="" textlink="">
      <xdr:nvSpPr>
        <xdr:cNvPr id="140" name="n_1aveValue【道路】&#10;一人当たり延長">
          <a:extLst>
            <a:ext uri="{FF2B5EF4-FFF2-40B4-BE49-F238E27FC236}">
              <a16:creationId xmlns:a16="http://schemas.microsoft.com/office/drawing/2014/main" id="{60F2D548-49D0-4A93-BC3B-F90E14CF57C2}"/>
            </a:ext>
          </a:extLst>
        </xdr:cNvPr>
        <xdr:cNvSpPr txBox="1"/>
      </xdr:nvSpPr>
      <xdr:spPr>
        <a:xfrm>
          <a:off x="9391727" y="652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36237</xdr:rowOff>
    </xdr:from>
    <xdr:ext cx="469744" cy="259045"/>
    <xdr:sp macro="" textlink="">
      <xdr:nvSpPr>
        <xdr:cNvPr id="141" name="n_2aveValue【道路】&#10;一人当たり延長">
          <a:extLst>
            <a:ext uri="{FF2B5EF4-FFF2-40B4-BE49-F238E27FC236}">
              <a16:creationId xmlns:a16="http://schemas.microsoft.com/office/drawing/2014/main" id="{DE033081-F364-4056-B05D-26AAE81E49CF}"/>
            </a:ext>
          </a:extLst>
        </xdr:cNvPr>
        <xdr:cNvSpPr txBox="1"/>
      </xdr:nvSpPr>
      <xdr:spPr>
        <a:xfrm>
          <a:off x="8515427" y="655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32351</xdr:rowOff>
    </xdr:from>
    <xdr:ext cx="469744" cy="259045"/>
    <xdr:sp macro="" textlink="">
      <xdr:nvSpPr>
        <xdr:cNvPr id="142" name="n_3aveValue【道路】&#10;一人当たり延長">
          <a:extLst>
            <a:ext uri="{FF2B5EF4-FFF2-40B4-BE49-F238E27FC236}">
              <a16:creationId xmlns:a16="http://schemas.microsoft.com/office/drawing/2014/main" id="{36D3BCA9-19EA-44FB-A401-9A97A90B952D}"/>
            </a:ext>
          </a:extLst>
        </xdr:cNvPr>
        <xdr:cNvSpPr txBox="1"/>
      </xdr:nvSpPr>
      <xdr:spPr>
        <a:xfrm>
          <a:off x="7626427" y="6547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32123</xdr:rowOff>
    </xdr:from>
    <xdr:ext cx="469744" cy="259045"/>
    <xdr:sp macro="" textlink="">
      <xdr:nvSpPr>
        <xdr:cNvPr id="143" name="n_4aveValue【道路】&#10;一人当たり延長">
          <a:extLst>
            <a:ext uri="{FF2B5EF4-FFF2-40B4-BE49-F238E27FC236}">
              <a16:creationId xmlns:a16="http://schemas.microsoft.com/office/drawing/2014/main" id="{D579E687-6D14-4D20-BEED-B117B45A9F4E}"/>
            </a:ext>
          </a:extLst>
        </xdr:cNvPr>
        <xdr:cNvSpPr txBox="1"/>
      </xdr:nvSpPr>
      <xdr:spPr>
        <a:xfrm>
          <a:off x="6737427" y="6547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133290</xdr:rowOff>
    </xdr:from>
    <xdr:ext cx="469744" cy="259045"/>
    <xdr:sp macro="" textlink="">
      <xdr:nvSpPr>
        <xdr:cNvPr id="144" name="n_1mainValue【道路】&#10;一人当たり延長">
          <a:extLst>
            <a:ext uri="{FF2B5EF4-FFF2-40B4-BE49-F238E27FC236}">
              <a16:creationId xmlns:a16="http://schemas.microsoft.com/office/drawing/2014/main" id="{AA5C9589-61A0-488A-82B1-FAEF272C9A3D}"/>
            </a:ext>
          </a:extLst>
        </xdr:cNvPr>
        <xdr:cNvSpPr txBox="1"/>
      </xdr:nvSpPr>
      <xdr:spPr>
        <a:xfrm>
          <a:off x="9391727" y="699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136720</xdr:rowOff>
    </xdr:from>
    <xdr:ext cx="469744" cy="259045"/>
    <xdr:sp macro="" textlink="">
      <xdr:nvSpPr>
        <xdr:cNvPr id="145" name="n_2mainValue【道路】&#10;一人当たり延長">
          <a:extLst>
            <a:ext uri="{FF2B5EF4-FFF2-40B4-BE49-F238E27FC236}">
              <a16:creationId xmlns:a16="http://schemas.microsoft.com/office/drawing/2014/main" id="{1F8216BD-E34F-4265-82FB-FB7B68775FBA}"/>
            </a:ext>
          </a:extLst>
        </xdr:cNvPr>
        <xdr:cNvSpPr txBox="1"/>
      </xdr:nvSpPr>
      <xdr:spPr>
        <a:xfrm>
          <a:off x="8515427" y="6994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140454</xdr:rowOff>
    </xdr:from>
    <xdr:ext cx="469744" cy="259045"/>
    <xdr:sp macro="" textlink="">
      <xdr:nvSpPr>
        <xdr:cNvPr id="146" name="n_3mainValue【道路】&#10;一人当たり延長">
          <a:extLst>
            <a:ext uri="{FF2B5EF4-FFF2-40B4-BE49-F238E27FC236}">
              <a16:creationId xmlns:a16="http://schemas.microsoft.com/office/drawing/2014/main" id="{2FA492B6-E28C-4128-814E-251F69AC0506}"/>
            </a:ext>
          </a:extLst>
        </xdr:cNvPr>
        <xdr:cNvSpPr txBox="1"/>
      </xdr:nvSpPr>
      <xdr:spPr>
        <a:xfrm>
          <a:off x="7626427" y="6998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144263</xdr:rowOff>
    </xdr:from>
    <xdr:ext cx="469744" cy="259045"/>
    <xdr:sp macro="" textlink="">
      <xdr:nvSpPr>
        <xdr:cNvPr id="147" name="n_4mainValue【道路】&#10;一人当たり延長">
          <a:extLst>
            <a:ext uri="{FF2B5EF4-FFF2-40B4-BE49-F238E27FC236}">
              <a16:creationId xmlns:a16="http://schemas.microsoft.com/office/drawing/2014/main" id="{67CA1858-CACA-4805-B1BD-58B69803FFA8}"/>
            </a:ext>
          </a:extLst>
        </xdr:cNvPr>
        <xdr:cNvSpPr txBox="1"/>
      </xdr:nvSpPr>
      <xdr:spPr>
        <a:xfrm>
          <a:off x="6737427" y="700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2C2403E3-350E-4915-9EE1-D501E49159F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4B477C6F-0656-4ADA-8B78-E26C9423106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FDF4A012-2A53-4C73-B09A-C788DD16008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766C8529-F172-4842-B261-4B5FEE30CB9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948C016B-3C18-4FD6-8FE0-15FC7947348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AAED1AF0-4366-4A3F-AAE4-12F7438E112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424AEB68-B02A-408A-83D6-3C7C9ACC202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F1DFFF53-4B2E-4CC6-9B75-7508D68AD47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889F3268-B21A-4900-BB0A-BB14ECB4D5B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211BAFD7-E17A-4EB7-9D2B-F98315E3726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E9200633-D7F8-4567-88DA-2C23F8D1A55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5D2F896E-7113-4974-B724-32AB4A3088C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0F094006-6038-4D36-8C59-DFF02C2C9891}"/>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122A1876-6D88-475C-B426-1347FA87F14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415FFEB9-D78A-45B6-8D18-C6CAF40C37EE}"/>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FAD17BE5-F3AD-499D-A4DC-CD22DD7A19C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A582E27E-A32E-4E16-B857-78401D6A738C}"/>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A0BA76DC-1281-4FB1-A244-F200E7E63E54}"/>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42D8736E-6695-4B50-A752-B934CC024AAE}"/>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0DD9A94A-5852-4C31-92B5-BFABE5367B4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FF56F8EB-989B-46C1-9AE3-F021DCAE6DAD}"/>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AD67A2A8-0785-4166-A67F-72C9CF8BE7F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225F8999-65FA-453A-B81C-6C54D76EA9C2}"/>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F85F5FF4-F672-494A-B035-1C64D807634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51435</xdr:rowOff>
    </xdr:from>
    <xdr:to>
      <xdr:col>24</xdr:col>
      <xdr:colOff>62865</xdr:colOff>
      <xdr:row>64</xdr:row>
      <xdr:rowOff>26670</xdr:rowOff>
    </xdr:to>
    <xdr:cxnSp macro="">
      <xdr:nvCxnSpPr>
        <xdr:cNvPr id="172" name="直線コネクタ 171">
          <a:extLst>
            <a:ext uri="{FF2B5EF4-FFF2-40B4-BE49-F238E27FC236}">
              <a16:creationId xmlns:a16="http://schemas.microsoft.com/office/drawing/2014/main" id="{0F8985F0-CE5C-4B91-87B5-EDF65B1F01CE}"/>
            </a:ext>
          </a:extLst>
        </xdr:cNvPr>
        <xdr:cNvCxnSpPr/>
      </xdr:nvCxnSpPr>
      <xdr:spPr>
        <a:xfrm flipV="1">
          <a:off x="4634865" y="965263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30497</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3DCC4127-B51A-4147-A48A-A367354694F8}"/>
            </a:ext>
          </a:extLst>
        </xdr:cNvPr>
        <xdr:cNvSpPr txBox="1"/>
      </xdr:nvSpPr>
      <xdr:spPr>
        <a:xfrm>
          <a:off x="4673600" y="1100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26670</xdr:rowOff>
    </xdr:from>
    <xdr:to>
      <xdr:col>24</xdr:col>
      <xdr:colOff>152400</xdr:colOff>
      <xdr:row>64</xdr:row>
      <xdr:rowOff>26670</xdr:rowOff>
    </xdr:to>
    <xdr:cxnSp macro="">
      <xdr:nvCxnSpPr>
        <xdr:cNvPr id="174" name="直線コネクタ 173">
          <a:extLst>
            <a:ext uri="{FF2B5EF4-FFF2-40B4-BE49-F238E27FC236}">
              <a16:creationId xmlns:a16="http://schemas.microsoft.com/office/drawing/2014/main" id="{D23F7217-DCF3-4221-817D-6A372B69F2E7}"/>
            </a:ext>
          </a:extLst>
        </xdr:cNvPr>
        <xdr:cNvCxnSpPr/>
      </xdr:nvCxnSpPr>
      <xdr:spPr>
        <a:xfrm>
          <a:off x="4546600" y="1099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169562</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6CCC5A1D-1702-4158-952A-86057AF4FB39}"/>
            </a:ext>
          </a:extLst>
        </xdr:cNvPr>
        <xdr:cNvSpPr txBox="1"/>
      </xdr:nvSpPr>
      <xdr:spPr>
        <a:xfrm>
          <a:off x="4673600" y="942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51435</xdr:rowOff>
    </xdr:from>
    <xdr:to>
      <xdr:col>24</xdr:col>
      <xdr:colOff>152400</xdr:colOff>
      <xdr:row>56</xdr:row>
      <xdr:rowOff>51435</xdr:rowOff>
    </xdr:to>
    <xdr:cxnSp macro="">
      <xdr:nvCxnSpPr>
        <xdr:cNvPr id="176" name="直線コネクタ 175">
          <a:extLst>
            <a:ext uri="{FF2B5EF4-FFF2-40B4-BE49-F238E27FC236}">
              <a16:creationId xmlns:a16="http://schemas.microsoft.com/office/drawing/2014/main" id="{041504E0-A3E6-46E0-9A23-F7DA2B2502AD}"/>
            </a:ext>
          </a:extLst>
        </xdr:cNvPr>
        <xdr:cNvCxnSpPr/>
      </xdr:nvCxnSpPr>
      <xdr:spPr>
        <a:xfrm>
          <a:off x="4546600" y="96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84472</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273D7333-AE59-49C0-A5D1-FAF3313ADF92}"/>
            </a:ext>
          </a:extLst>
        </xdr:cNvPr>
        <xdr:cNvSpPr txBox="1"/>
      </xdr:nvSpPr>
      <xdr:spPr>
        <a:xfrm>
          <a:off x="4673600" y="10200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61595</xdr:rowOff>
    </xdr:from>
    <xdr:to>
      <xdr:col>24</xdr:col>
      <xdr:colOff>114300</xdr:colOff>
      <xdr:row>60</xdr:row>
      <xdr:rowOff>163195</xdr:rowOff>
    </xdr:to>
    <xdr:sp macro="" textlink="">
      <xdr:nvSpPr>
        <xdr:cNvPr id="178" name="フローチャート: 判断 177">
          <a:extLst>
            <a:ext uri="{FF2B5EF4-FFF2-40B4-BE49-F238E27FC236}">
              <a16:creationId xmlns:a16="http://schemas.microsoft.com/office/drawing/2014/main" id="{5E456A19-9D38-4B3E-9E6A-E8E61CE8F374}"/>
            </a:ext>
          </a:extLst>
        </xdr:cNvPr>
        <xdr:cNvSpPr/>
      </xdr:nvSpPr>
      <xdr:spPr>
        <a:xfrm>
          <a:off x="45847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33020</xdr:rowOff>
    </xdr:from>
    <xdr:to>
      <xdr:col>20</xdr:col>
      <xdr:colOff>38100</xdr:colOff>
      <xdr:row>60</xdr:row>
      <xdr:rowOff>134620</xdr:rowOff>
    </xdr:to>
    <xdr:sp macro="" textlink="">
      <xdr:nvSpPr>
        <xdr:cNvPr id="179" name="フローチャート: 判断 178">
          <a:extLst>
            <a:ext uri="{FF2B5EF4-FFF2-40B4-BE49-F238E27FC236}">
              <a16:creationId xmlns:a16="http://schemas.microsoft.com/office/drawing/2014/main" id="{B26247AD-BCA4-4FD0-9408-9F518ABA4AF7}"/>
            </a:ext>
          </a:extLst>
        </xdr:cNvPr>
        <xdr:cNvSpPr/>
      </xdr:nvSpPr>
      <xdr:spPr>
        <a:xfrm>
          <a:off x="3746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25400</xdr:rowOff>
    </xdr:from>
    <xdr:to>
      <xdr:col>15</xdr:col>
      <xdr:colOff>101600</xdr:colOff>
      <xdr:row>60</xdr:row>
      <xdr:rowOff>127000</xdr:rowOff>
    </xdr:to>
    <xdr:sp macro="" textlink="">
      <xdr:nvSpPr>
        <xdr:cNvPr id="180" name="フローチャート: 判断 179">
          <a:extLst>
            <a:ext uri="{FF2B5EF4-FFF2-40B4-BE49-F238E27FC236}">
              <a16:creationId xmlns:a16="http://schemas.microsoft.com/office/drawing/2014/main" id="{9CDE6BCF-A53F-4ABA-B5D9-4DA2C1EF33AD}"/>
            </a:ext>
          </a:extLst>
        </xdr:cNvPr>
        <xdr:cNvSpPr/>
      </xdr:nvSpPr>
      <xdr:spPr>
        <a:xfrm>
          <a:off x="2857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81" name="フローチャート: 判断 180">
          <a:extLst>
            <a:ext uri="{FF2B5EF4-FFF2-40B4-BE49-F238E27FC236}">
              <a16:creationId xmlns:a16="http://schemas.microsoft.com/office/drawing/2014/main" id="{17D8430C-A7E2-4A12-BFD9-DAE5EC794362}"/>
            </a:ext>
          </a:extLst>
        </xdr:cNvPr>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2" name="フローチャート: 判断 181">
          <a:extLst>
            <a:ext uri="{FF2B5EF4-FFF2-40B4-BE49-F238E27FC236}">
              <a16:creationId xmlns:a16="http://schemas.microsoft.com/office/drawing/2014/main" id="{63ED9904-0D0F-4881-80FD-A5C302CEF4F0}"/>
            </a:ext>
          </a:extLst>
        </xdr:cNvPr>
        <xdr:cNvSpPr/>
      </xdr:nvSpPr>
      <xdr:spPr>
        <a:xfrm>
          <a:off x="1079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E3B10D4-074B-4F6C-912D-422185797BB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63BF87A-0C11-4EB4-8353-92DF023312D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4B72349-5A88-4820-B153-F33FF1144CF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D4535CD-DC04-4880-85D9-6634168907F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A20741C-475D-4A8E-95F3-71EBB632FF8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78740</xdr:rowOff>
    </xdr:from>
    <xdr:to>
      <xdr:col>24</xdr:col>
      <xdr:colOff>114300</xdr:colOff>
      <xdr:row>64</xdr:row>
      <xdr:rowOff>8890</xdr:rowOff>
    </xdr:to>
    <xdr:sp macro="" textlink="">
      <xdr:nvSpPr>
        <xdr:cNvPr id="188" name="楕円 187">
          <a:extLst>
            <a:ext uri="{FF2B5EF4-FFF2-40B4-BE49-F238E27FC236}">
              <a16:creationId xmlns:a16="http://schemas.microsoft.com/office/drawing/2014/main" id="{C64A3246-5923-4AA0-88C2-488E455AB8CF}"/>
            </a:ext>
          </a:extLst>
        </xdr:cNvPr>
        <xdr:cNvSpPr/>
      </xdr:nvSpPr>
      <xdr:spPr>
        <a:xfrm>
          <a:off x="4584700" y="1088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165117</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0265BACD-E790-40EF-8D0B-9B7FEC0AAEA9}"/>
            </a:ext>
          </a:extLst>
        </xdr:cNvPr>
        <xdr:cNvSpPr txBox="1"/>
      </xdr:nvSpPr>
      <xdr:spPr>
        <a:xfrm>
          <a:off x="4673600" y="1079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69215</xdr:rowOff>
    </xdr:from>
    <xdr:to>
      <xdr:col>20</xdr:col>
      <xdr:colOff>38100</xdr:colOff>
      <xdr:row>63</xdr:row>
      <xdr:rowOff>170815</xdr:rowOff>
    </xdr:to>
    <xdr:sp macro="" textlink="">
      <xdr:nvSpPr>
        <xdr:cNvPr id="190" name="楕円 189">
          <a:extLst>
            <a:ext uri="{FF2B5EF4-FFF2-40B4-BE49-F238E27FC236}">
              <a16:creationId xmlns:a16="http://schemas.microsoft.com/office/drawing/2014/main" id="{CA752063-0316-4249-9761-4778BBE9061C}"/>
            </a:ext>
          </a:extLst>
        </xdr:cNvPr>
        <xdr:cNvSpPr/>
      </xdr:nvSpPr>
      <xdr:spPr>
        <a:xfrm>
          <a:off x="3746500" y="1087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120015</xdr:rowOff>
    </xdr:from>
    <xdr:to>
      <xdr:col>24</xdr:col>
      <xdr:colOff>63500</xdr:colOff>
      <xdr:row>63</xdr:row>
      <xdr:rowOff>129540</xdr:rowOff>
    </xdr:to>
    <xdr:cxnSp macro="">
      <xdr:nvCxnSpPr>
        <xdr:cNvPr id="191" name="直線コネクタ 190">
          <a:extLst>
            <a:ext uri="{FF2B5EF4-FFF2-40B4-BE49-F238E27FC236}">
              <a16:creationId xmlns:a16="http://schemas.microsoft.com/office/drawing/2014/main" id="{B95567A7-FFCA-4D53-B7ED-B160CA6A50DA}"/>
            </a:ext>
          </a:extLst>
        </xdr:cNvPr>
        <xdr:cNvCxnSpPr/>
      </xdr:nvCxnSpPr>
      <xdr:spPr>
        <a:xfrm>
          <a:off x="3797300" y="1092136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55880</xdr:rowOff>
    </xdr:from>
    <xdr:to>
      <xdr:col>15</xdr:col>
      <xdr:colOff>101600</xdr:colOff>
      <xdr:row>63</xdr:row>
      <xdr:rowOff>157480</xdr:rowOff>
    </xdr:to>
    <xdr:sp macro="" textlink="">
      <xdr:nvSpPr>
        <xdr:cNvPr id="192" name="楕円 191">
          <a:extLst>
            <a:ext uri="{FF2B5EF4-FFF2-40B4-BE49-F238E27FC236}">
              <a16:creationId xmlns:a16="http://schemas.microsoft.com/office/drawing/2014/main" id="{76A82259-A9A7-45C5-8CFC-F36060D2CF65}"/>
            </a:ext>
          </a:extLst>
        </xdr:cNvPr>
        <xdr:cNvSpPr/>
      </xdr:nvSpPr>
      <xdr:spPr>
        <a:xfrm>
          <a:off x="28575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106680</xdr:rowOff>
    </xdr:from>
    <xdr:to>
      <xdr:col>19</xdr:col>
      <xdr:colOff>177800</xdr:colOff>
      <xdr:row>63</xdr:row>
      <xdr:rowOff>120015</xdr:rowOff>
    </xdr:to>
    <xdr:cxnSp macro="">
      <xdr:nvCxnSpPr>
        <xdr:cNvPr id="193" name="直線コネクタ 192">
          <a:extLst>
            <a:ext uri="{FF2B5EF4-FFF2-40B4-BE49-F238E27FC236}">
              <a16:creationId xmlns:a16="http://schemas.microsoft.com/office/drawing/2014/main" id="{CD1679FC-BD61-4065-AE10-B1CD963A60F0}"/>
            </a:ext>
          </a:extLst>
        </xdr:cNvPr>
        <xdr:cNvCxnSpPr/>
      </xdr:nvCxnSpPr>
      <xdr:spPr>
        <a:xfrm>
          <a:off x="2908300" y="1090803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42545</xdr:rowOff>
    </xdr:from>
    <xdr:to>
      <xdr:col>10</xdr:col>
      <xdr:colOff>165100</xdr:colOff>
      <xdr:row>63</xdr:row>
      <xdr:rowOff>144145</xdr:rowOff>
    </xdr:to>
    <xdr:sp macro="" textlink="">
      <xdr:nvSpPr>
        <xdr:cNvPr id="194" name="楕円 193">
          <a:extLst>
            <a:ext uri="{FF2B5EF4-FFF2-40B4-BE49-F238E27FC236}">
              <a16:creationId xmlns:a16="http://schemas.microsoft.com/office/drawing/2014/main" id="{CB89C05B-0177-4765-B94D-95B9792716A3}"/>
            </a:ext>
          </a:extLst>
        </xdr:cNvPr>
        <xdr:cNvSpPr/>
      </xdr:nvSpPr>
      <xdr:spPr>
        <a:xfrm>
          <a:off x="1968500" y="1084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93345</xdr:rowOff>
    </xdr:from>
    <xdr:to>
      <xdr:col>15</xdr:col>
      <xdr:colOff>50800</xdr:colOff>
      <xdr:row>63</xdr:row>
      <xdr:rowOff>106680</xdr:rowOff>
    </xdr:to>
    <xdr:cxnSp macro="">
      <xdr:nvCxnSpPr>
        <xdr:cNvPr id="195" name="直線コネクタ 194">
          <a:extLst>
            <a:ext uri="{FF2B5EF4-FFF2-40B4-BE49-F238E27FC236}">
              <a16:creationId xmlns:a16="http://schemas.microsoft.com/office/drawing/2014/main" id="{E63E0E5F-1789-49C4-887D-1FB254AC5FAD}"/>
            </a:ext>
          </a:extLst>
        </xdr:cNvPr>
        <xdr:cNvCxnSpPr/>
      </xdr:nvCxnSpPr>
      <xdr:spPr>
        <a:xfrm>
          <a:off x="2019300" y="1089469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25400</xdr:rowOff>
    </xdr:from>
    <xdr:to>
      <xdr:col>6</xdr:col>
      <xdr:colOff>38100</xdr:colOff>
      <xdr:row>63</xdr:row>
      <xdr:rowOff>127000</xdr:rowOff>
    </xdr:to>
    <xdr:sp macro="" textlink="">
      <xdr:nvSpPr>
        <xdr:cNvPr id="196" name="楕円 195">
          <a:extLst>
            <a:ext uri="{FF2B5EF4-FFF2-40B4-BE49-F238E27FC236}">
              <a16:creationId xmlns:a16="http://schemas.microsoft.com/office/drawing/2014/main" id="{B666E493-6521-440E-B505-B8DB2721F5EC}"/>
            </a:ext>
          </a:extLst>
        </xdr:cNvPr>
        <xdr:cNvSpPr/>
      </xdr:nvSpPr>
      <xdr:spPr>
        <a:xfrm>
          <a:off x="1079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76200</xdr:rowOff>
    </xdr:from>
    <xdr:to>
      <xdr:col>10</xdr:col>
      <xdr:colOff>114300</xdr:colOff>
      <xdr:row>63</xdr:row>
      <xdr:rowOff>93345</xdr:rowOff>
    </xdr:to>
    <xdr:cxnSp macro="">
      <xdr:nvCxnSpPr>
        <xdr:cNvPr id="197" name="直線コネクタ 196">
          <a:extLst>
            <a:ext uri="{FF2B5EF4-FFF2-40B4-BE49-F238E27FC236}">
              <a16:creationId xmlns:a16="http://schemas.microsoft.com/office/drawing/2014/main" id="{C9DC69A6-A875-4F0F-86D1-9530FE973BD3}"/>
            </a:ext>
          </a:extLst>
        </xdr:cNvPr>
        <xdr:cNvCxnSpPr/>
      </xdr:nvCxnSpPr>
      <xdr:spPr>
        <a:xfrm>
          <a:off x="1130300" y="108775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151147</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B4DD1F14-F1A7-47D3-8450-75AE79D988D4}"/>
            </a:ext>
          </a:extLst>
        </xdr:cNvPr>
        <xdr:cNvSpPr txBox="1"/>
      </xdr:nvSpPr>
      <xdr:spPr>
        <a:xfrm>
          <a:off x="35820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143527</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E911D0C6-68F7-432D-833E-1F6E735CC598}"/>
            </a:ext>
          </a:extLst>
        </xdr:cNvPr>
        <xdr:cNvSpPr txBox="1"/>
      </xdr:nvSpPr>
      <xdr:spPr>
        <a:xfrm>
          <a:off x="2705744" y="1008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105427</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372DA1C9-C216-466B-985D-61070495090C}"/>
            </a:ext>
          </a:extLst>
        </xdr:cNvPr>
        <xdr:cNvSpPr txBox="1"/>
      </xdr:nvSpPr>
      <xdr:spPr>
        <a:xfrm>
          <a:off x="1816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101617</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AF323B3D-C270-4C94-89FE-069013458CAF}"/>
            </a:ext>
          </a:extLst>
        </xdr:cNvPr>
        <xdr:cNvSpPr txBox="1"/>
      </xdr:nvSpPr>
      <xdr:spPr>
        <a:xfrm>
          <a:off x="927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161942</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92E6B415-30E4-4619-A1E7-21596F261803}"/>
            </a:ext>
          </a:extLst>
        </xdr:cNvPr>
        <xdr:cNvSpPr txBox="1"/>
      </xdr:nvSpPr>
      <xdr:spPr>
        <a:xfrm>
          <a:off x="3582044" y="1096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148607</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53629D42-0A3E-4F35-BC3B-67450F1C47EB}"/>
            </a:ext>
          </a:extLst>
        </xdr:cNvPr>
        <xdr:cNvSpPr txBox="1"/>
      </xdr:nvSpPr>
      <xdr:spPr>
        <a:xfrm>
          <a:off x="2705744" y="1094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135272</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46BDE70B-BD0B-491D-827A-E02A1BFA4DBF}"/>
            </a:ext>
          </a:extLst>
        </xdr:cNvPr>
        <xdr:cNvSpPr txBox="1"/>
      </xdr:nvSpPr>
      <xdr:spPr>
        <a:xfrm>
          <a:off x="1816744" y="1093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118127</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0A970D9B-A324-4030-8C3B-1DDD3275393F}"/>
            </a:ext>
          </a:extLst>
        </xdr:cNvPr>
        <xdr:cNvSpPr txBox="1"/>
      </xdr:nvSpPr>
      <xdr:spPr>
        <a:xfrm>
          <a:off x="927744"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101DCC27-A143-47D2-8496-C60C6B019AF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7108C03D-DD40-46D1-89CD-0BD1989259C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B91739C4-1F8B-45A6-AC76-436AF9116B7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4DBF0B10-3AD9-4CB0-816E-95A2968DA46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D6DA1BAD-4F0E-4667-81E4-1F6E90826C6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8BE51034-E816-4F7C-8374-7E45A6624D5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56F96D6A-D974-4F30-B1D2-DF94A17E47F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831E0510-5BCD-4042-BDBB-4F9BB0D87E5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8AA737E8-47A0-44F1-830E-8E10276FED1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32CBC2CF-26AF-4608-ACEB-ABF136229BF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a:extLst>
            <a:ext uri="{FF2B5EF4-FFF2-40B4-BE49-F238E27FC236}">
              <a16:creationId xmlns:a16="http://schemas.microsoft.com/office/drawing/2014/main" id="{FB31FA6A-D47C-441B-A715-5016F3E5D7BF}"/>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7" name="テキスト ボックス 216">
          <a:extLst>
            <a:ext uri="{FF2B5EF4-FFF2-40B4-BE49-F238E27FC236}">
              <a16:creationId xmlns:a16="http://schemas.microsoft.com/office/drawing/2014/main" id="{E499C1BC-CEA7-44E5-8B86-70A57B79D35F}"/>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a:extLst>
            <a:ext uri="{FF2B5EF4-FFF2-40B4-BE49-F238E27FC236}">
              <a16:creationId xmlns:a16="http://schemas.microsoft.com/office/drawing/2014/main" id="{D54F16A7-A16E-41EC-BA07-0C92F733FCE3}"/>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9" name="テキスト ボックス 218">
          <a:extLst>
            <a:ext uri="{FF2B5EF4-FFF2-40B4-BE49-F238E27FC236}">
              <a16:creationId xmlns:a16="http://schemas.microsoft.com/office/drawing/2014/main" id="{C089FB10-DA39-495A-B5E7-82B08E767B2E}"/>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a:extLst>
            <a:ext uri="{FF2B5EF4-FFF2-40B4-BE49-F238E27FC236}">
              <a16:creationId xmlns:a16="http://schemas.microsoft.com/office/drawing/2014/main" id="{5EB8396E-38BB-4E71-934C-13C7747BC578}"/>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1" name="テキスト ボックス 220">
          <a:extLst>
            <a:ext uri="{FF2B5EF4-FFF2-40B4-BE49-F238E27FC236}">
              <a16:creationId xmlns:a16="http://schemas.microsoft.com/office/drawing/2014/main" id="{9EE75444-E44E-4697-A6F5-C048F774496D}"/>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a:extLst>
            <a:ext uri="{FF2B5EF4-FFF2-40B4-BE49-F238E27FC236}">
              <a16:creationId xmlns:a16="http://schemas.microsoft.com/office/drawing/2014/main" id="{D5483936-54FC-48AE-848C-0FCDFC40418B}"/>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3" name="テキスト ボックス 222">
          <a:extLst>
            <a:ext uri="{FF2B5EF4-FFF2-40B4-BE49-F238E27FC236}">
              <a16:creationId xmlns:a16="http://schemas.microsoft.com/office/drawing/2014/main" id="{B4C69806-62A6-42F0-BEB8-A86B9EBFEB7C}"/>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a:extLst>
            <a:ext uri="{FF2B5EF4-FFF2-40B4-BE49-F238E27FC236}">
              <a16:creationId xmlns:a16="http://schemas.microsoft.com/office/drawing/2014/main" id="{D872DEE7-76E1-49F2-8631-F17B079F6EE3}"/>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5" name="テキスト ボックス 224">
          <a:extLst>
            <a:ext uri="{FF2B5EF4-FFF2-40B4-BE49-F238E27FC236}">
              <a16:creationId xmlns:a16="http://schemas.microsoft.com/office/drawing/2014/main" id="{E3A03E38-C42E-4F84-B72B-5BAEF0A78F94}"/>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a:extLst>
            <a:ext uri="{FF2B5EF4-FFF2-40B4-BE49-F238E27FC236}">
              <a16:creationId xmlns:a16="http://schemas.microsoft.com/office/drawing/2014/main" id="{85D2BE5D-C1E9-4DCA-B21F-2A4D843F0686}"/>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7" name="テキスト ボックス 226">
          <a:extLst>
            <a:ext uri="{FF2B5EF4-FFF2-40B4-BE49-F238E27FC236}">
              <a16:creationId xmlns:a16="http://schemas.microsoft.com/office/drawing/2014/main" id="{9EF09586-10F2-44AC-A67F-798C749F2626}"/>
            </a:ext>
          </a:extLst>
        </xdr:cNvPr>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8112818C-36CF-4D8A-8FB8-6FEB6368765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9" name="テキスト ボックス 228">
          <a:extLst>
            <a:ext uri="{FF2B5EF4-FFF2-40B4-BE49-F238E27FC236}">
              <a16:creationId xmlns:a16="http://schemas.microsoft.com/office/drawing/2014/main" id="{F50E733A-4437-4066-A794-8F948B98E7B5}"/>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a:extLst>
            <a:ext uri="{FF2B5EF4-FFF2-40B4-BE49-F238E27FC236}">
              <a16:creationId xmlns:a16="http://schemas.microsoft.com/office/drawing/2014/main" id="{C8187CA0-963C-4FF1-A5A5-94C7F42D2F1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87015</xdr:rowOff>
    </xdr:from>
    <xdr:to>
      <xdr:col>54</xdr:col>
      <xdr:colOff>189865</xdr:colOff>
      <xdr:row>64</xdr:row>
      <xdr:rowOff>119891</xdr:rowOff>
    </xdr:to>
    <xdr:cxnSp macro="">
      <xdr:nvCxnSpPr>
        <xdr:cNvPr id="231" name="直線コネクタ 230">
          <a:extLst>
            <a:ext uri="{FF2B5EF4-FFF2-40B4-BE49-F238E27FC236}">
              <a16:creationId xmlns:a16="http://schemas.microsoft.com/office/drawing/2014/main" id="{93D5F9BD-1165-495C-805B-69C1935BB595}"/>
            </a:ext>
          </a:extLst>
        </xdr:cNvPr>
        <xdr:cNvCxnSpPr/>
      </xdr:nvCxnSpPr>
      <xdr:spPr>
        <a:xfrm flipV="1">
          <a:off x="10476865" y="9688215"/>
          <a:ext cx="0" cy="140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123718</xdr:rowOff>
    </xdr:from>
    <xdr:ext cx="469744" cy="259045"/>
    <xdr:sp macro="" textlink="">
      <xdr:nvSpPr>
        <xdr:cNvPr id="232" name="【橋りょう・トンネル】&#10;一人当たり有形固定資産（償却資産）額最小値テキスト">
          <a:extLst>
            <a:ext uri="{FF2B5EF4-FFF2-40B4-BE49-F238E27FC236}">
              <a16:creationId xmlns:a16="http://schemas.microsoft.com/office/drawing/2014/main" id="{5FCEA752-B558-47D1-B8FD-76BE23ED3598}"/>
            </a:ext>
          </a:extLst>
        </xdr:cNvPr>
        <xdr:cNvSpPr txBox="1"/>
      </xdr:nvSpPr>
      <xdr:spPr>
        <a:xfrm>
          <a:off x="10515600" y="11096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119891</xdr:rowOff>
    </xdr:from>
    <xdr:to>
      <xdr:col>55</xdr:col>
      <xdr:colOff>88900</xdr:colOff>
      <xdr:row>64</xdr:row>
      <xdr:rowOff>119891</xdr:rowOff>
    </xdr:to>
    <xdr:cxnSp macro="">
      <xdr:nvCxnSpPr>
        <xdr:cNvPr id="233" name="直線コネクタ 232">
          <a:extLst>
            <a:ext uri="{FF2B5EF4-FFF2-40B4-BE49-F238E27FC236}">
              <a16:creationId xmlns:a16="http://schemas.microsoft.com/office/drawing/2014/main" id="{530626A5-ED14-4412-9830-58A963D556D7}"/>
            </a:ext>
          </a:extLst>
        </xdr:cNvPr>
        <xdr:cNvCxnSpPr/>
      </xdr:nvCxnSpPr>
      <xdr:spPr>
        <a:xfrm>
          <a:off x="10388600" y="11092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33692</xdr:rowOff>
    </xdr:from>
    <xdr:ext cx="599010" cy="259045"/>
    <xdr:sp macro="" textlink="">
      <xdr:nvSpPr>
        <xdr:cNvPr id="234" name="【橋りょう・トンネル】&#10;一人当たり有形固定資産（償却資産）額最大値テキスト">
          <a:extLst>
            <a:ext uri="{FF2B5EF4-FFF2-40B4-BE49-F238E27FC236}">
              <a16:creationId xmlns:a16="http://schemas.microsoft.com/office/drawing/2014/main" id="{916AAEB8-9F34-46F1-A528-75DFC6EC2EE3}"/>
            </a:ext>
          </a:extLst>
        </xdr:cNvPr>
        <xdr:cNvSpPr txBox="1"/>
      </xdr:nvSpPr>
      <xdr:spPr>
        <a:xfrm>
          <a:off x="10515600" y="946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87015</xdr:rowOff>
    </xdr:from>
    <xdr:to>
      <xdr:col>55</xdr:col>
      <xdr:colOff>88900</xdr:colOff>
      <xdr:row>56</xdr:row>
      <xdr:rowOff>87015</xdr:rowOff>
    </xdr:to>
    <xdr:cxnSp macro="">
      <xdr:nvCxnSpPr>
        <xdr:cNvPr id="235" name="直線コネクタ 234">
          <a:extLst>
            <a:ext uri="{FF2B5EF4-FFF2-40B4-BE49-F238E27FC236}">
              <a16:creationId xmlns:a16="http://schemas.microsoft.com/office/drawing/2014/main" id="{35B1DA4D-6BF4-40D8-AF3A-2CB1EE6507E7}"/>
            </a:ext>
          </a:extLst>
        </xdr:cNvPr>
        <xdr:cNvCxnSpPr/>
      </xdr:nvCxnSpPr>
      <xdr:spPr>
        <a:xfrm>
          <a:off x="10388600" y="9688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81367</xdr:rowOff>
    </xdr:from>
    <xdr:ext cx="534377" cy="259045"/>
    <xdr:sp macro="" textlink="">
      <xdr:nvSpPr>
        <xdr:cNvPr id="236" name="【橋りょう・トンネル】&#10;一人当たり有形固定資産（償却資産）額平均値テキスト">
          <a:extLst>
            <a:ext uri="{FF2B5EF4-FFF2-40B4-BE49-F238E27FC236}">
              <a16:creationId xmlns:a16="http://schemas.microsoft.com/office/drawing/2014/main" id="{8CB59642-A6C5-4836-8366-0682E3A039DE}"/>
            </a:ext>
          </a:extLst>
        </xdr:cNvPr>
        <xdr:cNvSpPr txBox="1"/>
      </xdr:nvSpPr>
      <xdr:spPr>
        <a:xfrm>
          <a:off x="10515600" y="10711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102940</xdr:rowOff>
    </xdr:from>
    <xdr:to>
      <xdr:col>55</xdr:col>
      <xdr:colOff>50800</xdr:colOff>
      <xdr:row>63</xdr:row>
      <xdr:rowOff>33090</xdr:rowOff>
    </xdr:to>
    <xdr:sp macro="" textlink="">
      <xdr:nvSpPr>
        <xdr:cNvPr id="237" name="フローチャート: 判断 236">
          <a:extLst>
            <a:ext uri="{FF2B5EF4-FFF2-40B4-BE49-F238E27FC236}">
              <a16:creationId xmlns:a16="http://schemas.microsoft.com/office/drawing/2014/main" id="{0F9A299A-4A08-4594-B347-9F811F1C1F34}"/>
            </a:ext>
          </a:extLst>
        </xdr:cNvPr>
        <xdr:cNvSpPr/>
      </xdr:nvSpPr>
      <xdr:spPr>
        <a:xfrm>
          <a:off x="10426700" y="1073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110660</xdr:rowOff>
    </xdr:from>
    <xdr:to>
      <xdr:col>50</xdr:col>
      <xdr:colOff>165100</xdr:colOff>
      <xdr:row>63</xdr:row>
      <xdr:rowOff>40810</xdr:rowOff>
    </xdr:to>
    <xdr:sp macro="" textlink="">
      <xdr:nvSpPr>
        <xdr:cNvPr id="238" name="フローチャート: 判断 237">
          <a:extLst>
            <a:ext uri="{FF2B5EF4-FFF2-40B4-BE49-F238E27FC236}">
              <a16:creationId xmlns:a16="http://schemas.microsoft.com/office/drawing/2014/main" id="{B5C90337-0079-496C-AEDA-3DCAC52DCC13}"/>
            </a:ext>
          </a:extLst>
        </xdr:cNvPr>
        <xdr:cNvSpPr/>
      </xdr:nvSpPr>
      <xdr:spPr>
        <a:xfrm>
          <a:off x="9588500" y="107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128064</xdr:rowOff>
    </xdr:from>
    <xdr:to>
      <xdr:col>46</xdr:col>
      <xdr:colOff>38100</xdr:colOff>
      <xdr:row>63</xdr:row>
      <xdr:rowOff>58214</xdr:rowOff>
    </xdr:to>
    <xdr:sp macro="" textlink="">
      <xdr:nvSpPr>
        <xdr:cNvPr id="239" name="フローチャート: 判断 238">
          <a:extLst>
            <a:ext uri="{FF2B5EF4-FFF2-40B4-BE49-F238E27FC236}">
              <a16:creationId xmlns:a16="http://schemas.microsoft.com/office/drawing/2014/main" id="{7F7D6016-65B7-4CCB-AE15-E55EB5C2803E}"/>
            </a:ext>
          </a:extLst>
        </xdr:cNvPr>
        <xdr:cNvSpPr/>
      </xdr:nvSpPr>
      <xdr:spPr>
        <a:xfrm>
          <a:off x="8699500" y="1075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135731</xdr:rowOff>
    </xdr:from>
    <xdr:to>
      <xdr:col>41</xdr:col>
      <xdr:colOff>101600</xdr:colOff>
      <xdr:row>63</xdr:row>
      <xdr:rowOff>65881</xdr:rowOff>
    </xdr:to>
    <xdr:sp macro="" textlink="">
      <xdr:nvSpPr>
        <xdr:cNvPr id="240" name="フローチャート: 判断 239">
          <a:extLst>
            <a:ext uri="{FF2B5EF4-FFF2-40B4-BE49-F238E27FC236}">
              <a16:creationId xmlns:a16="http://schemas.microsoft.com/office/drawing/2014/main" id="{365DD2A1-6F59-4A83-AB37-6425F758DDCB}"/>
            </a:ext>
          </a:extLst>
        </xdr:cNvPr>
        <xdr:cNvSpPr/>
      </xdr:nvSpPr>
      <xdr:spPr>
        <a:xfrm>
          <a:off x="7810500" y="1076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133328</xdr:rowOff>
    </xdr:from>
    <xdr:to>
      <xdr:col>36</xdr:col>
      <xdr:colOff>165100</xdr:colOff>
      <xdr:row>63</xdr:row>
      <xdr:rowOff>63478</xdr:rowOff>
    </xdr:to>
    <xdr:sp macro="" textlink="">
      <xdr:nvSpPr>
        <xdr:cNvPr id="241" name="フローチャート: 判断 240">
          <a:extLst>
            <a:ext uri="{FF2B5EF4-FFF2-40B4-BE49-F238E27FC236}">
              <a16:creationId xmlns:a16="http://schemas.microsoft.com/office/drawing/2014/main" id="{126497BD-FA7E-4983-B96D-E28DD7FF80D3}"/>
            </a:ext>
          </a:extLst>
        </xdr:cNvPr>
        <xdr:cNvSpPr/>
      </xdr:nvSpPr>
      <xdr:spPr>
        <a:xfrm>
          <a:off x="6921500" y="1076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410F282-CA4D-4286-95AE-8CDE7B1F4E7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54D753E-8E35-4CA3-AC27-E42EC272BE3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124756C3-BF6E-450D-881A-7B30ACE2C9F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B18728A-545D-43ED-BB5B-14D71EFFCCF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D5847B44-C585-42FD-91DD-5A48A981C81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39389</xdr:rowOff>
    </xdr:from>
    <xdr:to>
      <xdr:col>55</xdr:col>
      <xdr:colOff>50800</xdr:colOff>
      <xdr:row>59</xdr:row>
      <xdr:rowOff>140989</xdr:rowOff>
    </xdr:to>
    <xdr:sp macro="" textlink="">
      <xdr:nvSpPr>
        <xdr:cNvPr id="247" name="楕円 246">
          <a:extLst>
            <a:ext uri="{FF2B5EF4-FFF2-40B4-BE49-F238E27FC236}">
              <a16:creationId xmlns:a16="http://schemas.microsoft.com/office/drawing/2014/main" id="{79886B6D-00BE-4176-940D-C4F9D696BC93}"/>
            </a:ext>
          </a:extLst>
        </xdr:cNvPr>
        <xdr:cNvSpPr/>
      </xdr:nvSpPr>
      <xdr:spPr>
        <a:xfrm>
          <a:off x="10426700" y="1015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62266</xdr:rowOff>
    </xdr:from>
    <xdr:ext cx="599010" cy="259045"/>
    <xdr:sp macro="" textlink="">
      <xdr:nvSpPr>
        <xdr:cNvPr id="248" name="【橋りょう・トンネル】&#10;一人当たり有形固定資産（償却資産）額該当値テキスト">
          <a:extLst>
            <a:ext uri="{FF2B5EF4-FFF2-40B4-BE49-F238E27FC236}">
              <a16:creationId xmlns:a16="http://schemas.microsoft.com/office/drawing/2014/main" id="{0016C2A5-F3A8-43D8-A6EF-636CE6E75B20}"/>
            </a:ext>
          </a:extLst>
        </xdr:cNvPr>
        <xdr:cNvSpPr txBox="1"/>
      </xdr:nvSpPr>
      <xdr:spPr>
        <a:xfrm>
          <a:off x="10515600" y="1000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56439</xdr:rowOff>
    </xdr:from>
    <xdr:to>
      <xdr:col>50</xdr:col>
      <xdr:colOff>165100</xdr:colOff>
      <xdr:row>59</xdr:row>
      <xdr:rowOff>158039</xdr:rowOff>
    </xdr:to>
    <xdr:sp macro="" textlink="">
      <xdr:nvSpPr>
        <xdr:cNvPr id="249" name="楕円 248">
          <a:extLst>
            <a:ext uri="{FF2B5EF4-FFF2-40B4-BE49-F238E27FC236}">
              <a16:creationId xmlns:a16="http://schemas.microsoft.com/office/drawing/2014/main" id="{2164C322-3078-45F1-91B1-8B672A3CA4FD}"/>
            </a:ext>
          </a:extLst>
        </xdr:cNvPr>
        <xdr:cNvSpPr/>
      </xdr:nvSpPr>
      <xdr:spPr>
        <a:xfrm>
          <a:off x="9588500" y="1017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90189</xdr:rowOff>
    </xdr:from>
    <xdr:to>
      <xdr:col>55</xdr:col>
      <xdr:colOff>0</xdr:colOff>
      <xdr:row>59</xdr:row>
      <xdr:rowOff>107239</xdr:rowOff>
    </xdr:to>
    <xdr:cxnSp macro="">
      <xdr:nvCxnSpPr>
        <xdr:cNvPr id="250" name="直線コネクタ 249">
          <a:extLst>
            <a:ext uri="{FF2B5EF4-FFF2-40B4-BE49-F238E27FC236}">
              <a16:creationId xmlns:a16="http://schemas.microsoft.com/office/drawing/2014/main" id="{4F99353A-5A40-4928-9F30-E9EDFEBB356B}"/>
            </a:ext>
          </a:extLst>
        </xdr:cNvPr>
        <xdr:cNvCxnSpPr/>
      </xdr:nvCxnSpPr>
      <xdr:spPr>
        <a:xfrm flipV="1">
          <a:off x="9639300" y="10205739"/>
          <a:ext cx="838200" cy="1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68216</xdr:rowOff>
    </xdr:from>
    <xdr:to>
      <xdr:col>46</xdr:col>
      <xdr:colOff>38100</xdr:colOff>
      <xdr:row>59</xdr:row>
      <xdr:rowOff>169816</xdr:rowOff>
    </xdr:to>
    <xdr:sp macro="" textlink="">
      <xdr:nvSpPr>
        <xdr:cNvPr id="251" name="楕円 250">
          <a:extLst>
            <a:ext uri="{FF2B5EF4-FFF2-40B4-BE49-F238E27FC236}">
              <a16:creationId xmlns:a16="http://schemas.microsoft.com/office/drawing/2014/main" id="{38F01CB2-6858-48DA-BD48-A28A818AFD40}"/>
            </a:ext>
          </a:extLst>
        </xdr:cNvPr>
        <xdr:cNvSpPr/>
      </xdr:nvSpPr>
      <xdr:spPr>
        <a:xfrm>
          <a:off x="8699500" y="1018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107239</xdr:rowOff>
    </xdr:from>
    <xdr:to>
      <xdr:col>50</xdr:col>
      <xdr:colOff>114300</xdr:colOff>
      <xdr:row>59</xdr:row>
      <xdr:rowOff>119016</xdr:rowOff>
    </xdr:to>
    <xdr:cxnSp macro="">
      <xdr:nvCxnSpPr>
        <xdr:cNvPr id="252" name="直線コネクタ 251">
          <a:extLst>
            <a:ext uri="{FF2B5EF4-FFF2-40B4-BE49-F238E27FC236}">
              <a16:creationId xmlns:a16="http://schemas.microsoft.com/office/drawing/2014/main" id="{41499B15-80E1-4F0E-B9C5-1F5470AD433C}"/>
            </a:ext>
          </a:extLst>
        </xdr:cNvPr>
        <xdr:cNvCxnSpPr/>
      </xdr:nvCxnSpPr>
      <xdr:spPr>
        <a:xfrm flipV="1">
          <a:off x="8750300" y="10222789"/>
          <a:ext cx="889000" cy="11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81788</xdr:rowOff>
    </xdr:from>
    <xdr:to>
      <xdr:col>41</xdr:col>
      <xdr:colOff>101600</xdr:colOff>
      <xdr:row>60</xdr:row>
      <xdr:rowOff>11938</xdr:rowOff>
    </xdr:to>
    <xdr:sp macro="" textlink="">
      <xdr:nvSpPr>
        <xdr:cNvPr id="253" name="楕円 252">
          <a:extLst>
            <a:ext uri="{FF2B5EF4-FFF2-40B4-BE49-F238E27FC236}">
              <a16:creationId xmlns:a16="http://schemas.microsoft.com/office/drawing/2014/main" id="{F9231E55-B3DF-4E34-9D58-18FD05B5F889}"/>
            </a:ext>
          </a:extLst>
        </xdr:cNvPr>
        <xdr:cNvSpPr/>
      </xdr:nvSpPr>
      <xdr:spPr>
        <a:xfrm>
          <a:off x="7810500" y="1019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119016</xdr:rowOff>
    </xdr:from>
    <xdr:to>
      <xdr:col>45</xdr:col>
      <xdr:colOff>177800</xdr:colOff>
      <xdr:row>59</xdr:row>
      <xdr:rowOff>132588</xdr:rowOff>
    </xdr:to>
    <xdr:cxnSp macro="">
      <xdr:nvCxnSpPr>
        <xdr:cNvPr id="254" name="直線コネクタ 253">
          <a:extLst>
            <a:ext uri="{FF2B5EF4-FFF2-40B4-BE49-F238E27FC236}">
              <a16:creationId xmlns:a16="http://schemas.microsoft.com/office/drawing/2014/main" id="{1025AB98-FB1D-432B-BB19-DA7EBFA3C409}"/>
            </a:ext>
          </a:extLst>
        </xdr:cNvPr>
        <xdr:cNvCxnSpPr/>
      </xdr:nvCxnSpPr>
      <xdr:spPr>
        <a:xfrm flipV="1">
          <a:off x="7861300" y="10234566"/>
          <a:ext cx="889000" cy="13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93812</xdr:rowOff>
    </xdr:from>
    <xdr:to>
      <xdr:col>36</xdr:col>
      <xdr:colOff>165100</xdr:colOff>
      <xdr:row>60</xdr:row>
      <xdr:rowOff>23962</xdr:rowOff>
    </xdr:to>
    <xdr:sp macro="" textlink="">
      <xdr:nvSpPr>
        <xdr:cNvPr id="255" name="楕円 254">
          <a:extLst>
            <a:ext uri="{FF2B5EF4-FFF2-40B4-BE49-F238E27FC236}">
              <a16:creationId xmlns:a16="http://schemas.microsoft.com/office/drawing/2014/main" id="{CFCC59AC-E764-4B97-94AB-FB4378DA6AB8}"/>
            </a:ext>
          </a:extLst>
        </xdr:cNvPr>
        <xdr:cNvSpPr/>
      </xdr:nvSpPr>
      <xdr:spPr>
        <a:xfrm>
          <a:off x="6921500" y="1020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132588</xdr:rowOff>
    </xdr:from>
    <xdr:to>
      <xdr:col>41</xdr:col>
      <xdr:colOff>50800</xdr:colOff>
      <xdr:row>59</xdr:row>
      <xdr:rowOff>144612</xdr:rowOff>
    </xdr:to>
    <xdr:cxnSp macro="">
      <xdr:nvCxnSpPr>
        <xdr:cNvPr id="256" name="直線コネクタ 255">
          <a:extLst>
            <a:ext uri="{FF2B5EF4-FFF2-40B4-BE49-F238E27FC236}">
              <a16:creationId xmlns:a16="http://schemas.microsoft.com/office/drawing/2014/main" id="{8DBF884E-F338-4CA4-9D07-2A9EA42061E2}"/>
            </a:ext>
          </a:extLst>
        </xdr:cNvPr>
        <xdr:cNvCxnSpPr/>
      </xdr:nvCxnSpPr>
      <xdr:spPr>
        <a:xfrm flipV="1">
          <a:off x="6972300" y="10248138"/>
          <a:ext cx="889000" cy="1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63</xdr:row>
      <xdr:rowOff>31937</xdr:rowOff>
    </xdr:from>
    <xdr:ext cx="534377" cy="259045"/>
    <xdr:sp macro="" textlink="">
      <xdr:nvSpPr>
        <xdr:cNvPr id="257" name="n_1aveValue【橋りょう・トンネル】&#10;一人当たり有形固定資産（償却資産）額">
          <a:extLst>
            <a:ext uri="{FF2B5EF4-FFF2-40B4-BE49-F238E27FC236}">
              <a16:creationId xmlns:a16="http://schemas.microsoft.com/office/drawing/2014/main" id="{CFEDC7BB-1659-49D7-B6CF-E4E7EE014010}"/>
            </a:ext>
          </a:extLst>
        </xdr:cNvPr>
        <xdr:cNvSpPr txBox="1"/>
      </xdr:nvSpPr>
      <xdr:spPr>
        <a:xfrm>
          <a:off x="9359411" y="1083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49341</xdr:rowOff>
    </xdr:from>
    <xdr:ext cx="534377" cy="259045"/>
    <xdr:sp macro="" textlink="">
      <xdr:nvSpPr>
        <xdr:cNvPr id="258" name="n_2aveValue【橋りょう・トンネル】&#10;一人当たり有形固定資産（償却資産）額">
          <a:extLst>
            <a:ext uri="{FF2B5EF4-FFF2-40B4-BE49-F238E27FC236}">
              <a16:creationId xmlns:a16="http://schemas.microsoft.com/office/drawing/2014/main" id="{88879A4E-310F-42F8-A172-63DB36B65569}"/>
            </a:ext>
          </a:extLst>
        </xdr:cNvPr>
        <xdr:cNvSpPr txBox="1"/>
      </xdr:nvSpPr>
      <xdr:spPr>
        <a:xfrm>
          <a:off x="8483111" y="1085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57008</xdr:rowOff>
    </xdr:from>
    <xdr:ext cx="534377" cy="259045"/>
    <xdr:sp macro="" textlink="">
      <xdr:nvSpPr>
        <xdr:cNvPr id="259" name="n_3aveValue【橋りょう・トンネル】&#10;一人当たり有形固定資産（償却資産）額">
          <a:extLst>
            <a:ext uri="{FF2B5EF4-FFF2-40B4-BE49-F238E27FC236}">
              <a16:creationId xmlns:a16="http://schemas.microsoft.com/office/drawing/2014/main" id="{44D009F7-2810-48B7-A9BF-BCC396AFF5EF}"/>
            </a:ext>
          </a:extLst>
        </xdr:cNvPr>
        <xdr:cNvSpPr txBox="1"/>
      </xdr:nvSpPr>
      <xdr:spPr>
        <a:xfrm>
          <a:off x="7594111" y="1085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54605</xdr:rowOff>
    </xdr:from>
    <xdr:ext cx="534377" cy="259045"/>
    <xdr:sp macro="" textlink="">
      <xdr:nvSpPr>
        <xdr:cNvPr id="260" name="n_4aveValue【橋りょう・トンネル】&#10;一人当たり有形固定資産（償却資産）額">
          <a:extLst>
            <a:ext uri="{FF2B5EF4-FFF2-40B4-BE49-F238E27FC236}">
              <a16:creationId xmlns:a16="http://schemas.microsoft.com/office/drawing/2014/main" id="{B9B2D1DE-01E8-4CB2-A27F-83441D6736EA}"/>
            </a:ext>
          </a:extLst>
        </xdr:cNvPr>
        <xdr:cNvSpPr txBox="1"/>
      </xdr:nvSpPr>
      <xdr:spPr>
        <a:xfrm>
          <a:off x="6705111" y="1085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3116</xdr:rowOff>
    </xdr:from>
    <xdr:ext cx="599010" cy="259045"/>
    <xdr:sp macro="" textlink="">
      <xdr:nvSpPr>
        <xdr:cNvPr id="261" name="n_1mainValue【橋りょう・トンネル】&#10;一人当たり有形固定資産（償却資産）額">
          <a:extLst>
            <a:ext uri="{FF2B5EF4-FFF2-40B4-BE49-F238E27FC236}">
              <a16:creationId xmlns:a16="http://schemas.microsoft.com/office/drawing/2014/main" id="{3490C582-ADF4-427D-8404-C2D99B3314B2}"/>
            </a:ext>
          </a:extLst>
        </xdr:cNvPr>
        <xdr:cNvSpPr txBox="1"/>
      </xdr:nvSpPr>
      <xdr:spPr>
        <a:xfrm>
          <a:off x="9327095" y="9947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14893</xdr:rowOff>
    </xdr:from>
    <xdr:ext cx="599010" cy="259045"/>
    <xdr:sp macro="" textlink="">
      <xdr:nvSpPr>
        <xdr:cNvPr id="262" name="n_2mainValue【橋りょう・トンネル】&#10;一人当たり有形固定資産（償却資産）額">
          <a:extLst>
            <a:ext uri="{FF2B5EF4-FFF2-40B4-BE49-F238E27FC236}">
              <a16:creationId xmlns:a16="http://schemas.microsoft.com/office/drawing/2014/main" id="{96499F49-23DA-4C3E-9EC4-5028B4DC8280}"/>
            </a:ext>
          </a:extLst>
        </xdr:cNvPr>
        <xdr:cNvSpPr txBox="1"/>
      </xdr:nvSpPr>
      <xdr:spPr>
        <a:xfrm>
          <a:off x="8450795" y="9958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28465</xdr:rowOff>
    </xdr:from>
    <xdr:ext cx="599010" cy="259045"/>
    <xdr:sp macro="" textlink="">
      <xdr:nvSpPr>
        <xdr:cNvPr id="263" name="n_3mainValue【橋りょう・トンネル】&#10;一人当たり有形固定資産（償却資産）額">
          <a:extLst>
            <a:ext uri="{FF2B5EF4-FFF2-40B4-BE49-F238E27FC236}">
              <a16:creationId xmlns:a16="http://schemas.microsoft.com/office/drawing/2014/main" id="{D495F7A0-1912-4277-B5DA-D326C0EE8E2A}"/>
            </a:ext>
          </a:extLst>
        </xdr:cNvPr>
        <xdr:cNvSpPr txBox="1"/>
      </xdr:nvSpPr>
      <xdr:spPr>
        <a:xfrm>
          <a:off x="7561795" y="9972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40489</xdr:rowOff>
    </xdr:from>
    <xdr:ext cx="599010" cy="259045"/>
    <xdr:sp macro="" textlink="">
      <xdr:nvSpPr>
        <xdr:cNvPr id="264" name="n_4mainValue【橋りょう・トンネル】&#10;一人当たり有形固定資産（償却資産）額">
          <a:extLst>
            <a:ext uri="{FF2B5EF4-FFF2-40B4-BE49-F238E27FC236}">
              <a16:creationId xmlns:a16="http://schemas.microsoft.com/office/drawing/2014/main" id="{BE7C4AA7-F987-4E02-B0E0-19BE05B2E587}"/>
            </a:ext>
          </a:extLst>
        </xdr:cNvPr>
        <xdr:cNvSpPr txBox="1"/>
      </xdr:nvSpPr>
      <xdr:spPr>
        <a:xfrm>
          <a:off x="6672795" y="9984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356DE767-4AE7-4267-8324-932E5022587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ACE25285-F8ED-4293-B98B-367C35C37C7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15F47B97-A7C3-4D1A-9085-DBBCCEBEFE5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3EF26EA1-C343-4322-B2D5-C3EEDF2A905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6A83F9E5-C0F1-4192-8584-6C5F14B5A40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EB0C1898-93FA-4B89-A5C8-8D4C7574F04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96FB16B9-0233-4EA5-98D4-3AA744C0EED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2688B65F-2408-46E4-8544-0BA0DCBAD18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87250C88-3E08-471A-B46E-F0551D906C6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1B2B2466-5123-492A-9700-74A7AEA21AC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035524E7-8E32-4DC9-ADDF-A2F296D3D38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980BBA25-8136-4F12-BBF5-BB159E35F8B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478A3169-EA3F-4216-9DAD-3C0FEF2C004C}"/>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EC4488B3-9277-493A-A65B-417A8489E77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9E88A0A8-4939-4F55-AB7C-34D926EC82A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40AF7BD8-F187-4E85-8444-FDE0F5067BB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E8E8F6AE-1C9E-4363-AA54-0D50F5DCDEF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E07925B0-B277-4017-99E7-BCFB5992005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EFD1868A-FEAA-4D2F-BE5F-924604C0818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3E078B9C-B77F-4859-B4AC-52C01AAE2004}"/>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F7D06044-CC81-44A4-BB4C-CE3B08E8443E}"/>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622384D8-3BDA-4759-8CA8-980BE9D544A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5BC351B3-B32B-4344-8D32-D5F36EB87DE7}"/>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5F41FE2A-DF18-456A-A737-7A0E40999FC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123825</xdr:rowOff>
    </xdr:from>
    <xdr:to>
      <xdr:col>24</xdr:col>
      <xdr:colOff>62865</xdr:colOff>
      <xdr:row>86</xdr:row>
      <xdr:rowOff>62864</xdr:rowOff>
    </xdr:to>
    <xdr:cxnSp macro="">
      <xdr:nvCxnSpPr>
        <xdr:cNvPr id="289" name="直線コネクタ 288">
          <a:extLst>
            <a:ext uri="{FF2B5EF4-FFF2-40B4-BE49-F238E27FC236}">
              <a16:creationId xmlns:a16="http://schemas.microsoft.com/office/drawing/2014/main" id="{43B6E290-8DBA-45A5-B137-A59C3727CC77}"/>
            </a:ext>
          </a:extLst>
        </xdr:cNvPr>
        <xdr:cNvCxnSpPr/>
      </xdr:nvCxnSpPr>
      <xdr:spPr>
        <a:xfrm flipV="1">
          <a:off x="4634865" y="13496925"/>
          <a:ext cx="0" cy="131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66691</xdr:rowOff>
    </xdr:from>
    <xdr:ext cx="405111" cy="259045"/>
    <xdr:sp macro="" textlink="">
      <xdr:nvSpPr>
        <xdr:cNvPr id="290" name="【公営住宅】&#10;有形固定資産減価償却率最小値テキスト">
          <a:extLst>
            <a:ext uri="{FF2B5EF4-FFF2-40B4-BE49-F238E27FC236}">
              <a16:creationId xmlns:a16="http://schemas.microsoft.com/office/drawing/2014/main" id="{C41D7DA8-6045-4843-B432-CFBA68581210}"/>
            </a:ext>
          </a:extLst>
        </xdr:cNvPr>
        <xdr:cNvSpPr txBox="1"/>
      </xdr:nvSpPr>
      <xdr:spPr>
        <a:xfrm>
          <a:off x="4673600" y="1481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62864</xdr:rowOff>
    </xdr:from>
    <xdr:to>
      <xdr:col>24</xdr:col>
      <xdr:colOff>152400</xdr:colOff>
      <xdr:row>86</xdr:row>
      <xdr:rowOff>62864</xdr:rowOff>
    </xdr:to>
    <xdr:cxnSp macro="">
      <xdr:nvCxnSpPr>
        <xdr:cNvPr id="291" name="直線コネクタ 290">
          <a:extLst>
            <a:ext uri="{FF2B5EF4-FFF2-40B4-BE49-F238E27FC236}">
              <a16:creationId xmlns:a16="http://schemas.microsoft.com/office/drawing/2014/main" id="{BBFBAFD3-379E-45CD-8968-0ACAD7C34FAA}"/>
            </a:ext>
          </a:extLst>
        </xdr:cNvPr>
        <xdr:cNvCxnSpPr/>
      </xdr:nvCxnSpPr>
      <xdr:spPr>
        <a:xfrm>
          <a:off x="4546600" y="14807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70502</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695B0AFF-9186-432B-B02E-BD79BEA8A1A1}"/>
            </a:ext>
          </a:extLst>
        </xdr:cNvPr>
        <xdr:cNvSpPr txBox="1"/>
      </xdr:nvSpPr>
      <xdr:spPr>
        <a:xfrm>
          <a:off x="4673600" y="1327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123825</xdr:rowOff>
    </xdr:from>
    <xdr:to>
      <xdr:col>24</xdr:col>
      <xdr:colOff>152400</xdr:colOff>
      <xdr:row>78</xdr:row>
      <xdr:rowOff>123825</xdr:rowOff>
    </xdr:to>
    <xdr:cxnSp macro="">
      <xdr:nvCxnSpPr>
        <xdr:cNvPr id="293" name="直線コネクタ 292">
          <a:extLst>
            <a:ext uri="{FF2B5EF4-FFF2-40B4-BE49-F238E27FC236}">
              <a16:creationId xmlns:a16="http://schemas.microsoft.com/office/drawing/2014/main" id="{74E80C69-0644-487A-A698-2489A60B5F43}"/>
            </a:ext>
          </a:extLst>
        </xdr:cNvPr>
        <xdr:cNvCxnSpPr/>
      </xdr:nvCxnSpPr>
      <xdr:spPr>
        <a:xfrm>
          <a:off x="4546600" y="1349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41927</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6B4ADBCF-C1C5-44DC-93DE-CC39B033106E}"/>
            </a:ext>
          </a:extLst>
        </xdr:cNvPr>
        <xdr:cNvSpPr txBox="1"/>
      </xdr:nvSpPr>
      <xdr:spPr>
        <a:xfrm>
          <a:off x="4673600" y="1410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63500</xdr:rowOff>
    </xdr:from>
    <xdr:to>
      <xdr:col>24</xdr:col>
      <xdr:colOff>114300</xdr:colOff>
      <xdr:row>82</xdr:row>
      <xdr:rowOff>165100</xdr:rowOff>
    </xdr:to>
    <xdr:sp macro="" textlink="">
      <xdr:nvSpPr>
        <xdr:cNvPr id="295" name="フローチャート: 判断 294">
          <a:extLst>
            <a:ext uri="{FF2B5EF4-FFF2-40B4-BE49-F238E27FC236}">
              <a16:creationId xmlns:a16="http://schemas.microsoft.com/office/drawing/2014/main" id="{86167528-B41D-4284-AB21-54610CF8C04C}"/>
            </a:ext>
          </a:extLst>
        </xdr:cNvPr>
        <xdr:cNvSpPr/>
      </xdr:nvSpPr>
      <xdr:spPr>
        <a:xfrm>
          <a:off x="4584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122555</xdr:rowOff>
    </xdr:from>
    <xdr:to>
      <xdr:col>20</xdr:col>
      <xdr:colOff>38100</xdr:colOff>
      <xdr:row>83</xdr:row>
      <xdr:rowOff>52705</xdr:rowOff>
    </xdr:to>
    <xdr:sp macro="" textlink="">
      <xdr:nvSpPr>
        <xdr:cNvPr id="296" name="フローチャート: 判断 295">
          <a:extLst>
            <a:ext uri="{FF2B5EF4-FFF2-40B4-BE49-F238E27FC236}">
              <a16:creationId xmlns:a16="http://schemas.microsoft.com/office/drawing/2014/main" id="{9BA3C315-784D-48AF-8906-9C77BDC2573D}"/>
            </a:ext>
          </a:extLst>
        </xdr:cNvPr>
        <xdr:cNvSpPr/>
      </xdr:nvSpPr>
      <xdr:spPr>
        <a:xfrm>
          <a:off x="3746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118745</xdr:rowOff>
    </xdr:from>
    <xdr:to>
      <xdr:col>15</xdr:col>
      <xdr:colOff>101600</xdr:colOff>
      <xdr:row>83</xdr:row>
      <xdr:rowOff>48895</xdr:rowOff>
    </xdr:to>
    <xdr:sp macro="" textlink="">
      <xdr:nvSpPr>
        <xdr:cNvPr id="297" name="フローチャート: 判断 296">
          <a:extLst>
            <a:ext uri="{FF2B5EF4-FFF2-40B4-BE49-F238E27FC236}">
              <a16:creationId xmlns:a16="http://schemas.microsoft.com/office/drawing/2014/main" id="{DD6653B3-0CD5-4A67-9C44-3E8CD63C456B}"/>
            </a:ext>
          </a:extLst>
        </xdr:cNvPr>
        <xdr:cNvSpPr/>
      </xdr:nvSpPr>
      <xdr:spPr>
        <a:xfrm>
          <a:off x="2857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126364</xdr:rowOff>
    </xdr:from>
    <xdr:to>
      <xdr:col>10</xdr:col>
      <xdr:colOff>165100</xdr:colOff>
      <xdr:row>83</xdr:row>
      <xdr:rowOff>56514</xdr:rowOff>
    </xdr:to>
    <xdr:sp macro="" textlink="">
      <xdr:nvSpPr>
        <xdr:cNvPr id="298" name="フローチャート: 判断 297">
          <a:extLst>
            <a:ext uri="{FF2B5EF4-FFF2-40B4-BE49-F238E27FC236}">
              <a16:creationId xmlns:a16="http://schemas.microsoft.com/office/drawing/2014/main" id="{A5F1DDDA-F1EC-4CC2-B435-5F47088048B8}"/>
            </a:ext>
          </a:extLst>
        </xdr:cNvPr>
        <xdr:cNvSpPr/>
      </xdr:nvSpPr>
      <xdr:spPr>
        <a:xfrm>
          <a:off x="1968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101600</xdr:rowOff>
    </xdr:from>
    <xdr:to>
      <xdr:col>6</xdr:col>
      <xdr:colOff>38100</xdr:colOff>
      <xdr:row>83</xdr:row>
      <xdr:rowOff>31750</xdr:rowOff>
    </xdr:to>
    <xdr:sp macro="" textlink="">
      <xdr:nvSpPr>
        <xdr:cNvPr id="299" name="フローチャート: 判断 298">
          <a:extLst>
            <a:ext uri="{FF2B5EF4-FFF2-40B4-BE49-F238E27FC236}">
              <a16:creationId xmlns:a16="http://schemas.microsoft.com/office/drawing/2014/main" id="{D0BD0722-7140-478B-8EC5-B0BD832317EF}"/>
            </a:ext>
          </a:extLst>
        </xdr:cNvPr>
        <xdr:cNvSpPr/>
      </xdr:nvSpPr>
      <xdr:spPr>
        <a:xfrm>
          <a:off x="1079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D9F3BB5-803D-4A3E-9431-20958424EF9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28ECDC4-948E-4F39-9B79-396E4887025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7422D4F3-44FD-4D1E-8E4E-699ADB6860B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2DA2D3A1-FCE1-4564-92DB-C39016DDBDD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E0AA0F0E-DB91-465E-A854-217EF77E765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99695</xdr:rowOff>
    </xdr:from>
    <xdr:to>
      <xdr:col>24</xdr:col>
      <xdr:colOff>114300</xdr:colOff>
      <xdr:row>81</xdr:row>
      <xdr:rowOff>29845</xdr:rowOff>
    </xdr:to>
    <xdr:sp macro="" textlink="">
      <xdr:nvSpPr>
        <xdr:cNvPr id="305" name="楕円 304">
          <a:extLst>
            <a:ext uri="{FF2B5EF4-FFF2-40B4-BE49-F238E27FC236}">
              <a16:creationId xmlns:a16="http://schemas.microsoft.com/office/drawing/2014/main" id="{C7DDEC55-C7F6-4C70-85D1-C95ED558469C}"/>
            </a:ext>
          </a:extLst>
        </xdr:cNvPr>
        <xdr:cNvSpPr/>
      </xdr:nvSpPr>
      <xdr:spPr>
        <a:xfrm>
          <a:off x="4584700" y="1381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122572</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AB31381E-6247-405D-BC0D-25DABCE83F9F}"/>
            </a:ext>
          </a:extLst>
        </xdr:cNvPr>
        <xdr:cNvSpPr txBox="1"/>
      </xdr:nvSpPr>
      <xdr:spPr>
        <a:xfrm>
          <a:off x="4673600" y="1366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57786</xdr:rowOff>
    </xdr:from>
    <xdr:to>
      <xdr:col>20</xdr:col>
      <xdr:colOff>38100</xdr:colOff>
      <xdr:row>80</xdr:row>
      <xdr:rowOff>159386</xdr:rowOff>
    </xdr:to>
    <xdr:sp macro="" textlink="">
      <xdr:nvSpPr>
        <xdr:cNvPr id="307" name="楕円 306">
          <a:extLst>
            <a:ext uri="{FF2B5EF4-FFF2-40B4-BE49-F238E27FC236}">
              <a16:creationId xmlns:a16="http://schemas.microsoft.com/office/drawing/2014/main" id="{22C0DB9C-89AC-437B-9BA8-6D8A561EF7BC}"/>
            </a:ext>
          </a:extLst>
        </xdr:cNvPr>
        <xdr:cNvSpPr/>
      </xdr:nvSpPr>
      <xdr:spPr>
        <a:xfrm>
          <a:off x="3746500" y="1377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108586</xdr:rowOff>
    </xdr:from>
    <xdr:to>
      <xdr:col>24</xdr:col>
      <xdr:colOff>63500</xdr:colOff>
      <xdr:row>80</xdr:row>
      <xdr:rowOff>150495</xdr:rowOff>
    </xdr:to>
    <xdr:cxnSp macro="">
      <xdr:nvCxnSpPr>
        <xdr:cNvPr id="308" name="直線コネクタ 307">
          <a:extLst>
            <a:ext uri="{FF2B5EF4-FFF2-40B4-BE49-F238E27FC236}">
              <a16:creationId xmlns:a16="http://schemas.microsoft.com/office/drawing/2014/main" id="{B19C5E3E-ED4A-4015-A323-D0B323785876}"/>
            </a:ext>
          </a:extLst>
        </xdr:cNvPr>
        <xdr:cNvCxnSpPr/>
      </xdr:nvCxnSpPr>
      <xdr:spPr>
        <a:xfrm>
          <a:off x="3797300" y="13824586"/>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15875</xdr:rowOff>
    </xdr:from>
    <xdr:to>
      <xdr:col>15</xdr:col>
      <xdr:colOff>101600</xdr:colOff>
      <xdr:row>80</xdr:row>
      <xdr:rowOff>117475</xdr:rowOff>
    </xdr:to>
    <xdr:sp macro="" textlink="">
      <xdr:nvSpPr>
        <xdr:cNvPr id="309" name="楕円 308">
          <a:extLst>
            <a:ext uri="{FF2B5EF4-FFF2-40B4-BE49-F238E27FC236}">
              <a16:creationId xmlns:a16="http://schemas.microsoft.com/office/drawing/2014/main" id="{395E311F-F5EC-45C5-8402-65B146918D2E}"/>
            </a:ext>
          </a:extLst>
        </xdr:cNvPr>
        <xdr:cNvSpPr/>
      </xdr:nvSpPr>
      <xdr:spPr>
        <a:xfrm>
          <a:off x="2857500" y="1373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66675</xdr:rowOff>
    </xdr:from>
    <xdr:to>
      <xdr:col>19</xdr:col>
      <xdr:colOff>177800</xdr:colOff>
      <xdr:row>80</xdr:row>
      <xdr:rowOff>108586</xdr:rowOff>
    </xdr:to>
    <xdr:cxnSp macro="">
      <xdr:nvCxnSpPr>
        <xdr:cNvPr id="310" name="直線コネクタ 309">
          <a:extLst>
            <a:ext uri="{FF2B5EF4-FFF2-40B4-BE49-F238E27FC236}">
              <a16:creationId xmlns:a16="http://schemas.microsoft.com/office/drawing/2014/main" id="{854DBF48-DA91-4972-87F7-86F73725A591}"/>
            </a:ext>
          </a:extLst>
        </xdr:cNvPr>
        <xdr:cNvCxnSpPr/>
      </xdr:nvCxnSpPr>
      <xdr:spPr>
        <a:xfrm>
          <a:off x="2908300" y="1378267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145414</xdr:rowOff>
    </xdr:from>
    <xdr:to>
      <xdr:col>10</xdr:col>
      <xdr:colOff>165100</xdr:colOff>
      <xdr:row>80</xdr:row>
      <xdr:rowOff>75564</xdr:rowOff>
    </xdr:to>
    <xdr:sp macro="" textlink="">
      <xdr:nvSpPr>
        <xdr:cNvPr id="311" name="楕円 310">
          <a:extLst>
            <a:ext uri="{FF2B5EF4-FFF2-40B4-BE49-F238E27FC236}">
              <a16:creationId xmlns:a16="http://schemas.microsoft.com/office/drawing/2014/main" id="{FAD0E4B0-EA16-41D6-970A-7FE7547B04EF}"/>
            </a:ext>
          </a:extLst>
        </xdr:cNvPr>
        <xdr:cNvSpPr/>
      </xdr:nvSpPr>
      <xdr:spPr>
        <a:xfrm>
          <a:off x="1968500" y="1368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24764</xdr:rowOff>
    </xdr:from>
    <xdr:to>
      <xdr:col>15</xdr:col>
      <xdr:colOff>50800</xdr:colOff>
      <xdr:row>80</xdr:row>
      <xdr:rowOff>66675</xdr:rowOff>
    </xdr:to>
    <xdr:cxnSp macro="">
      <xdr:nvCxnSpPr>
        <xdr:cNvPr id="312" name="直線コネクタ 311">
          <a:extLst>
            <a:ext uri="{FF2B5EF4-FFF2-40B4-BE49-F238E27FC236}">
              <a16:creationId xmlns:a16="http://schemas.microsoft.com/office/drawing/2014/main" id="{588BE1DF-0A93-4E3E-9C86-BE6C9B9DA017}"/>
            </a:ext>
          </a:extLst>
        </xdr:cNvPr>
        <xdr:cNvCxnSpPr/>
      </xdr:nvCxnSpPr>
      <xdr:spPr>
        <a:xfrm>
          <a:off x="2019300" y="1374076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103505</xdr:rowOff>
    </xdr:from>
    <xdr:to>
      <xdr:col>6</xdr:col>
      <xdr:colOff>38100</xdr:colOff>
      <xdr:row>80</xdr:row>
      <xdr:rowOff>33655</xdr:rowOff>
    </xdr:to>
    <xdr:sp macro="" textlink="">
      <xdr:nvSpPr>
        <xdr:cNvPr id="313" name="楕円 312">
          <a:extLst>
            <a:ext uri="{FF2B5EF4-FFF2-40B4-BE49-F238E27FC236}">
              <a16:creationId xmlns:a16="http://schemas.microsoft.com/office/drawing/2014/main" id="{467EF2B5-46AB-40F0-82FC-35CBD90AB046}"/>
            </a:ext>
          </a:extLst>
        </xdr:cNvPr>
        <xdr:cNvSpPr/>
      </xdr:nvSpPr>
      <xdr:spPr>
        <a:xfrm>
          <a:off x="1079500" y="1364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154305</xdr:rowOff>
    </xdr:from>
    <xdr:to>
      <xdr:col>10</xdr:col>
      <xdr:colOff>114300</xdr:colOff>
      <xdr:row>80</xdr:row>
      <xdr:rowOff>24764</xdr:rowOff>
    </xdr:to>
    <xdr:cxnSp macro="">
      <xdr:nvCxnSpPr>
        <xdr:cNvPr id="314" name="直線コネクタ 313">
          <a:extLst>
            <a:ext uri="{FF2B5EF4-FFF2-40B4-BE49-F238E27FC236}">
              <a16:creationId xmlns:a16="http://schemas.microsoft.com/office/drawing/2014/main" id="{2F3A6CF6-61F1-4E9F-953C-59A3CB6420B6}"/>
            </a:ext>
          </a:extLst>
        </xdr:cNvPr>
        <xdr:cNvCxnSpPr/>
      </xdr:nvCxnSpPr>
      <xdr:spPr>
        <a:xfrm>
          <a:off x="1130300" y="1369885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43832</xdr:rowOff>
    </xdr:from>
    <xdr:ext cx="405111" cy="259045"/>
    <xdr:sp macro="" textlink="">
      <xdr:nvSpPr>
        <xdr:cNvPr id="315" name="n_1aveValue【公営住宅】&#10;有形固定資産減価償却率">
          <a:extLst>
            <a:ext uri="{FF2B5EF4-FFF2-40B4-BE49-F238E27FC236}">
              <a16:creationId xmlns:a16="http://schemas.microsoft.com/office/drawing/2014/main" id="{AB4A6AB4-1D29-4A9B-8B32-1711DA6AD4E1}"/>
            </a:ext>
          </a:extLst>
        </xdr:cNvPr>
        <xdr:cNvSpPr txBox="1"/>
      </xdr:nvSpPr>
      <xdr:spPr>
        <a:xfrm>
          <a:off x="3582044" y="1427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40022</xdr:rowOff>
    </xdr:from>
    <xdr:ext cx="405111" cy="259045"/>
    <xdr:sp macro="" textlink="">
      <xdr:nvSpPr>
        <xdr:cNvPr id="316" name="n_2aveValue【公営住宅】&#10;有形固定資産減価償却率">
          <a:extLst>
            <a:ext uri="{FF2B5EF4-FFF2-40B4-BE49-F238E27FC236}">
              <a16:creationId xmlns:a16="http://schemas.microsoft.com/office/drawing/2014/main" id="{FEE2B196-62F9-4DC0-A53C-846250161F6F}"/>
            </a:ext>
          </a:extLst>
        </xdr:cNvPr>
        <xdr:cNvSpPr txBox="1"/>
      </xdr:nvSpPr>
      <xdr:spPr>
        <a:xfrm>
          <a:off x="2705744"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47641</xdr:rowOff>
    </xdr:from>
    <xdr:ext cx="405111" cy="259045"/>
    <xdr:sp macro="" textlink="">
      <xdr:nvSpPr>
        <xdr:cNvPr id="317" name="n_3aveValue【公営住宅】&#10;有形固定資産減価償却率">
          <a:extLst>
            <a:ext uri="{FF2B5EF4-FFF2-40B4-BE49-F238E27FC236}">
              <a16:creationId xmlns:a16="http://schemas.microsoft.com/office/drawing/2014/main" id="{5F000583-CABD-412D-BAE8-5AA399F880F8}"/>
            </a:ext>
          </a:extLst>
        </xdr:cNvPr>
        <xdr:cNvSpPr txBox="1"/>
      </xdr:nvSpPr>
      <xdr:spPr>
        <a:xfrm>
          <a:off x="18167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22877</xdr:rowOff>
    </xdr:from>
    <xdr:ext cx="405111" cy="259045"/>
    <xdr:sp macro="" textlink="">
      <xdr:nvSpPr>
        <xdr:cNvPr id="318" name="n_4aveValue【公営住宅】&#10;有形固定資産減価償却率">
          <a:extLst>
            <a:ext uri="{FF2B5EF4-FFF2-40B4-BE49-F238E27FC236}">
              <a16:creationId xmlns:a16="http://schemas.microsoft.com/office/drawing/2014/main" id="{B38770D6-7590-4B72-9C0C-024B23F160E4}"/>
            </a:ext>
          </a:extLst>
        </xdr:cNvPr>
        <xdr:cNvSpPr txBox="1"/>
      </xdr:nvSpPr>
      <xdr:spPr>
        <a:xfrm>
          <a:off x="927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4463</xdr:rowOff>
    </xdr:from>
    <xdr:ext cx="405111" cy="259045"/>
    <xdr:sp macro="" textlink="">
      <xdr:nvSpPr>
        <xdr:cNvPr id="319" name="n_1mainValue【公営住宅】&#10;有形固定資産減価償却率">
          <a:extLst>
            <a:ext uri="{FF2B5EF4-FFF2-40B4-BE49-F238E27FC236}">
              <a16:creationId xmlns:a16="http://schemas.microsoft.com/office/drawing/2014/main" id="{D99C8195-9749-4A0E-B05B-D3DEAECC65C9}"/>
            </a:ext>
          </a:extLst>
        </xdr:cNvPr>
        <xdr:cNvSpPr txBox="1"/>
      </xdr:nvSpPr>
      <xdr:spPr>
        <a:xfrm>
          <a:off x="3582044" y="1354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134002</xdr:rowOff>
    </xdr:from>
    <xdr:ext cx="405111" cy="259045"/>
    <xdr:sp macro="" textlink="">
      <xdr:nvSpPr>
        <xdr:cNvPr id="320" name="n_2mainValue【公営住宅】&#10;有形固定資産減価償却率">
          <a:extLst>
            <a:ext uri="{FF2B5EF4-FFF2-40B4-BE49-F238E27FC236}">
              <a16:creationId xmlns:a16="http://schemas.microsoft.com/office/drawing/2014/main" id="{3707220D-53BB-47A3-B32C-6276C8D7C8CD}"/>
            </a:ext>
          </a:extLst>
        </xdr:cNvPr>
        <xdr:cNvSpPr txBox="1"/>
      </xdr:nvSpPr>
      <xdr:spPr>
        <a:xfrm>
          <a:off x="2705744" y="1350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92091</xdr:rowOff>
    </xdr:from>
    <xdr:ext cx="405111" cy="259045"/>
    <xdr:sp macro="" textlink="">
      <xdr:nvSpPr>
        <xdr:cNvPr id="321" name="n_3mainValue【公営住宅】&#10;有形固定資産減価償却率">
          <a:extLst>
            <a:ext uri="{FF2B5EF4-FFF2-40B4-BE49-F238E27FC236}">
              <a16:creationId xmlns:a16="http://schemas.microsoft.com/office/drawing/2014/main" id="{95288C47-CBB8-4F3E-8D06-4372250EA4C8}"/>
            </a:ext>
          </a:extLst>
        </xdr:cNvPr>
        <xdr:cNvSpPr txBox="1"/>
      </xdr:nvSpPr>
      <xdr:spPr>
        <a:xfrm>
          <a:off x="1816744" y="1346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50182</xdr:rowOff>
    </xdr:from>
    <xdr:ext cx="405111" cy="259045"/>
    <xdr:sp macro="" textlink="">
      <xdr:nvSpPr>
        <xdr:cNvPr id="322" name="n_4mainValue【公営住宅】&#10;有形固定資産減価償却率">
          <a:extLst>
            <a:ext uri="{FF2B5EF4-FFF2-40B4-BE49-F238E27FC236}">
              <a16:creationId xmlns:a16="http://schemas.microsoft.com/office/drawing/2014/main" id="{D8DEE688-B74F-457F-8311-D6C4F5E300DC}"/>
            </a:ext>
          </a:extLst>
        </xdr:cNvPr>
        <xdr:cNvSpPr txBox="1"/>
      </xdr:nvSpPr>
      <xdr:spPr>
        <a:xfrm>
          <a:off x="927744" y="1342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497A8A5C-053A-484F-94BA-29EBF8F3D89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5E893E11-9BE1-4B13-A93E-09227F69875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BE812492-911A-487B-8896-03712261D4B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74895D5F-2C45-44CE-8255-2E70BC0761C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9DC06731-DDC4-4561-8D6A-05AEF3A2681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C9DE883A-260B-4642-88E0-3F8BCB4E4BD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9FE43DDD-E863-44AC-8D71-9F0F1170814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CFEB4FBF-B114-4DA1-BCEC-366791213FB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5ECAE932-851B-4E61-94D3-C9B54042FEC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D356428B-A411-40FF-92C6-D0EC780C037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3" name="直線コネクタ 332">
          <a:extLst>
            <a:ext uri="{FF2B5EF4-FFF2-40B4-BE49-F238E27FC236}">
              <a16:creationId xmlns:a16="http://schemas.microsoft.com/office/drawing/2014/main" id="{7B29C04D-E770-4511-B7EE-0CE5DFA54785}"/>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4" name="テキスト ボックス 333">
          <a:extLst>
            <a:ext uri="{FF2B5EF4-FFF2-40B4-BE49-F238E27FC236}">
              <a16:creationId xmlns:a16="http://schemas.microsoft.com/office/drawing/2014/main" id="{969EE63D-FD59-4D9C-B395-D6BB45E20BFB}"/>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850B00D4-2657-4128-9DEC-500104BFC525}"/>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id="{9CD7D3D3-704B-4FC6-9E64-3D789F7F30A2}"/>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7" name="直線コネクタ 336">
          <a:extLst>
            <a:ext uri="{FF2B5EF4-FFF2-40B4-BE49-F238E27FC236}">
              <a16:creationId xmlns:a16="http://schemas.microsoft.com/office/drawing/2014/main" id="{349FD2BE-9B76-4DF6-92B9-B6737DA4D7B9}"/>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8" name="テキスト ボックス 337">
          <a:extLst>
            <a:ext uri="{FF2B5EF4-FFF2-40B4-BE49-F238E27FC236}">
              <a16:creationId xmlns:a16="http://schemas.microsoft.com/office/drawing/2014/main" id="{AC1DC840-DE88-4816-AAFF-F93A90B53BD9}"/>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A82008FE-F993-41FA-B1B7-C65CB9E6028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AF0CAB6F-9E3D-4B50-B86C-CDA47B5E0BD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6D735918-7C5B-4CF8-8301-38EEEB65209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22098</xdr:rowOff>
    </xdr:from>
    <xdr:to>
      <xdr:col>54</xdr:col>
      <xdr:colOff>189865</xdr:colOff>
      <xdr:row>85</xdr:row>
      <xdr:rowOff>89536</xdr:rowOff>
    </xdr:to>
    <xdr:cxnSp macro="">
      <xdr:nvCxnSpPr>
        <xdr:cNvPr id="342" name="直線コネクタ 341">
          <a:extLst>
            <a:ext uri="{FF2B5EF4-FFF2-40B4-BE49-F238E27FC236}">
              <a16:creationId xmlns:a16="http://schemas.microsoft.com/office/drawing/2014/main" id="{1E941C81-2634-4F9E-AA42-76FF5A1A4A85}"/>
            </a:ext>
          </a:extLst>
        </xdr:cNvPr>
        <xdr:cNvCxnSpPr/>
      </xdr:nvCxnSpPr>
      <xdr:spPr>
        <a:xfrm flipV="1">
          <a:off x="10476865" y="13395198"/>
          <a:ext cx="0" cy="1267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3" name="【公営住宅】&#10;一人当たり面積最小値テキスト">
          <a:extLst>
            <a:ext uri="{FF2B5EF4-FFF2-40B4-BE49-F238E27FC236}">
              <a16:creationId xmlns:a16="http://schemas.microsoft.com/office/drawing/2014/main" id="{30F8906D-38EF-48D4-A1C2-F7C02B3B6DBD}"/>
            </a:ext>
          </a:extLst>
        </xdr:cNvPr>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4" name="直線コネクタ 343">
          <a:extLst>
            <a:ext uri="{FF2B5EF4-FFF2-40B4-BE49-F238E27FC236}">
              <a16:creationId xmlns:a16="http://schemas.microsoft.com/office/drawing/2014/main" id="{8D600A5A-64D9-48CD-A9A4-8F4BEF016FCD}"/>
            </a:ext>
          </a:extLst>
        </xdr:cNvPr>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140225</xdr:rowOff>
    </xdr:from>
    <xdr:ext cx="469744" cy="259045"/>
    <xdr:sp macro="" textlink="">
      <xdr:nvSpPr>
        <xdr:cNvPr id="345" name="【公営住宅】&#10;一人当たり面積最大値テキスト">
          <a:extLst>
            <a:ext uri="{FF2B5EF4-FFF2-40B4-BE49-F238E27FC236}">
              <a16:creationId xmlns:a16="http://schemas.microsoft.com/office/drawing/2014/main" id="{2198A073-C235-4136-9B24-2873C3797E4D}"/>
            </a:ext>
          </a:extLst>
        </xdr:cNvPr>
        <xdr:cNvSpPr txBox="1"/>
      </xdr:nvSpPr>
      <xdr:spPr>
        <a:xfrm>
          <a:off x="10515600" y="13170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22098</xdr:rowOff>
    </xdr:from>
    <xdr:to>
      <xdr:col>55</xdr:col>
      <xdr:colOff>88900</xdr:colOff>
      <xdr:row>78</xdr:row>
      <xdr:rowOff>22098</xdr:rowOff>
    </xdr:to>
    <xdr:cxnSp macro="">
      <xdr:nvCxnSpPr>
        <xdr:cNvPr id="346" name="直線コネクタ 345">
          <a:extLst>
            <a:ext uri="{FF2B5EF4-FFF2-40B4-BE49-F238E27FC236}">
              <a16:creationId xmlns:a16="http://schemas.microsoft.com/office/drawing/2014/main" id="{486F43EF-684B-41E7-91F1-362B21035C1C}"/>
            </a:ext>
          </a:extLst>
        </xdr:cNvPr>
        <xdr:cNvCxnSpPr/>
      </xdr:nvCxnSpPr>
      <xdr:spPr>
        <a:xfrm>
          <a:off x="10388600" y="1339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130763</xdr:rowOff>
    </xdr:from>
    <xdr:ext cx="469744" cy="259045"/>
    <xdr:sp macro="" textlink="">
      <xdr:nvSpPr>
        <xdr:cNvPr id="347" name="【公営住宅】&#10;一人当たり面積平均値テキスト">
          <a:extLst>
            <a:ext uri="{FF2B5EF4-FFF2-40B4-BE49-F238E27FC236}">
              <a16:creationId xmlns:a16="http://schemas.microsoft.com/office/drawing/2014/main" id="{1F95A74D-F51B-46DB-9E67-03598068F61C}"/>
            </a:ext>
          </a:extLst>
        </xdr:cNvPr>
        <xdr:cNvSpPr txBox="1"/>
      </xdr:nvSpPr>
      <xdr:spPr>
        <a:xfrm>
          <a:off x="10515600" y="14189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107886</xdr:rowOff>
    </xdr:from>
    <xdr:to>
      <xdr:col>55</xdr:col>
      <xdr:colOff>50800</xdr:colOff>
      <xdr:row>84</xdr:row>
      <xdr:rowOff>38036</xdr:rowOff>
    </xdr:to>
    <xdr:sp macro="" textlink="">
      <xdr:nvSpPr>
        <xdr:cNvPr id="348" name="フローチャート: 判断 347">
          <a:extLst>
            <a:ext uri="{FF2B5EF4-FFF2-40B4-BE49-F238E27FC236}">
              <a16:creationId xmlns:a16="http://schemas.microsoft.com/office/drawing/2014/main" id="{59D5E5AF-EE7A-4826-8554-83C5D14FA8EC}"/>
            </a:ext>
          </a:extLst>
        </xdr:cNvPr>
        <xdr:cNvSpPr/>
      </xdr:nvSpPr>
      <xdr:spPr>
        <a:xfrm>
          <a:off x="10426700" y="1433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130747</xdr:rowOff>
    </xdr:from>
    <xdr:to>
      <xdr:col>50</xdr:col>
      <xdr:colOff>165100</xdr:colOff>
      <xdr:row>84</xdr:row>
      <xdr:rowOff>60897</xdr:rowOff>
    </xdr:to>
    <xdr:sp macro="" textlink="">
      <xdr:nvSpPr>
        <xdr:cNvPr id="349" name="フローチャート: 判断 348">
          <a:extLst>
            <a:ext uri="{FF2B5EF4-FFF2-40B4-BE49-F238E27FC236}">
              <a16:creationId xmlns:a16="http://schemas.microsoft.com/office/drawing/2014/main" id="{35E1F931-BA61-45A5-A327-3869774E07EE}"/>
            </a:ext>
          </a:extLst>
        </xdr:cNvPr>
        <xdr:cNvSpPr/>
      </xdr:nvSpPr>
      <xdr:spPr>
        <a:xfrm>
          <a:off x="9588500" y="1436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152464</xdr:rowOff>
    </xdr:from>
    <xdr:to>
      <xdr:col>46</xdr:col>
      <xdr:colOff>38100</xdr:colOff>
      <xdr:row>84</xdr:row>
      <xdr:rowOff>82614</xdr:rowOff>
    </xdr:to>
    <xdr:sp macro="" textlink="">
      <xdr:nvSpPr>
        <xdr:cNvPr id="350" name="フローチャート: 判断 349">
          <a:extLst>
            <a:ext uri="{FF2B5EF4-FFF2-40B4-BE49-F238E27FC236}">
              <a16:creationId xmlns:a16="http://schemas.microsoft.com/office/drawing/2014/main" id="{C1AACFC5-8CB0-4492-ACE5-EB153E789D16}"/>
            </a:ext>
          </a:extLst>
        </xdr:cNvPr>
        <xdr:cNvSpPr/>
      </xdr:nvSpPr>
      <xdr:spPr>
        <a:xfrm>
          <a:off x="8699500" y="1438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157607</xdr:rowOff>
    </xdr:from>
    <xdr:to>
      <xdr:col>41</xdr:col>
      <xdr:colOff>101600</xdr:colOff>
      <xdr:row>84</xdr:row>
      <xdr:rowOff>87757</xdr:rowOff>
    </xdr:to>
    <xdr:sp macro="" textlink="">
      <xdr:nvSpPr>
        <xdr:cNvPr id="351" name="フローチャート: 判断 350">
          <a:extLst>
            <a:ext uri="{FF2B5EF4-FFF2-40B4-BE49-F238E27FC236}">
              <a16:creationId xmlns:a16="http://schemas.microsoft.com/office/drawing/2014/main" id="{80246923-145F-4FA5-B86C-6190CB23E3F4}"/>
            </a:ext>
          </a:extLst>
        </xdr:cNvPr>
        <xdr:cNvSpPr/>
      </xdr:nvSpPr>
      <xdr:spPr>
        <a:xfrm>
          <a:off x="7810500" y="1438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153036</xdr:rowOff>
    </xdr:from>
    <xdr:to>
      <xdr:col>36</xdr:col>
      <xdr:colOff>165100</xdr:colOff>
      <xdr:row>84</xdr:row>
      <xdr:rowOff>83186</xdr:rowOff>
    </xdr:to>
    <xdr:sp macro="" textlink="">
      <xdr:nvSpPr>
        <xdr:cNvPr id="352" name="フローチャート: 判断 351">
          <a:extLst>
            <a:ext uri="{FF2B5EF4-FFF2-40B4-BE49-F238E27FC236}">
              <a16:creationId xmlns:a16="http://schemas.microsoft.com/office/drawing/2014/main" id="{5C5FF12B-798E-492A-BE5F-A853792F775E}"/>
            </a:ext>
          </a:extLst>
        </xdr:cNvPr>
        <xdr:cNvSpPr/>
      </xdr:nvSpPr>
      <xdr:spPr>
        <a:xfrm>
          <a:off x="6921500" y="1438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ECDDCE9E-7720-4DE9-8437-51BB019A1D8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67FE2F76-C95E-42BF-8062-69943CE72B8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61A45DB0-98AF-4828-8A89-1DA921B575C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C06F61BC-6388-497C-AC7F-6FAB6DFD058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414CE11B-D54A-4386-BCA2-45360765DA5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128460</xdr:rowOff>
    </xdr:from>
    <xdr:to>
      <xdr:col>55</xdr:col>
      <xdr:colOff>50800</xdr:colOff>
      <xdr:row>85</xdr:row>
      <xdr:rowOff>58610</xdr:rowOff>
    </xdr:to>
    <xdr:sp macro="" textlink="">
      <xdr:nvSpPr>
        <xdr:cNvPr id="358" name="楕円 357">
          <a:extLst>
            <a:ext uri="{FF2B5EF4-FFF2-40B4-BE49-F238E27FC236}">
              <a16:creationId xmlns:a16="http://schemas.microsoft.com/office/drawing/2014/main" id="{E10EE098-02B6-40F3-AC49-C2F61E04EF6E}"/>
            </a:ext>
          </a:extLst>
        </xdr:cNvPr>
        <xdr:cNvSpPr/>
      </xdr:nvSpPr>
      <xdr:spPr>
        <a:xfrm>
          <a:off x="10426700" y="1453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43387</xdr:rowOff>
    </xdr:from>
    <xdr:ext cx="469744" cy="259045"/>
    <xdr:sp macro="" textlink="">
      <xdr:nvSpPr>
        <xdr:cNvPr id="359" name="【公営住宅】&#10;一人当たり面積該当値テキスト">
          <a:extLst>
            <a:ext uri="{FF2B5EF4-FFF2-40B4-BE49-F238E27FC236}">
              <a16:creationId xmlns:a16="http://schemas.microsoft.com/office/drawing/2014/main" id="{B890C1E9-86B6-4BA9-B0C3-61BFB6F951F4}"/>
            </a:ext>
          </a:extLst>
        </xdr:cNvPr>
        <xdr:cNvSpPr txBox="1"/>
      </xdr:nvSpPr>
      <xdr:spPr>
        <a:xfrm>
          <a:off x="10515600" y="1444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129603</xdr:rowOff>
    </xdr:from>
    <xdr:to>
      <xdr:col>50</xdr:col>
      <xdr:colOff>165100</xdr:colOff>
      <xdr:row>85</xdr:row>
      <xdr:rowOff>59753</xdr:rowOff>
    </xdr:to>
    <xdr:sp macro="" textlink="">
      <xdr:nvSpPr>
        <xdr:cNvPr id="360" name="楕円 359">
          <a:extLst>
            <a:ext uri="{FF2B5EF4-FFF2-40B4-BE49-F238E27FC236}">
              <a16:creationId xmlns:a16="http://schemas.microsoft.com/office/drawing/2014/main" id="{43302B00-BD9E-4CB8-9CA1-EF6D531ABD2E}"/>
            </a:ext>
          </a:extLst>
        </xdr:cNvPr>
        <xdr:cNvSpPr/>
      </xdr:nvSpPr>
      <xdr:spPr>
        <a:xfrm>
          <a:off x="9588500" y="1453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7810</xdr:rowOff>
    </xdr:from>
    <xdr:to>
      <xdr:col>55</xdr:col>
      <xdr:colOff>0</xdr:colOff>
      <xdr:row>85</xdr:row>
      <xdr:rowOff>8953</xdr:rowOff>
    </xdr:to>
    <xdr:cxnSp macro="">
      <xdr:nvCxnSpPr>
        <xdr:cNvPr id="361" name="直線コネクタ 360">
          <a:extLst>
            <a:ext uri="{FF2B5EF4-FFF2-40B4-BE49-F238E27FC236}">
              <a16:creationId xmlns:a16="http://schemas.microsoft.com/office/drawing/2014/main" id="{124FCC72-282B-497D-903D-A1C004A7791D}"/>
            </a:ext>
          </a:extLst>
        </xdr:cNvPr>
        <xdr:cNvCxnSpPr/>
      </xdr:nvCxnSpPr>
      <xdr:spPr>
        <a:xfrm flipV="1">
          <a:off x="9639300" y="14581060"/>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130747</xdr:rowOff>
    </xdr:from>
    <xdr:to>
      <xdr:col>46</xdr:col>
      <xdr:colOff>38100</xdr:colOff>
      <xdr:row>85</xdr:row>
      <xdr:rowOff>60897</xdr:rowOff>
    </xdr:to>
    <xdr:sp macro="" textlink="">
      <xdr:nvSpPr>
        <xdr:cNvPr id="362" name="楕円 361">
          <a:extLst>
            <a:ext uri="{FF2B5EF4-FFF2-40B4-BE49-F238E27FC236}">
              <a16:creationId xmlns:a16="http://schemas.microsoft.com/office/drawing/2014/main" id="{2D3D8845-680F-4F32-874A-4AF854A4DC5F}"/>
            </a:ext>
          </a:extLst>
        </xdr:cNvPr>
        <xdr:cNvSpPr/>
      </xdr:nvSpPr>
      <xdr:spPr>
        <a:xfrm>
          <a:off x="8699500" y="1453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8953</xdr:rowOff>
    </xdr:from>
    <xdr:to>
      <xdr:col>50</xdr:col>
      <xdr:colOff>114300</xdr:colOff>
      <xdr:row>85</xdr:row>
      <xdr:rowOff>10097</xdr:rowOff>
    </xdr:to>
    <xdr:cxnSp macro="">
      <xdr:nvCxnSpPr>
        <xdr:cNvPr id="363" name="直線コネクタ 362">
          <a:extLst>
            <a:ext uri="{FF2B5EF4-FFF2-40B4-BE49-F238E27FC236}">
              <a16:creationId xmlns:a16="http://schemas.microsoft.com/office/drawing/2014/main" id="{BB752305-FBB0-4451-9F17-1930FE98ED14}"/>
            </a:ext>
          </a:extLst>
        </xdr:cNvPr>
        <xdr:cNvCxnSpPr/>
      </xdr:nvCxnSpPr>
      <xdr:spPr>
        <a:xfrm flipV="1">
          <a:off x="8750300" y="14582203"/>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131318</xdr:rowOff>
    </xdr:from>
    <xdr:to>
      <xdr:col>41</xdr:col>
      <xdr:colOff>101600</xdr:colOff>
      <xdr:row>85</xdr:row>
      <xdr:rowOff>61468</xdr:rowOff>
    </xdr:to>
    <xdr:sp macro="" textlink="">
      <xdr:nvSpPr>
        <xdr:cNvPr id="364" name="楕円 363">
          <a:extLst>
            <a:ext uri="{FF2B5EF4-FFF2-40B4-BE49-F238E27FC236}">
              <a16:creationId xmlns:a16="http://schemas.microsoft.com/office/drawing/2014/main" id="{37F37829-D746-4538-9D93-81ADD11881CD}"/>
            </a:ext>
          </a:extLst>
        </xdr:cNvPr>
        <xdr:cNvSpPr/>
      </xdr:nvSpPr>
      <xdr:spPr>
        <a:xfrm>
          <a:off x="7810500" y="1453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10097</xdr:rowOff>
    </xdr:from>
    <xdr:to>
      <xdr:col>45</xdr:col>
      <xdr:colOff>177800</xdr:colOff>
      <xdr:row>85</xdr:row>
      <xdr:rowOff>10668</xdr:rowOff>
    </xdr:to>
    <xdr:cxnSp macro="">
      <xdr:nvCxnSpPr>
        <xdr:cNvPr id="365" name="直線コネクタ 364">
          <a:extLst>
            <a:ext uri="{FF2B5EF4-FFF2-40B4-BE49-F238E27FC236}">
              <a16:creationId xmlns:a16="http://schemas.microsoft.com/office/drawing/2014/main" id="{8ADB7C83-1F45-4C00-ADC1-7E41DEA6E4BB}"/>
            </a:ext>
          </a:extLst>
        </xdr:cNvPr>
        <xdr:cNvCxnSpPr/>
      </xdr:nvCxnSpPr>
      <xdr:spPr>
        <a:xfrm flipV="1">
          <a:off x="7861300" y="14583347"/>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132462</xdr:rowOff>
    </xdr:from>
    <xdr:to>
      <xdr:col>36</xdr:col>
      <xdr:colOff>165100</xdr:colOff>
      <xdr:row>85</xdr:row>
      <xdr:rowOff>62612</xdr:rowOff>
    </xdr:to>
    <xdr:sp macro="" textlink="">
      <xdr:nvSpPr>
        <xdr:cNvPr id="366" name="楕円 365">
          <a:extLst>
            <a:ext uri="{FF2B5EF4-FFF2-40B4-BE49-F238E27FC236}">
              <a16:creationId xmlns:a16="http://schemas.microsoft.com/office/drawing/2014/main" id="{BA9046D1-9FBB-4DEF-A857-F881621A6A5F}"/>
            </a:ext>
          </a:extLst>
        </xdr:cNvPr>
        <xdr:cNvSpPr/>
      </xdr:nvSpPr>
      <xdr:spPr>
        <a:xfrm>
          <a:off x="6921500" y="1453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10668</xdr:rowOff>
    </xdr:from>
    <xdr:to>
      <xdr:col>41</xdr:col>
      <xdr:colOff>50800</xdr:colOff>
      <xdr:row>85</xdr:row>
      <xdr:rowOff>11812</xdr:rowOff>
    </xdr:to>
    <xdr:cxnSp macro="">
      <xdr:nvCxnSpPr>
        <xdr:cNvPr id="367" name="直線コネクタ 366">
          <a:extLst>
            <a:ext uri="{FF2B5EF4-FFF2-40B4-BE49-F238E27FC236}">
              <a16:creationId xmlns:a16="http://schemas.microsoft.com/office/drawing/2014/main" id="{26783E04-C541-42C4-A60B-87189F194F04}"/>
            </a:ext>
          </a:extLst>
        </xdr:cNvPr>
        <xdr:cNvCxnSpPr/>
      </xdr:nvCxnSpPr>
      <xdr:spPr>
        <a:xfrm flipV="1">
          <a:off x="6972300" y="14583918"/>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77424</xdr:rowOff>
    </xdr:from>
    <xdr:ext cx="469744" cy="259045"/>
    <xdr:sp macro="" textlink="">
      <xdr:nvSpPr>
        <xdr:cNvPr id="368" name="n_1aveValue【公営住宅】&#10;一人当たり面積">
          <a:extLst>
            <a:ext uri="{FF2B5EF4-FFF2-40B4-BE49-F238E27FC236}">
              <a16:creationId xmlns:a16="http://schemas.microsoft.com/office/drawing/2014/main" id="{1A6F53CA-CADA-4BAF-BE73-9ED81CCC64F5}"/>
            </a:ext>
          </a:extLst>
        </xdr:cNvPr>
        <xdr:cNvSpPr txBox="1"/>
      </xdr:nvSpPr>
      <xdr:spPr>
        <a:xfrm>
          <a:off x="9391727" y="14136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99141</xdr:rowOff>
    </xdr:from>
    <xdr:ext cx="469744" cy="259045"/>
    <xdr:sp macro="" textlink="">
      <xdr:nvSpPr>
        <xdr:cNvPr id="369" name="n_2aveValue【公営住宅】&#10;一人当たり面積">
          <a:extLst>
            <a:ext uri="{FF2B5EF4-FFF2-40B4-BE49-F238E27FC236}">
              <a16:creationId xmlns:a16="http://schemas.microsoft.com/office/drawing/2014/main" id="{44895207-7509-4F27-901C-4E3E171132B5}"/>
            </a:ext>
          </a:extLst>
        </xdr:cNvPr>
        <xdr:cNvSpPr txBox="1"/>
      </xdr:nvSpPr>
      <xdr:spPr>
        <a:xfrm>
          <a:off x="8515427" y="1415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104284</xdr:rowOff>
    </xdr:from>
    <xdr:ext cx="469744" cy="259045"/>
    <xdr:sp macro="" textlink="">
      <xdr:nvSpPr>
        <xdr:cNvPr id="370" name="n_3aveValue【公営住宅】&#10;一人当たり面積">
          <a:extLst>
            <a:ext uri="{FF2B5EF4-FFF2-40B4-BE49-F238E27FC236}">
              <a16:creationId xmlns:a16="http://schemas.microsoft.com/office/drawing/2014/main" id="{5F0ABA48-EB59-42DE-BAC3-F7F739675B3C}"/>
            </a:ext>
          </a:extLst>
        </xdr:cNvPr>
        <xdr:cNvSpPr txBox="1"/>
      </xdr:nvSpPr>
      <xdr:spPr>
        <a:xfrm>
          <a:off x="7626427" y="14163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99713</xdr:rowOff>
    </xdr:from>
    <xdr:ext cx="469744" cy="259045"/>
    <xdr:sp macro="" textlink="">
      <xdr:nvSpPr>
        <xdr:cNvPr id="371" name="n_4aveValue【公営住宅】&#10;一人当たり面積">
          <a:extLst>
            <a:ext uri="{FF2B5EF4-FFF2-40B4-BE49-F238E27FC236}">
              <a16:creationId xmlns:a16="http://schemas.microsoft.com/office/drawing/2014/main" id="{FA56F293-9D3B-4909-9591-BE52DEF76427}"/>
            </a:ext>
          </a:extLst>
        </xdr:cNvPr>
        <xdr:cNvSpPr txBox="1"/>
      </xdr:nvSpPr>
      <xdr:spPr>
        <a:xfrm>
          <a:off x="6737427" y="1415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50880</xdr:rowOff>
    </xdr:from>
    <xdr:ext cx="469744" cy="259045"/>
    <xdr:sp macro="" textlink="">
      <xdr:nvSpPr>
        <xdr:cNvPr id="372" name="n_1mainValue【公営住宅】&#10;一人当たり面積">
          <a:extLst>
            <a:ext uri="{FF2B5EF4-FFF2-40B4-BE49-F238E27FC236}">
              <a16:creationId xmlns:a16="http://schemas.microsoft.com/office/drawing/2014/main" id="{CF79CFDA-382C-4B4E-A9BA-9E49254598BE}"/>
            </a:ext>
          </a:extLst>
        </xdr:cNvPr>
        <xdr:cNvSpPr txBox="1"/>
      </xdr:nvSpPr>
      <xdr:spPr>
        <a:xfrm>
          <a:off x="9391727" y="1462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52024</xdr:rowOff>
    </xdr:from>
    <xdr:ext cx="469744" cy="259045"/>
    <xdr:sp macro="" textlink="">
      <xdr:nvSpPr>
        <xdr:cNvPr id="373" name="n_2mainValue【公営住宅】&#10;一人当たり面積">
          <a:extLst>
            <a:ext uri="{FF2B5EF4-FFF2-40B4-BE49-F238E27FC236}">
              <a16:creationId xmlns:a16="http://schemas.microsoft.com/office/drawing/2014/main" id="{489192F8-2BA6-499D-8B39-BA7D483F8D2D}"/>
            </a:ext>
          </a:extLst>
        </xdr:cNvPr>
        <xdr:cNvSpPr txBox="1"/>
      </xdr:nvSpPr>
      <xdr:spPr>
        <a:xfrm>
          <a:off x="8515427" y="1462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52595</xdr:rowOff>
    </xdr:from>
    <xdr:ext cx="469744" cy="259045"/>
    <xdr:sp macro="" textlink="">
      <xdr:nvSpPr>
        <xdr:cNvPr id="374" name="n_3mainValue【公営住宅】&#10;一人当たり面積">
          <a:extLst>
            <a:ext uri="{FF2B5EF4-FFF2-40B4-BE49-F238E27FC236}">
              <a16:creationId xmlns:a16="http://schemas.microsoft.com/office/drawing/2014/main" id="{80996DB3-59F6-4DDA-B615-0E35FE7F5394}"/>
            </a:ext>
          </a:extLst>
        </xdr:cNvPr>
        <xdr:cNvSpPr txBox="1"/>
      </xdr:nvSpPr>
      <xdr:spPr>
        <a:xfrm>
          <a:off x="7626427" y="1462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53739</xdr:rowOff>
    </xdr:from>
    <xdr:ext cx="469744" cy="259045"/>
    <xdr:sp macro="" textlink="">
      <xdr:nvSpPr>
        <xdr:cNvPr id="375" name="n_4mainValue【公営住宅】&#10;一人当たり面積">
          <a:extLst>
            <a:ext uri="{FF2B5EF4-FFF2-40B4-BE49-F238E27FC236}">
              <a16:creationId xmlns:a16="http://schemas.microsoft.com/office/drawing/2014/main" id="{95CBDD2C-FA41-4F75-BCFD-A41694AAB46C}"/>
            </a:ext>
          </a:extLst>
        </xdr:cNvPr>
        <xdr:cNvSpPr txBox="1"/>
      </xdr:nvSpPr>
      <xdr:spPr>
        <a:xfrm>
          <a:off x="6737427" y="14626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90E1CA7C-4EA7-4E70-BB8B-1A934BF3AC4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A33A4E51-9B79-42A0-A412-F3A1984AA61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FFD4974A-F409-44A6-ABFE-6D0B4F8CDC5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66C080E4-CB27-40E3-B274-AA61DDAA83B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A668B39B-4F7A-4DE7-9FA3-88C8E890993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DD98E0B4-9747-4827-A22A-23AD26C5250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378FECB0-137C-4AC2-BDA3-6778F9E018C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6D2214B0-8A6D-4A3D-A6C2-1EE20572278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1750A638-DD70-4563-B436-A4372F9D17B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AAD61203-F928-43C2-B929-DB7F3C9418C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15DCB4A0-0BC0-4176-9CF8-2F6D0F38213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B0100157-5ED3-4DF7-B5A6-19EDD843384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B8A3158F-525A-4026-B018-E3F29E50DD0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DD8562C3-B6B7-4EC3-8331-E5536F9C428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92E1255E-402A-41BE-93A1-CAB8783C9CC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B2DCD6D3-3FAE-482C-9EBB-CEF9FE99E45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2B08D8FD-DCFF-4B08-9211-C47978FF9B4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3D5AB16D-3265-42F3-8D3E-F3185A4A643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A64E145E-AD3C-4A00-8F0A-FF78DD674BE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F1B94B76-BCA2-40D6-8355-34D231C4B20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B4FF1AE8-3F4A-4272-95EF-40D796A07C6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762A57A1-2C2F-4FE9-ABBA-86E0A50322C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B09DE437-6B0C-430D-883E-178600B193C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930D6DFE-2DB1-45CC-9FCE-DB1AB31E486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6331ED2B-5691-4453-88A7-50D873A8DEF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77D540FE-27E4-4D87-A425-84074054B0D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698C23E8-CCC3-49BC-988B-EA94CCCA579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3" name="直線コネクタ 402">
          <a:extLst>
            <a:ext uri="{FF2B5EF4-FFF2-40B4-BE49-F238E27FC236}">
              <a16:creationId xmlns:a16="http://schemas.microsoft.com/office/drawing/2014/main" id="{04C17A8C-527D-442D-900E-ED905E210DA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4" name="テキスト ボックス 403">
          <a:extLst>
            <a:ext uri="{FF2B5EF4-FFF2-40B4-BE49-F238E27FC236}">
              <a16:creationId xmlns:a16="http://schemas.microsoft.com/office/drawing/2014/main" id="{E8E42047-889B-43BF-8D1D-D042753B50A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5" name="直線コネクタ 404">
          <a:extLst>
            <a:ext uri="{FF2B5EF4-FFF2-40B4-BE49-F238E27FC236}">
              <a16:creationId xmlns:a16="http://schemas.microsoft.com/office/drawing/2014/main" id="{AFAC4C9C-0171-4E30-9C1C-D9FB6A55F168}"/>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6" name="テキスト ボックス 405">
          <a:extLst>
            <a:ext uri="{FF2B5EF4-FFF2-40B4-BE49-F238E27FC236}">
              <a16:creationId xmlns:a16="http://schemas.microsoft.com/office/drawing/2014/main" id="{FBB43560-0A84-4D4F-8D33-F26F8E27B82A}"/>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7" name="直線コネクタ 406">
          <a:extLst>
            <a:ext uri="{FF2B5EF4-FFF2-40B4-BE49-F238E27FC236}">
              <a16:creationId xmlns:a16="http://schemas.microsoft.com/office/drawing/2014/main" id="{C0966060-5CB4-48ED-B612-6E75AEFC8792}"/>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8" name="テキスト ボックス 407">
          <a:extLst>
            <a:ext uri="{FF2B5EF4-FFF2-40B4-BE49-F238E27FC236}">
              <a16:creationId xmlns:a16="http://schemas.microsoft.com/office/drawing/2014/main" id="{B99E51D4-4141-457C-9129-11F61979286F}"/>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9" name="直線コネクタ 408">
          <a:extLst>
            <a:ext uri="{FF2B5EF4-FFF2-40B4-BE49-F238E27FC236}">
              <a16:creationId xmlns:a16="http://schemas.microsoft.com/office/drawing/2014/main" id="{1915DB20-4FE9-4777-8C91-63090907C53D}"/>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0" name="テキスト ボックス 409">
          <a:extLst>
            <a:ext uri="{FF2B5EF4-FFF2-40B4-BE49-F238E27FC236}">
              <a16:creationId xmlns:a16="http://schemas.microsoft.com/office/drawing/2014/main" id="{E6853787-4737-402F-956C-759E3F8E8509}"/>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1" name="直線コネクタ 410">
          <a:extLst>
            <a:ext uri="{FF2B5EF4-FFF2-40B4-BE49-F238E27FC236}">
              <a16:creationId xmlns:a16="http://schemas.microsoft.com/office/drawing/2014/main" id="{C2EF2D33-E9E6-4636-9B12-80C1A98578A1}"/>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2" name="テキスト ボックス 411">
          <a:extLst>
            <a:ext uri="{FF2B5EF4-FFF2-40B4-BE49-F238E27FC236}">
              <a16:creationId xmlns:a16="http://schemas.microsoft.com/office/drawing/2014/main" id="{417A3F06-85EC-4493-A4C3-01D4D1504DA8}"/>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a:extLst>
            <a:ext uri="{FF2B5EF4-FFF2-40B4-BE49-F238E27FC236}">
              <a16:creationId xmlns:a16="http://schemas.microsoft.com/office/drawing/2014/main" id="{51FB09EA-8CD6-4BEF-B39E-D7E756278CA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4" name="テキスト ボックス 413">
          <a:extLst>
            <a:ext uri="{FF2B5EF4-FFF2-40B4-BE49-F238E27FC236}">
              <a16:creationId xmlns:a16="http://schemas.microsoft.com/office/drawing/2014/main" id="{02296C00-B9CB-4ACF-86A9-DBB0E07997FC}"/>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a:extLst>
            <a:ext uri="{FF2B5EF4-FFF2-40B4-BE49-F238E27FC236}">
              <a16:creationId xmlns:a16="http://schemas.microsoft.com/office/drawing/2014/main" id="{1D7EF975-F5A4-4C35-96A5-0F5C6B6F7C7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81915</xdr:rowOff>
    </xdr:from>
    <xdr:to>
      <xdr:col>85</xdr:col>
      <xdr:colOff>126364</xdr:colOff>
      <xdr:row>41</xdr:row>
      <xdr:rowOff>150495</xdr:rowOff>
    </xdr:to>
    <xdr:cxnSp macro="">
      <xdr:nvCxnSpPr>
        <xdr:cNvPr id="416" name="直線コネクタ 415">
          <a:extLst>
            <a:ext uri="{FF2B5EF4-FFF2-40B4-BE49-F238E27FC236}">
              <a16:creationId xmlns:a16="http://schemas.microsoft.com/office/drawing/2014/main" id="{67006378-918C-4D5D-9C6E-03988124135F}"/>
            </a:ext>
          </a:extLst>
        </xdr:cNvPr>
        <xdr:cNvCxnSpPr/>
      </xdr:nvCxnSpPr>
      <xdr:spPr>
        <a:xfrm flipV="1">
          <a:off x="16318864" y="5739765"/>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154322</xdr:rowOff>
    </xdr:from>
    <xdr:ext cx="405111" cy="259045"/>
    <xdr:sp macro="" textlink="">
      <xdr:nvSpPr>
        <xdr:cNvPr id="417" name="【認定こども園・幼稚園・保育所】&#10;有形固定資産減価償却率最小値テキスト">
          <a:extLst>
            <a:ext uri="{FF2B5EF4-FFF2-40B4-BE49-F238E27FC236}">
              <a16:creationId xmlns:a16="http://schemas.microsoft.com/office/drawing/2014/main" id="{C12E266D-08D5-4EEC-8B80-137B462151E3}"/>
            </a:ext>
          </a:extLst>
        </xdr:cNvPr>
        <xdr:cNvSpPr txBox="1"/>
      </xdr:nvSpPr>
      <xdr:spPr>
        <a:xfrm>
          <a:off x="16357600" y="718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150495</xdr:rowOff>
    </xdr:from>
    <xdr:to>
      <xdr:col>86</xdr:col>
      <xdr:colOff>25400</xdr:colOff>
      <xdr:row>41</xdr:row>
      <xdr:rowOff>150495</xdr:rowOff>
    </xdr:to>
    <xdr:cxnSp macro="">
      <xdr:nvCxnSpPr>
        <xdr:cNvPr id="418" name="直線コネクタ 417">
          <a:extLst>
            <a:ext uri="{FF2B5EF4-FFF2-40B4-BE49-F238E27FC236}">
              <a16:creationId xmlns:a16="http://schemas.microsoft.com/office/drawing/2014/main" id="{5E152BEE-E8F1-42CD-98D8-F4B236E1E026}"/>
            </a:ext>
          </a:extLst>
        </xdr:cNvPr>
        <xdr:cNvCxnSpPr/>
      </xdr:nvCxnSpPr>
      <xdr:spPr>
        <a:xfrm>
          <a:off x="16230600" y="71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28592</xdr:rowOff>
    </xdr:from>
    <xdr:ext cx="405111" cy="259045"/>
    <xdr:sp macro="" textlink="">
      <xdr:nvSpPr>
        <xdr:cNvPr id="419" name="【認定こども園・幼稚園・保育所】&#10;有形固定資産減価償却率最大値テキスト">
          <a:extLst>
            <a:ext uri="{FF2B5EF4-FFF2-40B4-BE49-F238E27FC236}">
              <a16:creationId xmlns:a16="http://schemas.microsoft.com/office/drawing/2014/main" id="{DB79DD69-47AA-48F7-9424-C912D15C7A99}"/>
            </a:ext>
          </a:extLst>
        </xdr:cNvPr>
        <xdr:cNvSpPr txBox="1"/>
      </xdr:nvSpPr>
      <xdr:spPr>
        <a:xfrm>
          <a:off x="16357600" y="551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81915</xdr:rowOff>
    </xdr:from>
    <xdr:to>
      <xdr:col>86</xdr:col>
      <xdr:colOff>25400</xdr:colOff>
      <xdr:row>33</xdr:row>
      <xdr:rowOff>81915</xdr:rowOff>
    </xdr:to>
    <xdr:cxnSp macro="">
      <xdr:nvCxnSpPr>
        <xdr:cNvPr id="420" name="直線コネクタ 419">
          <a:extLst>
            <a:ext uri="{FF2B5EF4-FFF2-40B4-BE49-F238E27FC236}">
              <a16:creationId xmlns:a16="http://schemas.microsoft.com/office/drawing/2014/main" id="{715B8C7C-4EC6-4704-A53B-ABC85A6962E4}"/>
            </a:ext>
          </a:extLst>
        </xdr:cNvPr>
        <xdr:cNvCxnSpPr/>
      </xdr:nvCxnSpPr>
      <xdr:spPr>
        <a:xfrm>
          <a:off x="16230600" y="573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122572</xdr:rowOff>
    </xdr:from>
    <xdr:ext cx="405111" cy="259045"/>
    <xdr:sp macro="" textlink="">
      <xdr:nvSpPr>
        <xdr:cNvPr id="421" name="【認定こども園・幼稚園・保育所】&#10;有形固定資産減価償却率平均値テキスト">
          <a:extLst>
            <a:ext uri="{FF2B5EF4-FFF2-40B4-BE49-F238E27FC236}">
              <a16:creationId xmlns:a16="http://schemas.microsoft.com/office/drawing/2014/main" id="{A00F78FD-970A-4159-BF75-417E2C2DFE29}"/>
            </a:ext>
          </a:extLst>
        </xdr:cNvPr>
        <xdr:cNvSpPr txBox="1"/>
      </xdr:nvSpPr>
      <xdr:spPr>
        <a:xfrm>
          <a:off x="16357600" y="6123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422" name="フローチャート: 判断 421">
          <a:extLst>
            <a:ext uri="{FF2B5EF4-FFF2-40B4-BE49-F238E27FC236}">
              <a16:creationId xmlns:a16="http://schemas.microsoft.com/office/drawing/2014/main" id="{FD50B900-D8A7-4722-A3B7-F152CCF7162B}"/>
            </a:ext>
          </a:extLst>
        </xdr:cNvPr>
        <xdr:cNvSpPr/>
      </xdr:nvSpPr>
      <xdr:spPr>
        <a:xfrm>
          <a:off x="162687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154940</xdr:rowOff>
    </xdr:from>
    <xdr:to>
      <xdr:col>81</xdr:col>
      <xdr:colOff>101600</xdr:colOff>
      <xdr:row>37</xdr:row>
      <xdr:rowOff>85090</xdr:rowOff>
    </xdr:to>
    <xdr:sp macro="" textlink="">
      <xdr:nvSpPr>
        <xdr:cNvPr id="423" name="フローチャート: 判断 422">
          <a:extLst>
            <a:ext uri="{FF2B5EF4-FFF2-40B4-BE49-F238E27FC236}">
              <a16:creationId xmlns:a16="http://schemas.microsoft.com/office/drawing/2014/main" id="{F9D3CC20-291B-4E3F-BF0E-6CA63B2B6097}"/>
            </a:ext>
          </a:extLst>
        </xdr:cNvPr>
        <xdr:cNvSpPr/>
      </xdr:nvSpPr>
      <xdr:spPr>
        <a:xfrm>
          <a:off x="15430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168275</xdr:rowOff>
    </xdr:from>
    <xdr:to>
      <xdr:col>76</xdr:col>
      <xdr:colOff>165100</xdr:colOff>
      <xdr:row>37</xdr:row>
      <xdr:rowOff>98425</xdr:rowOff>
    </xdr:to>
    <xdr:sp macro="" textlink="">
      <xdr:nvSpPr>
        <xdr:cNvPr id="424" name="フローチャート: 判断 423">
          <a:extLst>
            <a:ext uri="{FF2B5EF4-FFF2-40B4-BE49-F238E27FC236}">
              <a16:creationId xmlns:a16="http://schemas.microsoft.com/office/drawing/2014/main" id="{C69A9894-FE38-4430-A0D0-1F894361075D}"/>
            </a:ext>
          </a:extLst>
        </xdr:cNvPr>
        <xdr:cNvSpPr/>
      </xdr:nvSpPr>
      <xdr:spPr>
        <a:xfrm>
          <a:off x="14541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164465</xdr:rowOff>
    </xdr:from>
    <xdr:to>
      <xdr:col>72</xdr:col>
      <xdr:colOff>38100</xdr:colOff>
      <xdr:row>37</xdr:row>
      <xdr:rowOff>94615</xdr:rowOff>
    </xdr:to>
    <xdr:sp macro="" textlink="">
      <xdr:nvSpPr>
        <xdr:cNvPr id="425" name="フローチャート: 判断 424">
          <a:extLst>
            <a:ext uri="{FF2B5EF4-FFF2-40B4-BE49-F238E27FC236}">
              <a16:creationId xmlns:a16="http://schemas.microsoft.com/office/drawing/2014/main" id="{388A10DA-A882-4D06-BDF6-148BC262ECB0}"/>
            </a:ext>
          </a:extLst>
        </xdr:cNvPr>
        <xdr:cNvSpPr/>
      </xdr:nvSpPr>
      <xdr:spPr>
        <a:xfrm>
          <a:off x="13652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160655</xdr:rowOff>
    </xdr:from>
    <xdr:to>
      <xdr:col>67</xdr:col>
      <xdr:colOff>101600</xdr:colOff>
      <xdr:row>37</xdr:row>
      <xdr:rowOff>90805</xdr:rowOff>
    </xdr:to>
    <xdr:sp macro="" textlink="">
      <xdr:nvSpPr>
        <xdr:cNvPr id="426" name="フローチャート: 判断 425">
          <a:extLst>
            <a:ext uri="{FF2B5EF4-FFF2-40B4-BE49-F238E27FC236}">
              <a16:creationId xmlns:a16="http://schemas.microsoft.com/office/drawing/2014/main" id="{EC8A6F90-A0A6-48CC-972F-DB84DEEA0661}"/>
            </a:ext>
          </a:extLst>
        </xdr:cNvPr>
        <xdr:cNvSpPr/>
      </xdr:nvSpPr>
      <xdr:spPr>
        <a:xfrm>
          <a:off x="12763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B70ACEA1-53D3-4B78-885C-90C17337207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EF795EF0-5D16-4969-A436-B1F91241D0B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58B063E3-AB38-4910-BC9D-4BAA519AF77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7DDEFABB-548B-40DA-816A-E741339C01A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280041BD-DBDB-44FE-BAAD-AAD2536A751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432" name="楕円 431">
          <a:extLst>
            <a:ext uri="{FF2B5EF4-FFF2-40B4-BE49-F238E27FC236}">
              <a16:creationId xmlns:a16="http://schemas.microsoft.com/office/drawing/2014/main" id="{F4321738-7A38-4BE7-B597-4185E2E1AC76}"/>
            </a:ext>
          </a:extLst>
        </xdr:cNvPr>
        <xdr:cNvSpPr/>
      </xdr:nvSpPr>
      <xdr:spPr>
        <a:xfrm>
          <a:off x="162687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99077</xdr:rowOff>
    </xdr:from>
    <xdr:ext cx="405111" cy="259045"/>
    <xdr:sp macro="" textlink="">
      <xdr:nvSpPr>
        <xdr:cNvPr id="433" name="【認定こども園・幼稚園・保育所】&#10;有形固定資産減価償却率該当値テキスト">
          <a:extLst>
            <a:ext uri="{FF2B5EF4-FFF2-40B4-BE49-F238E27FC236}">
              <a16:creationId xmlns:a16="http://schemas.microsoft.com/office/drawing/2014/main" id="{752A7BC3-5F89-4598-AE64-F242F37BDE3F}"/>
            </a:ext>
          </a:extLst>
        </xdr:cNvPr>
        <xdr:cNvSpPr txBox="1"/>
      </xdr:nvSpPr>
      <xdr:spPr>
        <a:xfrm>
          <a:off x="16357600"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80645</xdr:rowOff>
    </xdr:from>
    <xdr:to>
      <xdr:col>81</xdr:col>
      <xdr:colOff>101600</xdr:colOff>
      <xdr:row>38</xdr:row>
      <xdr:rowOff>10795</xdr:rowOff>
    </xdr:to>
    <xdr:sp macro="" textlink="">
      <xdr:nvSpPr>
        <xdr:cNvPr id="434" name="楕円 433">
          <a:extLst>
            <a:ext uri="{FF2B5EF4-FFF2-40B4-BE49-F238E27FC236}">
              <a16:creationId xmlns:a16="http://schemas.microsoft.com/office/drawing/2014/main" id="{A98B3795-1E2E-4A86-A610-94995839EEB3}"/>
            </a:ext>
          </a:extLst>
        </xdr:cNvPr>
        <xdr:cNvSpPr/>
      </xdr:nvSpPr>
      <xdr:spPr>
        <a:xfrm>
          <a:off x="15430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131445</xdr:rowOff>
    </xdr:from>
    <xdr:to>
      <xdr:col>85</xdr:col>
      <xdr:colOff>127000</xdr:colOff>
      <xdr:row>38</xdr:row>
      <xdr:rowOff>0</xdr:rowOff>
    </xdr:to>
    <xdr:cxnSp macro="">
      <xdr:nvCxnSpPr>
        <xdr:cNvPr id="435" name="直線コネクタ 434">
          <a:extLst>
            <a:ext uri="{FF2B5EF4-FFF2-40B4-BE49-F238E27FC236}">
              <a16:creationId xmlns:a16="http://schemas.microsoft.com/office/drawing/2014/main" id="{27C8C818-694C-400E-9AD7-AAB24396EEF4}"/>
            </a:ext>
          </a:extLst>
        </xdr:cNvPr>
        <xdr:cNvCxnSpPr/>
      </xdr:nvCxnSpPr>
      <xdr:spPr>
        <a:xfrm>
          <a:off x="15481300" y="647509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38735</xdr:rowOff>
    </xdr:from>
    <xdr:to>
      <xdr:col>76</xdr:col>
      <xdr:colOff>165100</xdr:colOff>
      <xdr:row>37</xdr:row>
      <xdr:rowOff>140335</xdr:rowOff>
    </xdr:to>
    <xdr:sp macro="" textlink="">
      <xdr:nvSpPr>
        <xdr:cNvPr id="436" name="楕円 435">
          <a:extLst>
            <a:ext uri="{FF2B5EF4-FFF2-40B4-BE49-F238E27FC236}">
              <a16:creationId xmlns:a16="http://schemas.microsoft.com/office/drawing/2014/main" id="{EAC80888-AFD3-4535-9509-66675D00B835}"/>
            </a:ext>
          </a:extLst>
        </xdr:cNvPr>
        <xdr:cNvSpPr/>
      </xdr:nvSpPr>
      <xdr:spPr>
        <a:xfrm>
          <a:off x="14541500" y="63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89535</xdr:rowOff>
    </xdr:from>
    <xdr:to>
      <xdr:col>81</xdr:col>
      <xdr:colOff>50800</xdr:colOff>
      <xdr:row>37</xdr:row>
      <xdr:rowOff>131445</xdr:rowOff>
    </xdr:to>
    <xdr:cxnSp macro="">
      <xdr:nvCxnSpPr>
        <xdr:cNvPr id="437" name="直線コネクタ 436">
          <a:extLst>
            <a:ext uri="{FF2B5EF4-FFF2-40B4-BE49-F238E27FC236}">
              <a16:creationId xmlns:a16="http://schemas.microsoft.com/office/drawing/2014/main" id="{8541BC63-61B0-4484-82EA-B04ACB3D0356}"/>
            </a:ext>
          </a:extLst>
        </xdr:cNvPr>
        <xdr:cNvCxnSpPr/>
      </xdr:nvCxnSpPr>
      <xdr:spPr>
        <a:xfrm>
          <a:off x="14592300" y="643318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168275</xdr:rowOff>
    </xdr:from>
    <xdr:to>
      <xdr:col>72</xdr:col>
      <xdr:colOff>38100</xdr:colOff>
      <xdr:row>37</xdr:row>
      <xdr:rowOff>98425</xdr:rowOff>
    </xdr:to>
    <xdr:sp macro="" textlink="">
      <xdr:nvSpPr>
        <xdr:cNvPr id="438" name="楕円 437">
          <a:extLst>
            <a:ext uri="{FF2B5EF4-FFF2-40B4-BE49-F238E27FC236}">
              <a16:creationId xmlns:a16="http://schemas.microsoft.com/office/drawing/2014/main" id="{7EE1D8C7-EEBB-4A5F-9D24-161499C4C657}"/>
            </a:ext>
          </a:extLst>
        </xdr:cNvPr>
        <xdr:cNvSpPr/>
      </xdr:nvSpPr>
      <xdr:spPr>
        <a:xfrm>
          <a:off x="13652500" y="634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47625</xdr:rowOff>
    </xdr:from>
    <xdr:to>
      <xdr:col>76</xdr:col>
      <xdr:colOff>114300</xdr:colOff>
      <xdr:row>37</xdr:row>
      <xdr:rowOff>89535</xdr:rowOff>
    </xdr:to>
    <xdr:cxnSp macro="">
      <xdr:nvCxnSpPr>
        <xdr:cNvPr id="439" name="直線コネクタ 438">
          <a:extLst>
            <a:ext uri="{FF2B5EF4-FFF2-40B4-BE49-F238E27FC236}">
              <a16:creationId xmlns:a16="http://schemas.microsoft.com/office/drawing/2014/main" id="{BB55A273-437A-49BB-9C67-E524F63C2352}"/>
            </a:ext>
          </a:extLst>
        </xdr:cNvPr>
        <xdr:cNvCxnSpPr/>
      </xdr:nvCxnSpPr>
      <xdr:spPr>
        <a:xfrm>
          <a:off x="13703300" y="639127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126365</xdr:rowOff>
    </xdr:from>
    <xdr:to>
      <xdr:col>67</xdr:col>
      <xdr:colOff>101600</xdr:colOff>
      <xdr:row>37</xdr:row>
      <xdr:rowOff>56515</xdr:rowOff>
    </xdr:to>
    <xdr:sp macro="" textlink="">
      <xdr:nvSpPr>
        <xdr:cNvPr id="440" name="楕円 439">
          <a:extLst>
            <a:ext uri="{FF2B5EF4-FFF2-40B4-BE49-F238E27FC236}">
              <a16:creationId xmlns:a16="http://schemas.microsoft.com/office/drawing/2014/main" id="{4778D487-47CF-4F7E-B815-7512E2D82A9B}"/>
            </a:ext>
          </a:extLst>
        </xdr:cNvPr>
        <xdr:cNvSpPr/>
      </xdr:nvSpPr>
      <xdr:spPr>
        <a:xfrm>
          <a:off x="1276350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5715</xdr:rowOff>
    </xdr:from>
    <xdr:to>
      <xdr:col>71</xdr:col>
      <xdr:colOff>177800</xdr:colOff>
      <xdr:row>37</xdr:row>
      <xdr:rowOff>47625</xdr:rowOff>
    </xdr:to>
    <xdr:cxnSp macro="">
      <xdr:nvCxnSpPr>
        <xdr:cNvPr id="441" name="直線コネクタ 440">
          <a:extLst>
            <a:ext uri="{FF2B5EF4-FFF2-40B4-BE49-F238E27FC236}">
              <a16:creationId xmlns:a16="http://schemas.microsoft.com/office/drawing/2014/main" id="{1B8D2D5F-54F3-4E10-86E3-50594EF61762}"/>
            </a:ext>
          </a:extLst>
        </xdr:cNvPr>
        <xdr:cNvCxnSpPr/>
      </xdr:nvCxnSpPr>
      <xdr:spPr>
        <a:xfrm>
          <a:off x="12814300" y="634936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101617</xdr:rowOff>
    </xdr:from>
    <xdr:ext cx="405111" cy="259045"/>
    <xdr:sp macro="" textlink="">
      <xdr:nvSpPr>
        <xdr:cNvPr id="442" name="n_1aveValue【認定こども園・幼稚園・保育所】&#10;有形固定資産減価償却率">
          <a:extLst>
            <a:ext uri="{FF2B5EF4-FFF2-40B4-BE49-F238E27FC236}">
              <a16:creationId xmlns:a16="http://schemas.microsoft.com/office/drawing/2014/main" id="{5EA73566-4481-4E34-914D-48773CE6DC03}"/>
            </a:ext>
          </a:extLst>
        </xdr:cNvPr>
        <xdr:cNvSpPr txBox="1"/>
      </xdr:nvSpPr>
      <xdr:spPr>
        <a:xfrm>
          <a:off x="1526604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114952</xdr:rowOff>
    </xdr:from>
    <xdr:ext cx="405111" cy="259045"/>
    <xdr:sp macro="" textlink="">
      <xdr:nvSpPr>
        <xdr:cNvPr id="443" name="n_2aveValue【認定こども園・幼稚園・保育所】&#10;有形固定資産減価償却率">
          <a:extLst>
            <a:ext uri="{FF2B5EF4-FFF2-40B4-BE49-F238E27FC236}">
              <a16:creationId xmlns:a16="http://schemas.microsoft.com/office/drawing/2014/main" id="{B6EBBA9A-8AC8-4B27-BECC-B1E27CCC48F9}"/>
            </a:ext>
          </a:extLst>
        </xdr:cNvPr>
        <xdr:cNvSpPr txBox="1"/>
      </xdr:nvSpPr>
      <xdr:spPr>
        <a:xfrm>
          <a:off x="14389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111142</xdr:rowOff>
    </xdr:from>
    <xdr:ext cx="405111" cy="259045"/>
    <xdr:sp macro="" textlink="">
      <xdr:nvSpPr>
        <xdr:cNvPr id="444" name="n_3aveValue【認定こども園・幼稚園・保育所】&#10;有形固定資産減価償却率">
          <a:extLst>
            <a:ext uri="{FF2B5EF4-FFF2-40B4-BE49-F238E27FC236}">
              <a16:creationId xmlns:a16="http://schemas.microsoft.com/office/drawing/2014/main" id="{20D25657-2C0C-46FC-BA7A-AB6BEB435F93}"/>
            </a:ext>
          </a:extLst>
        </xdr:cNvPr>
        <xdr:cNvSpPr txBox="1"/>
      </xdr:nvSpPr>
      <xdr:spPr>
        <a:xfrm>
          <a:off x="135007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81932</xdr:rowOff>
    </xdr:from>
    <xdr:ext cx="405111" cy="259045"/>
    <xdr:sp macro="" textlink="">
      <xdr:nvSpPr>
        <xdr:cNvPr id="445" name="n_4aveValue【認定こども園・幼稚園・保育所】&#10;有形固定資産減価償却率">
          <a:extLst>
            <a:ext uri="{FF2B5EF4-FFF2-40B4-BE49-F238E27FC236}">
              <a16:creationId xmlns:a16="http://schemas.microsoft.com/office/drawing/2014/main" id="{A6256C59-34C6-44F2-9B88-E6E1CDDE3045}"/>
            </a:ext>
          </a:extLst>
        </xdr:cNvPr>
        <xdr:cNvSpPr txBox="1"/>
      </xdr:nvSpPr>
      <xdr:spPr>
        <a:xfrm>
          <a:off x="12611744"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1922</xdr:rowOff>
    </xdr:from>
    <xdr:ext cx="405111" cy="259045"/>
    <xdr:sp macro="" textlink="">
      <xdr:nvSpPr>
        <xdr:cNvPr id="446" name="n_1mainValue【認定こども園・幼稚園・保育所】&#10;有形固定資産減価償却率">
          <a:extLst>
            <a:ext uri="{FF2B5EF4-FFF2-40B4-BE49-F238E27FC236}">
              <a16:creationId xmlns:a16="http://schemas.microsoft.com/office/drawing/2014/main" id="{A9495560-C650-4397-A181-661D578F6768}"/>
            </a:ext>
          </a:extLst>
        </xdr:cNvPr>
        <xdr:cNvSpPr txBox="1"/>
      </xdr:nvSpPr>
      <xdr:spPr>
        <a:xfrm>
          <a:off x="152660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131462</xdr:rowOff>
    </xdr:from>
    <xdr:ext cx="405111" cy="259045"/>
    <xdr:sp macro="" textlink="">
      <xdr:nvSpPr>
        <xdr:cNvPr id="447" name="n_2mainValue【認定こども園・幼稚園・保育所】&#10;有形固定資産減価償却率">
          <a:extLst>
            <a:ext uri="{FF2B5EF4-FFF2-40B4-BE49-F238E27FC236}">
              <a16:creationId xmlns:a16="http://schemas.microsoft.com/office/drawing/2014/main" id="{BA17413D-29D0-4D05-A078-6BC7254C6112}"/>
            </a:ext>
          </a:extLst>
        </xdr:cNvPr>
        <xdr:cNvSpPr txBox="1"/>
      </xdr:nvSpPr>
      <xdr:spPr>
        <a:xfrm>
          <a:off x="143897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89552</xdr:rowOff>
    </xdr:from>
    <xdr:ext cx="405111" cy="259045"/>
    <xdr:sp macro="" textlink="">
      <xdr:nvSpPr>
        <xdr:cNvPr id="448" name="n_3mainValue【認定こども園・幼稚園・保育所】&#10;有形固定資産減価償却率">
          <a:extLst>
            <a:ext uri="{FF2B5EF4-FFF2-40B4-BE49-F238E27FC236}">
              <a16:creationId xmlns:a16="http://schemas.microsoft.com/office/drawing/2014/main" id="{EA6EA22F-99CC-4BAD-BDF2-98DA265E3180}"/>
            </a:ext>
          </a:extLst>
        </xdr:cNvPr>
        <xdr:cNvSpPr txBox="1"/>
      </xdr:nvSpPr>
      <xdr:spPr>
        <a:xfrm>
          <a:off x="13500744"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73042</xdr:rowOff>
    </xdr:from>
    <xdr:ext cx="405111" cy="259045"/>
    <xdr:sp macro="" textlink="">
      <xdr:nvSpPr>
        <xdr:cNvPr id="449" name="n_4mainValue【認定こども園・幼稚園・保育所】&#10;有形固定資産減価償却率">
          <a:extLst>
            <a:ext uri="{FF2B5EF4-FFF2-40B4-BE49-F238E27FC236}">
              <a16:creationId xmlns:a16="http://schemas.microsoft.com/office/drawing/2014/main" id="{E97136A5-4791-4EE2-ADE1-D65BCBECB3E9}"/>
            </a:ext>
          </a:extLst>
        </xdr:cNvPr>
        <xdr:cNvSpPr txBox="1"/>
      </xdr:nvSpPr>
      <xdr:spPr>
        <a:xfrm>
          <a:off x="12611744" y="607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a:extLst>
            <a:ext uri="{FF2B5EF4-FFF2-40B4-BE49-F238E27FC236}">
              <a16:creationId xmlns:a16="http://schemas.microsoft.com/office/drawing/2014/main" id="{BECE83F2-4125-4D40-892E-F31A01C5D77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a:extLst>
            <a:ext uri="{FF2B5EF4-FFF2-40B4-BE49-F238E27FC236}">
              <a16:creationId xmlns:a16="http://schemas.microsoft.com/office/drawing/2014/main" id="{ABEB16FB-EFEA-445D-8092-38F69608FCC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a:extLst>
            <a:ext uri="{FF2B5EF4-FFF2-40B4-BE49-F238E27FC236}">
              <a16:creationId xmlns:a16="http://schemas.microsoft.com/office/drawing/2014/main" id="{D676A789-D71F-4388-A618-9EF074A063A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a:extLst>
            <a:ext uri="{FF2B5EF4-FFF2-40B4-BE49-F238E27FC236}">
              <a16:creationId xmlns:a16="http://schemas.microsoft.com/office/drawing/2014/main" id="{9120151D-0152-4BDC-9586-2499F83B3D5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a:extLst>
            <a:ext uri="{FF2B5EF4-FFF2-40B4-BE49-F238E27FC236}">
              <a16:creationId xmlns:a16="http://schemas.microsoft.com/office/drawing/2014/main" id="{B298BA12-802C-4219-82B3-1D19E94C8A7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a:extLst>
            <a:ext uri="{FF2B5EF4-FFF2-40B4-BE49-F238E27FC236}">
              <a16:creationId xmlns:a16="http://schemas.microsoft.com/office/drawing/2014/main" id="{BB19C12B-9E87-42BE-B9D8-0F1B143CBDE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a:extLst>
            <a:ext uri="{FF2B5EF4-FFF2-40B4-BE49-F238E27FC236}">
              <a16:creationId xmlns:a16="http://schemas.microsoft.com/office/drawing/2014/main" id="{AE451E79-9CF6-4948-9D70-71F302FDDB5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a:extLst>
            <a:ext uri="{FF2B5EF4-FFF2-40B4-BE49-F238E27FC236}">
              <a16:creationId xmlns:a16="http://schemas.microsoft.com/office/drawing/2014/main" id="{3768322E-8C22-4375-A4F2-12CC456C136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a:extLst>
            <a:ext uri="{FF2B5EF4-FFF2-40B4-BE49-F238E27FC236}">
              <a16:creationId xmlns:a16="http://schemas.microsoft.com/office/drawing/2014/main" id="{C38C70EE-2AAD-4A8E-A7D4-B9C9E3398F1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a:extLst>
            <a:ext uri="{FF2B5EF4-FFF2-40B4-BE49-F238E27FC236}">
              <a16:creationId xmlns:a16="http://schemas.microsoft.com/office/drawing/2014/main" id="{D9892ED4-3474-4E19-A87B-0086BC2FF54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0" name="直線コネクタ 459">
          <a:extLst>
            <a:ext uri="{FF2B5EF4-FFF2-40B4-BE49-F238E27FC236}">
              <a16:creationId xmlns:a16="http://schemas.microsoft.com/office/drawing/2014/main" id="{F3167880-1367-42F4-A6C5-B0ECA0FACACA}"/>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1" name="テキスト ボックス 460">
          <a:extLst>
            <a:ext uri="{FF2B5EF4-FFF2-40B4-BE49-F238E27FC236}">
              <a16:creationId xmlns:a16="http://schemas.microsoft.com/office/drawing/2014/main" id="{A5ED777C-9E8E-4ABD-A1C4-8FE5D12AFCC8}"/>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2" name="直線コネクタ 461">
          <a:extLst>
            <a:ext uri="{FF2B5EF4-FFF2-40B4-BE49-F238E27FC236}">
              <a16:creationId xmlns:a16="http://schemas.microsoft.com/office/drawing/2014/main" id="{934B911B-69D6-4CB3-AE75-027C627A4DC2}"/>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3" name="テキスト ボックス 462">
          <a:extLst>
            <a:ext uri="{FF2B5EF4-FFF2-40B4-BE49-F238E27FC236}">
              <a16:creationId xmlns:a16="http://schemas.microsoft.com/office/drawing/2014/main" id="{49E2CD3C-CD74-4ADF-9E42-474C2EF461E9}"/>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4" name="直線コネクタ 463">
          <a:extLst>
            <a:ext uri="{FF2B5EF4-FFF2-40B4-BE49-F238E27FC236}">
              <a16:creationId xmlns:a16="http://schemas.microsoft.com/office/drawing/2014/main" id="{FEEB57DD-4708-493E-9A7A-215E3C8214B7}"/>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5" name="テキスト ボックス 464">
          <a:extLst>
            <a:ext uri="{FF2B5EF4-FFF2-40B4-BE49-F238E27FC236}">
              <a16:creationId xmlns:a16="http://schemas.microsoft.com/office/drawing/2014/main" id="{1E391CDC-1AB2-4205-A99B-62F14D0FA04B}"/>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6" name="直線コネクタ 465">
          <a:extLst>
            <a:ext uri="{FF2B5EF4-FFF2-40B4-BE49-F238E27FC236}">
              <a16:creationId xmlns:a16="http://schemas.microsoft.com/office/drawing/2014/main" id="{13804285-7EC2-4D23-8A75-E87CD79BA797}"/>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7" name="テキスト ボックス 466">
          <a:extLst>
            <a:ext uri="{FF2B5EF4-FFF2-40B4-BE49-F238E27FC236}">
              <a16:creationId xmlns:a16="http://schemas.microsoft.com/office/drawing/2014/main" id="{1FAA7CF8-6DEA-4FD9-B9BB-6D5B4BD486E7}"/>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8" name="直線コネクタ 467">
          <a:extLst>
            <a:ext uri="{FF2B5EF4-FFF2-40B4-BE49-F238E27FC236}">
              <a16:creationId xmlns:a16="http://schemas.microsoft.com/office/drawing/2014/main" id="{6032CCD6-3A13-4AC2-999D-D02EC584B7A8}"/>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9" name="テキスト ボックス 468">
          <a:extLst>
            <a:ext uri="{FF2B5EF4-FFF2-40B4-BE49-F238E27FC236}">
              <a16:creationId xmlns:a16="http://schemas.microsoft.com/office/drawing/2014/main" id="{1C4D5011-8064-498A-B5C3-9CA147585FEC}"/>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5CEEE583-AE32-4B95-A79D-793D4ADCC4A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BA2BA391-7779-41DC-B1B4-8CE1CB5DD7F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27308D74-0DA8-48A9-8B29-E6B7EEEEA6B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114300</xdr:rowOff>
    </xdr:from>
    <xdr:to>
      <xdr:col>116</xdr:col>
      <xdr:colOff>62864</xdr:colOff>
      <xdr:row>42</xdr:row>
      <xdr:rowOff>0</xdr:rowOff>
    </xdr:to>
    <xdr:cxnSp macro="">
      <xdr:nvCxnSpPr>
        <xdr:cNvPr id="473" name="直線コネクタ 472">
          <a:extLst>
            <a:ext uri="{FF2B5EF4-FFF2-40B4-BE49-F238E27FC236}">
              <a16:creationId xmlns:a16="http://schemas.microsoft.com/office/drawing/2014/main" id="{E2936248-B607-4575-9BE2-EDA2CE8D0467}"/>
            </a:ext>
          </a:extLst>
        </xdr:cNvPr>
        <xdr:cNvCxnSpPr/>
      </xdr:nvCxnSpPr>
      <xdr:spPr>
        <a:xfrm flipV="1">
          <a:off x="22160864" y="59436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5012B361-E66A-44D5-B43E-080B3A1E49C1}"/>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5" name="直線コネクタ 474">
          <a:extLst>
            <a:ext uri="{FF2B5EF4-FFF2-40B4-BE49-F238E27FC236}">
              <a16:creationId xmlns:a16="http://schemas.microsoft.com/office/drawing/2014/main" id="{DF67F0C2-B4FD-43E2-9506-78F5D3EBCF67}"/>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60977</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740A21DF-21CD-4FCB-928D-9239803F5AAF}"/>
            </a:ext>
          </a:extLst>
        </xdr:cNvPr>
        <xdr:cNvSpPr txBox="1"/>
      </xdr:nvSpPr>
      <xdr:spPr>
        <a:xfrm>
          <a:off x="22199600" y="57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114300</xdr:rowOff>
    </xdr:from>
    <xdr:to>
      <xdr:col>116</xdr:col>
      <xdr:colOff>152400</xdr:colOff>
      <xdr:row>34</xdr:row>
      <xdr:rowOff>114300</xdr:rowOff>
    </xdr:to>
    <xdr:cxnSp macro="">
      <xdr:nvCxnSpPr>
        <xdr:cNvPr id="477" name="直線コネクタ 476">
          <a:extLst>
            <a:ext uri="{FF2B5EF4-FFF2-40B4-BE49-F238E27FC236}">
              <a16:creationId xmlns:a16="http://schemas.microsoft.com/office/drawing/2014/main" id="{E28D6C5C-D03E-49B5-911C-5200FA650B7B}"/>
            </a:ext>
          </a:extLst>
        </xdr:cNvPr>
        <xdr:cNvCxnSpPr/>
      </xdr:nvCxnSpPr>
      <xdr:spPr>
        <a:xfrm>
          <a:off x="22072600" y="594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52087</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686213CD-C4AF-4029-8725-4DC26020BD5B}"/>
            </a:ext>
          </a:extLst>
        </xdr:cNvPr>
        <xdr:cNvSpPr txBox="1"/>
      </xdr:nvSpPr>
      <xdr:spPr>
        <a:xfrm>
          <a:off x="22199600" y="656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479" name="フローチャート: 判断 478">
          <a:extLst>
            <a:ext uri="{FF2B5EF4-FFF2-40B4-BE49-F238E27FC236}">
              <a16:creationId xmlns:a16="http://schemas.microsoft.com/office/drawing/2014/main" id="{116FDDA5-6DC2-4371-8177-01BF98224D68}"/>
            </a:ext>
          </a:extLst>
        </xdr:cNvPr>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52070</xdr:rowOff>
    </xdr:from>
    <xdr:to>
      <xdr:col>112</xdr:col>
      <xdr:colOff>38100</xdr:colOff>
      <xdr:row>39</xdr:row>
      <xdr:rowOff>153670</xdr:rowOff>
    </xdr:to>
    <xdr:sp macro="" textlink="">
      <xdr:nvSpPr>
        <xdr:cNvPr id="480" name="フローチャート: 判断 479">
          <a:extLst>
            <a:ext uri="{FF2B5EF4-FFF2-40B4-BE49-F238E27FC236}">
              <a16:creationId xmlns:a16="http://schemas.microsoft.com/office/drawing/2014/main" id="{47D8016D-3FF6-4659-9289-35709B876772}"/>
            </a:ext>
          </a:extLst>
        </xdr:cNvPr>
        <xdr:cNvSpPr/>
      </xdr:nvSpPr>
      <xdr:spPr>
        <a:xfrm>
          <a:off x="21272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44450</xdr:rowOff>
    </xdr:from>
    <xdr:to>
      <xdr:col>107</xdr:col>
      <xdr:colOff>101600</xdr:colOff>
      <xdr:row>39</xdr:row>
      <xdr:rowOff>146050</xdr:rowOff>
    </xdr:to>
    <xdr:sp macro="" textlink="">
      <xdr:nvSpPr>
        <xdr:cNvPr id="481" name="フローチャート: 判断 480">
          <a:extLst>
            <a:ext uri="{FF2B5EF4-FFF2-40B4-BE49-F238E27FC236}">
              <a16:creationId xmlns:a16="http://schemas.microsoft.com/office/drawing/2014/main" id="{C1742AF7-772F-4E5E-ADA1-ED7F7D7E669A}"/>
            </a:ext>
          </a:extLst>
        </xdr:cNvPr>
        <xdr:cNvSpPr/>
      </xdr:nvSpPr>
      <xdr:spPr>
        <a:xfrm>
          <a:off x="20383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36830</xdr:rowOff>
    </xdr:from>
    <xdr:to>
      <xdr:col>102</xdr:col>
      <xdr:colOff>165100</xdr:colOff>
      <xdr:row>39</xdr:row>
      <xdr:rowOff>138430</xdr:rowOff>
    </xdr:to>
    <xdr:sp macro="" textlink="">
      <xdr:nvSpPr>
        <xdr:cNvPr id="482" name="フローチャート: 判断 481">
          <a:extLst>
            <a:ext uri="{FF2B5EF4-FFF2-40B4-BE49-F238E27FC236}">
              <a16:creationId xmlns:a16="http://schemas.microsoft.com/office/drawing/2014/main" id="{19618086-8E4E-42A6-B277-A0E7BDDF0D48}"/>
            </a:ext>
          </a:extLst>
        </xdr:cNvPr>
        <xdr:cNvSpPr/>
      </xdr:nvSpPr>
      <xdr:spPr>
        <a:xfrm>
          <a:off x="19494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21590</xdr:rowOff>
    </xdr:from>
    <xdr:to>
      <xdr:col>98</xdr:col>
      <xdr:colOff>38100</xdr:colOff>
      <xdr:row>39</xdr:row>
      <xdr:rowOff>123190</xdr:rowOff>
    </xdr:to>
    <xdr:sp macro="" textlink="">
      <xdr:nvSpPr>
        <xdr:cNvPr id="483" name="フローチャート: 判断 482">
          <a:extLst>
            <a:ext uri="{FF2B5EF4-FFF2-40B4-BE49-F238E27FC236}">
              <a16:creationId xmlns:a16="http://schemas.microsoft.com/office/drawing/2014/main" id="{8522FA0C-3C81-46D4-9FDC-6E35DAA104EB}"/>
            </a:ext>
          </a:extLst>
        </xdr:cNvPr>
        <xdr:cNvSpPr/>
      </xdr:nvSpPr>
      <xdr:spPr>
        <a:xfrm>
          <a:off x="18605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921CDFAE-96E8-4226-B16C-E47AC236D93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FF244077-782A-4B3B-ACCA-FD8E546EA2F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C3D32931-650E-4043-9C7B-6E6575DC963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ACB64DEA-7693-4641-A34C-F136AC888AB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5FDBDE65-18C3-4386-9160-45216AE8621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139700</xdr:rowOff>
    </xdr:from>
    <xdr:to>
      <xdr:col>116</xdr:col>
      <xdr:colOff>114300</xdr:colOff>
      <xdr:row>41</xdr:row>
      <xdr:rowOff>69850</xdr:rowOff>
    </xdr:to>
    <xdr:sp macro="" textlink="">
      <xdr:nvSpPr>
        <xdr:cNvPr id="489" name="楕円 488">
          <a:extLst>
            <a:ext uri="{FF2B5EF4-FFF2-40B4-BE49-F238E27FC236}">
              <a16:creationId xmlns:a16="http://schemas.microsoft.com/office/drawing/2014/main" id="{9F06D8F3-3201-41BD-8D35-4C72F1F4AB02}"/>
            </a:ext>
          </a:extLst>
        </xdr:cNvPr>
        <xdr:cNvSpPr/>
      </xdr:nvSpPr>
      <xdr:spPr>
        <a:xfrm>
          <a:off x="221107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118127</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5C4A9968-3BB1-449F-B7E8-0385C8A61474}"/>
            </a:ext>
          </a:extLst>
        </xdr:cNvPr>
        <xdr:cNvSpPr txBox="1"/>
      </xdr:nvSpPr>
      <xdr:spPr>
        <a:xfrm>
          <a:off x="22199600"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147320</xdr:rowOff>
    </xdr:from>
    <xdr:to>
      <xdr:col>112</xdr:col>
      <xdr:colOff>38100</xdr:colOff>
      <xdr:row>41</xdr:row>
      <xdr:rowOff>77470</xdr:rowOff>
    </xdr:to>
    <xdr:sp macro="" textlink="">
      <xdr:nvSpPr>
        <xdr:cNvPr id="491" name="楕円 490">
          <a:extLst>
            <a:ext uri="{FF2B5EF4-FFF2-40B4-BE49-F238E27FC236}">
              <a16:creationId xmlns:a16="http://schemas.microsoft.com/office/drawing/2014/main" id="{747CF73B-20C6-4657-906B-7284E41926BF}"/>
            </a:ext>
          </a:extLst>
        </xdr:cNvPr>
        <xdr:cNvSpPr/>
      </xdr:nvSpPr>
      <xdr:spPr>
        <a:xfrm>
          <a:off x="21272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19050</xdr:rowOff>
    </xdr:from>
    <xdr:to>
      <xdr:col>116</xdr:col>
      <xdr:colOff>63500</xdr:colOff>
      <xdr:row>41</xdr:row>
      <xdr:rowOff>26670</xdr:rowOff>
    </xdr:to>
    <xdr:cxnSp macro="">
      <xdr:nvCxnSpPr>
        <xdr:cNvPr id="492" name="直線コネクタ 491">
          <a:extLst>
            <a:ext uri="{FF2B5EF4-FFF2-40B4-BE49-F238E27FC236}">
              <a16:creationId xmlns:a16="http://schemas.microsoft.com/office/drawing/2014/main" id="{D370CB8D-1321-4259-A9F7-B46CA5A69524}"/>
            </a:ext>
          </a:extLst>
        </xdr:cNvPr>
        <xdr:cNvCxnSpPr/>
      </xdr:nvCxnSpPr>
      <xdr:spPr>
        <a:xfrm flipV="1">
          <a:off x="21323300" y="70485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147320</xdr:rowOff>
    </xdr:from>
    <xdr:to>
      <xdr:col>107</xdr:col>
      <xdr:colOff>101600</xdr:colOff>
      <xdr:row>41</xdr:row>
      <xdr:rowOff>77470</xdr:rowOff>
    </xdr:to>
    <xdr:sp macro="" textlink="">
      <xdr:nvSpPr>
        <xdr:cNvPr id="493" name="楕円 492">
          <a:extLst>
            <a:ext uri="{FF2B5EF4-FFF2-40B4-BE49-F238E27FC236}">
              <a16:creationId xmlns:a16="http://schemas.microsoft.com/office/drawing/2014/main" id="{4CC28E95-80C2-4B91-89D5-39EAF5A8907C}"/>
            </a:ext>
          </a:extLst>
        </xdr:cNvPr>
        <xdr:cNvSpPr/>
      </xdr:nvSpPr>
      <xdr:spPr>
        <a:xfrm>
          <a:off x="20383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26670</xdr:rowOff>
    </xdr:from>
    <xdr:to>
      <xdr:col>111</xdr:col>
      <xdr:colOff>177800</xdr:colOff>
      <xdr:row>41</xdr:row>
      <xdr:rowOff>26670</xdr:rowOff>
    </xdr:to>
    <xdr:cxnSp macro="">
      <xdr:nvCxnSpPr>
        <xdr:cNvPr id="494" name="直線コネクタ 493">
          <a:extLst>
            <a:ext uri="{FF2B5EF4-FFF2-40B4-BE49-F238E27FC236}">
              <a16:creationId xmlns:a16="http://schemas.microsoft.com/office/drawing/2014/main" id="{5E521EFB-946E-4031-8E72-51930F70325B}"/>
            </a:ext>
          </a:extLst>
        </xdr:cNvPr>
        <xdr:cNvCxnSpPr/>
      </xdr:nvCxnSpPr>
      <xdr:spPr>
        <a:xfrm>
          <a:off x="20434300" y="7056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147320</xdr:rowOff>
    </xdr:from>
    <xdr:to>
      <xdr:col>102</xdr:col>
      <xdr:colOff>165100</xdr:colOff>
      <xdr:row>41</xdr:row>
      <xdr:rowOff>77470</xdr:rowOff>
    </xdr:to>
    <xdr:sp macro="" textlink="">
      <xdr:nvSpPr>
        <xdr:cNvPr id="495" name="楕円 494">
          <a:extLst>
            <a:ext uri="{FF2B5EF4-FFF2-40B4-BE49-F238E27FC236}">
              <a16:creationId xmlns:a16="http://schemas.microsoft.com/office/drawing/2014/main" id="{41563E5C-70FB-4232-924D-E25226E773CB}"/>
            </a:ext>
          </a:extLst>
        </xdr:cNvPr>
        <xdr:cNvSpPr/>
      </xdr:nvSpPr>
      <xdr:spPr>
        <a:xfrm>
          <a:off x="19494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26670</xdr:rowOff>
    </xdr:from>
    <xdr:to>
      <xdr:col>107</xdr:col>
      <xdr:colOff>50800</xdr:colOff>
      <xdr:row>41</xdr:row>
      <xdr:rowOff>26670</xdr:rowOff>
    </xdr:to>
    <xdr:cxnSp macro="">
      <xdr:nvCxnSpPr>
        <xdr:cNvPr id="496" name="直線コネクタ 495">
          <a:extLst>
            <a:ext uri="{FF2B5EF4-FFF2-40B4-BE49-F238E27FC236}">
              <a16:creationId xmlns:a16="http://schemas.microsoft.com/office/drawing/2014/main" id="{C74DD264-8C65-418E-9B1F-2523C21CDD9D}"/>
            </a:ext>
          </a:extLst>
        </xdr:cNvPr>
        <xdr:cNvCxnSpPr/>
      </xdr:nvCxnSpPr>
      <xdr:spPr>
        <a:xfrm>
          <a:off x="19545300" y="7056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154940</xdr:rowOff>
    </xdr:from>
    <xdr:to>
      <xdr:col>98</xdr:col>
      <xdr:colOff>38100</xdr:colOff>
      <xdr:row>41</xdr:row>
      <xdr:rowOff>85090</xdr:rowOff>
    </xdr:to>
    <xdr:sp macro="" textlink="">
      <xdr:nvSpPr>
        <xdr:cNvPr id="497" name="楕円 496">
          <a:extLst>
            <a:ext uri="{FF2B5EF4-FFF2-40B4-BE49-F238E27FC236}">
              <a16:creationId xmlns:a16="http://schemas.microsoft.com/office/drawing/2014/main" id="{EB26F5B3-E6D3-442D-B5BD-03873C555A81}"/>
            </a:ext>
          </a:extLst>
        </xdr:cNvPr>
        <xdr:cNvSpPr/>
      </xdr:nvSpPr>
      <xdr:spPr>
        <a:xfrm>
          <a:off x="18605500"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26670</xdr:rowOff>
    </xdr:from>
    <xdr:to>
      <xdr:col>102</xdr:col>
      <xdr:colOff>114300</xdr:colOff>
      <xdr:row>41</xdr:row>
      <xdr:rowOff>34290</xdr:rowOff>
    </xdr:to>
    <xdr:cxnSp macro="">
      <xdr:nvCxnSpPr>
        <xdr:cNvPr id="498" name="直線コネクタ 497">
          <a:extLst>
            <a:ext uri="{FF2B5EF4-FFF2-40B4-BE49-F238E27FC236}">
              <a16:creationId xmlns:a16="http://schemas.microsoft.com/office/drawing/2014/main" id="{91D8DADC-65B0-42B5-8B25-06D2F273418E}"/>
            </a:ext>
          </a:extLst>
        </xdr:cNvPr>
        <xdr:cNvCxnSpPr/>
      </xdr:nvCxnSpPr>
      <xdr:spPr>
        <a:xfrm flipV="1">
          <a:off x="18656300" y="70561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170197</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6FC8B93C-BACA-4705-A2B6-246730570B84}"/>
            </a:ext>
          </a:extLst>
        </xdr:cNvPr>
        <xdr:cNvSpPr txBox="1"/>
      </xdr:nvSpPr>
      <xdr:spPr>
        <a:xfrm>
          <a:off x="210757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162577</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3A38AA75-28CE-456B-86B8-21D8648E595D}"/>
            </a:ext>
          </a:extLst>
        </xdr:cNvPr>
        <xdr:cNvSpPr txBox="1"/>
      </xdr:nvSpPr>
      <xdr:spPr>
        <a:xfrm>
          <a:off x="20199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154957</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208309B9-EA00-49CC-B8CA-EAA5EC1C17C1}"/>
            </a:ext>
          </a:extLst>
        </xdr:cNvPr>
        <xdr:cNvSpPr txBox="1"/>
      </xdr:nvSpPr>
      <xdr:spPr>
        <a:xfrm>
          <a:off x="19310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139717</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189675C3-6694-48D1-9BC3-13387CC80976}"/>
            </a:ext>
          </a:extLst>
        </xdr:cNvPr>
        <xdr:cNvSpPr txBox="1"/>
      </xdr:nvSpPr>
      <xdr:spPr>
        <a:xfrm>
          <a:off x="18421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68597</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E7EF97DE-0873-4BA7-BDB3-B9625A515FD4}"/>
            </a:ext>
          </a:extLst>
        </xdr:cNvPr>
        <xdr:cNvSpPr txBox="1"/>
      </xdr:nvSpPr>
      <xdr:spPr>
        <a:xfrm>
          <a:off x="21075727"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68597</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32D36DF9-3A6F-4FCB-B755-88485A76D4F5}"/>
            </a:ext>
          </a:extLst>
        </xdr:cNvPr>
        <xdr:cNvSpPr txBox="1"/>
      </xdr:nvSpPr>
      <xdr:spPr>
        <a:xfrm>
          <a:off x="20199427"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68597</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1D5090E3-09E2-4593-8F90-15E1B6120B54}"/>
            </a:ext>
          </a:extLst>
        </xdr:cNvPr>
        <xdr:cNvSpPr txBox="1"/>
      </xdr:nvSpPr>
      <xdr:spPr>
        <a:xfrm>
          <a:off x="19310427"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76217</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90E8100B-B9C4-4B64-BA39-21B4EE5049A5}"/>
            </a:ext>
          </a:extLst>
        </xdr:cNvPr>
        <xdr:cNvSpPr txBox="1"/>
      </xdr:nvSpPr>
      <xdr:spPr>
        <a:xfrm>
          <a:off x="18421427"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373F91AF-BDE1-41DD-9682-2926B3E0397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4F70A629-FAE6-438C-8C98-4DB3C03D193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D6E52059-5098-4F40-85D7-93501227B5D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48C494E0-6C43-4386-8DFD-CAD4C233C90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E1C9FE2B-3020-4931-B92D-C566D108E4D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5EEC6E37-1601-456E-A35E-CD1912A746D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B7417CED-5FC2-46F9-A77E-E54BDA8EF39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CE5F8932-6AB2-416A-A671-61AE33CE0F3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496929AC-0D54-4F52-84B2-A083CC9D5FB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A7B0684C-CAD1-46B0-9991-1C21AA14D38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59DFA5C4-405A-45AA-A541-F771ACDE107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8" name="直線コネクタ 517">
          <a:extLst>
            <a:ext uri="{FF2B5EF4-FFF2-40B4-BE49-F238E27FC236}">
              <a16:creationId xmlns:a16="http://schemas.microsoft.com/office/drawing/2014/main" id="{D0752D87-A3BC-453E-83E3-66CE349E5D8B}"/>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19" name="テキスト ボックス 518">
          <a:extLst>
            <a:ext uri="{FF2B5EF4-FFF2-40B4-BE49-F238E27FC236}">
              <a16:creationId xmlns:a16="http://schemas.microsoft.com/office/drawing/2014/main" id="{CE5C481A-ADCB-4D6A-86A4-EBECADF95428}"/>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0" name="直線コネクタ 519">
          <a:extLst>
            <a:ext uri="{FF2B5EF4-FFF2-40B4-BE49-F238E27FC236}">
              <a16:creationId xmlns:a16="http://schemas.microsoft.com/office/drawing/2014/main" id="{29988E47-919E-48A7-8723-9DBAEA68E75F}"/>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1" name="テキスト ボックス 520">
          <a:extLst>
            <a:ext uri="{FF2B5EF4-FFF2-40B4-BE49-F238E27FC236}">
              <a16:creationId xmlns:a16="http://schemas.microsoft.com/office/drawing/2014/main" id="{5286E048-08CD-4AE0-9B4D-476CC552593E}"/>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2" name="直線コネクタ 521">
          <a:extLst>
            <a:ext uri="{FF2B5EF4-FFF2-40B4-BE49-F238E27FC236}">
              <a16:creationId xmlns:a16="http://schemas.microsoft.com/office/drawing/2014/main" id="{A41D5955-475E-44EF-8485-F02BC87E1B9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3" name="テキスト ボックス 522">
          <a:extLst>
            <a:ext uri="{FF2B5EF4-FFF2-40B4-BE49-F238E27FC236}">
              <a16:creationId xmlns:a16="http://schemas.microsoft.com/office/drawing/2014/main" id="{06F9A0EF-2696-4545-8CA4-BCACF45D6971}"/>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4" name="直線コネクタ 523">
          <a:extLst>
            <a:ext uri="{FF2B5EF4-FFF2-40B4-BE49-F238E27FC236}">
              <a16:creationId xmlns:a16="http://schemas.microsoft.com/office/drawing/2014/main" id="{11498D5D-699D-4539-8CAA-40921F3A7C8D}"/>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5" name="テキスト ボックス 524">
          <a:extLst>
            <a:ext uri="{FF2B5EF4-FFF2-40B4-BE49-F238E27FC236}">
              <a16:creationId xmlns:a16="http://schemas.microsoft.com/office/drawing/2014/main" id="{0CC31826-D17D-4732-8C2D-DC4ACE275C38}"/>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id="{8687843A-199F-43A3-87B0-468E05E7F08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7" name="テキスト ボックス 526">
          <a:extLst>
            <a:ext uri="{FF2B5EF4-FFF2-40B4-BE49-F238E27FC236}">
              <a16:creationId xmlns:a16="http://schemas.microsoft.com/office/drawing/2014/main" id="{E5071C7E-7AB5-4C05-A58F-912AEEBA6184}"/>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a:extLst>
            <a:ext uri="{FF2B5EF4-FFF2-40B4-BE49-F238E27FC236}">
              <a16:creationId xmlns:a16="http://schemas.microsoft.com/office/drawing/2014/main" id="{F2AFAB92-F3F3-416B-A459-B6AA9419D30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146304</xdr:rowOff>
    </xdr:from>
    <xdr:to>
      <xdr:col>85</xdr:col>
      <xdr:colOff>126364</xdr:colOff>
      <xdr:row>64</xdr:row>
      <xdr:rowOff>89154</xdr:rowOff>
    </xdr:to>
    <xdr:cxnSp macro="">
      <xdr:nvCxnSpPr>
        <xdr:cNvPr id="529" name="直線コネクタ 528">
          <a:extLst>
            <a:ext uri="{FF2B5EF4-FFF2-40B4-BE49-F238E27FC236}">
              <a16:creationId xmlns:a16="http://schemas.microsoft.com/office/drawing/2014/main" id="{F5008EE0-30E0-4423-873C-3E1B9B76D0D1}"/>
            </a:ext>
          </a:extLst>
        </xdr:cNvPr>
        <xdr:cNvCxnSpPr/>
      </xdr:nvCxnSpPr>
      <xdr:spPr>
        <a:xfrm flipV="1">
          <a:off x="16318864" y="9918954"/>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92981</xdr:rowOff>
    </xdr:from>
    <xdr:ext cx="405111" cy="259045"/>
    <xdr:sp macro="" textlink="">
      <xdr:nvSpPr>
        <xdr:cNvPr id="530" name="【学校施設】&#10;有形固定資産減価償却率最小値テキスト">
          <a:extLst>
            <a:ext uri="{FF2B5EF4-FFF2-40B4-BE49-F238E27FC236}">
              <a16:creationId xmlns:a16="http://schemas.microsoft.com/office/drawing/2014/main" id="{E38C3288-1319-4B5C-B92B-569EAB8ACAA6}"/>
            </a:ext>
          </a:extLst>
        </xdr:cNvPr>
        <xdr:cNvSpPr txBox="1"/>
      </xdr:nvSpPr>
      <xdr:spPr>
        <a:xfrm>
          <a:off x="16357600" y="11065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89154</xdr:rowOff>
    </xdr:from>
    <xdr:to>
      <xdr:col>86</xdr:col>
      <xdr:colOff>25400</xdr:colOff>
      <xdr:row>64</xdr:row>
      <xdr:rowOff>89154</xdr:rowOff>
    </xdr:to>
    <xdr:cxnSp macro="">
      <xdr:nvCxnSpPr>
        <xdr:cNvPr id="531" name="直線コネクタ 530">
          <a:extLst>
            <a:ext uri="{FF2B5EF4-FFF2-40B4-BE49-F238E27FC236}">
              <a16:creationId xmlns:a16="http://schemas.microsoft.com/office/drawing/2014/main" id="{2ECA8D48-8DDD-48A3-B410-C003CD963964}"/>
            </a:ext>
          </a:extLst>
        </xdr:cNvPr>
        <xdr:cNvCxnSpPr/>
      </xdr:nvCxnSpPr>
      <xdr:spPr>
        <a:xfrm>
          <a:off x="16230600" y="1106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92981</xdr:rowOff>
    </xdr:from>
    <xdr:ext cx="405111" cy="259045"/>
    <xdr:sp macro="" textlink="">
      <xdr:nvSpPr>
        <xdr:cNvPr id="532" name="【学校施設】&#10;有形固定資産減価償却率最大値テキスト">
          <a:extLst>
            <a:ext uri="{FF2B5EF4-FFF2-40B4-BE49-F238E27FC236}">
              <a16:creationId xmlns:a16="http://schemas.microsoft.com/office/drawing/2014/main" id="{0B081C61-7D1E-4861-A99B-AFB2E0961A50}"/>
            </a:ext>
          </a:extLst>
        </xdr:cNvPr>
        <xdr:cNvSpPr txBox="1"/>
      </xdr:nvSpPr>
      <xdr:spPr>
        <a:xfrm>
          <a:off x="16357600" y="9694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146304</xdr:rowOff>
    </xdr:from>
    <xdr:to>
      <xdr:col>86</xdr:col>
      <xdr:colOff>25400</xdr:colOff>
      <xdr:row>57</xdr:row>
      <xdr:rowOff>146304</xdr:rowOff>
    </xdr:to>
    <xdr:cxnSp macro="">
      <xdr:nvCxnSpPr>
        <xdr:cNvPr id="533" name="直線コネクタ 532">
          <a:extLst>
            <a:ext uri="{FF2B5EF4-FFF2-40B4-BE49-F238E27FC236}">
              <a16:creationId xmlns:a16="http://schemas.microsoft.com/office/drawing/2014/main" id="{59616032-BFD8-4843-9365-E2742A4D2960}"/>
            </a:ext>
          </a:extLst>
        </xdr:cNvPr>
        <xdr:cNvCxnSpPr/>
      </xdr:nvCxnSpPr>
      <xdr:spPr>
        <a:xfrm>
          <a:off x="16230600" y="9918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127525</xdr:rowOff>
    </xdr:from>
    <xdr:ext cx="405111" cy="259045"/>
    <xdr:sp macro="" textlink="">
      <xdr:nvSpPr>
        <xdr:cNvPr id="534" name="【学校施設】&#10;有形固定資産減価償却率平均値テキスト">
          <a:extLst>
            <a:ext uri="{FF2B5EF4-FFF2-40B4-BE49-F238E27FC236}">
              <a16:creationId xmlns:a16="http://schemas.microsoft.com/office/drawing/2014/main" id="{54A546BC-B0EF-4140-A373-8249767FF5D5}"/>
            </a:ext>
          </a:extLst>
        </xdr:cNvPr>
        <xdr:cNvSpPr txBox="1"/>
      </xdr:nvSpPr>
      <xdr:spPr>
        <a:xfrm>
          <a:off x="16357600" y="104145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104648</xdr:rowOff>
    </xdr:from>
    <xdr:to>
      <xdr:col>85</xdr:col>
      <xdr:colOff>177800</xdr:colOff>
      <xdr:row>62</xdr:row>
      <xdr:rowOff>34798</xdr:rowOff>
    </xdr:to>
    <xdr:sp macro="" textlink="">
      <xdr:nvSpPr>
        <xdr:cNvPr id="535" name="フローチャート: 判断 534">
          <a:extLst>
            <a:ext uri="{FF2B5EF4-FFF2-40B4-BE49-F238E27FC236}">
              <a16:creationId xmlns:a16="http://schemas.microsoft.com/office/drawing/2014/main" id="{2D17346B-7CF5-434A-9EC6-8B3491CF8082}"/>
            </a:ext>
          </a:extLst>
        </xdr:cNvPr>
        <xdr:cNvSpPr/>
      </xdr:nvSpPr>
      <xdr:spPr>
        <a:xfrm>
          <a:off x="16268700" y="1056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154940</xdr:rowOff>
    </xdr:from>
    <xdr:to>
      <xdr:col>81</xdr:col>
      <xdr:colOff>101600</xdr:colOff>
      <xdr:row>62</xdr:row>
      <xdr:rowOff>85090</xdr:rowOff>
    </xdr:to>
    <xdr:sp macro="" textlink="">
      <xdr:nvSpPr>
        <xdr:cNvPr id="536" name="フローチャート: 判断 535">
          <a:extLst>
            <a:ext uri="{FF2B5EF4-FFF2-40B4-BE49-F238E27FC236}">
              <a16:creationId xmlns:a16="http://schemas.microsoft.com/office/drawing/2014/main" id="{2499E2D4-BF8A-464C-84A0-6B8D22FBC574}"/>
            </a:ext>
          </a:extLst>
        </xdr:cNvPr>
        <xdr:cNvSpPr/>
      </xdr:nvSpPr>
      <xdr:spPr>
        <a:xfrm>
          <a:off x="15430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62</xdr:row>
      <xdr:rowOff>15494</xdr:rowOff>
    </xdr:from>
    <xdr:to>
      <xdr:col>76</xdr:col>
      <xdr:colOff>165100</xdr:colOff>
      <xdr:row>62</xdr:row>
      <xdr:rowOff>117094</xdr:rowOff>
    </xdr:to>
    <xdr:sp macro="" textlink="">
      <xdr:nvSpPr>
        <xdr:cNvPr id="537" name="フローチャート: 判断 536">
          <a:extLst>
            <a:ext uri="{FF2B5EF4-FFF2-40B4-BE49-F238E27FC236}">
              <a16:creationId xmlns:a16="http://schemas.microsoft.com/office/drawing/2014/main" id="{3C83DEB8-0897-4486-89D4-E2B2D203F429}"/>
            </a:ext>
          </a:extLst>
        </xdr:cNvPr>
        <xdr:cNvSpPr/>
      </xdr:nvSpPr>
      <xdr:spPr>
        <a:xfrm>
          <a:off x="14541500" y="1064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62</xdr:row>
      <xdr:rowOff>17780</xdr:rowOff>
    </xdr:from>
    <xdr:to>
      <xdr:col>72</xdr:col>
      <xdr:colOff>38100</xdr:colOff>
      <xdr:row>62</xdr:row>
      <xdr:rowOff>119380</xdr:rowOff>
    </xdr:to>
    <xdr:sp macro="" textlink="">
      <xdr:nvSpPr>
        <xdr:cNvPr id="538" name="フローチャート: 判断 537">
          <a:extLst>
            <a:ext uri="{FF2B5EF4-FFF2-40B4-BE49-F238E27FC236}">
              <a16:creationId xmlns:a16="http://schemas.microsoft.com/office/drawing/2014/main" id="{CE8BEEAC-B64F-42DF-AB13-766F3EBB0EE3}"/>
            </a:ext>
          </a:extLst>
        </xdr:cNvPr>
        <xdr:cNvSpPr/>
      </xdr:nvSpPr>
      <xdr:spPr>
        <a:xfrm>
          <a:off x="136525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170942</xdr:rowOff>
    </xdr:from>
    <xdr:to>
      <xdr:col>67</xdr:col>
      <xdr:colOff>101600</xdr:colOff>
      <xdr:row>62</xdr:row>
      <xdr:rowOff>101092</xdr:rowOff>
    </xdr:to>
    <xdr:sp macro="" textlink="">
      <xdr:nvSpPr>
        <xdr:cNvPr id="539" name="フローチャート: 判断 538">
          <a:extLst>
            <a:ext uri="{FF2B5EF4-FFF2-40B4-BE49-F238E27FC236}">
              <a16:creationId xmlns:a16="http://schemas.microsoft.com/office/drawing/2014/main" id="{1C395710-6188-4C57-8F4A-A85E55505AB3}"/>
            </a:ext>
          </a:extLst>
        </xdr:cNvPr>
        <xdr:cNvSpPr/>
      </xdr:nvSpPr>
      <xdr:spPr>
        <a:xfrm>
          <a:off x="127635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582424A7-2384-443E-AFAC-1886CD04948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E4E7DC07-B134-4C61-A060-65ED0D6A906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BD85DC6D-01D2-4BBA-A046-41BB95FE93A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B17D797C-FD36-4327-BCB0-EA982B192BA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B978CA27-1054-4DFE-843E-E9FA932C49A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64</xdr:row>
      <xdr:rowOff>38354</xdr:rowOff>
    </xdr:from>
    <xdr:to>
      <xdr:col>85</xdr:col>
      <xdr:colOff>177800</xdr:colOff>
      <xdr:row>64</xdr:row>
      <xdr:rowOff>139954</xdr:rowOff>
    </xdr:to>
    <xdr:sp macro="" textlink="">
      <xdr:nvSpPr>
        <xdr:cNvPr id="545" name="楕円 544">
          <a:extLst>
            <a:ext uri="{FF2B5EF4-FFF2-40B4-BE49-F238E27FC236}">
              <a16:creationId xmlns:a16="http://schemas.microsoft.com/office/drawing/2014/main" id="{3A59A939-2E8E-4862-A157-D7461D4A81D2}"/>
            </a:ext>
          </a:extLst>
        </xdr:cNvPr>
        <xdr:cNvSpPr/>
      </xdr:nvSpPr>
      <xdr:spPr>
        <a:xfrm>
          <a:off x="16268700" y="110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124731</xdr:rowOff>
    </xdr:from>
    <xdr:ext cx="405111" cy="259045"/>
    <xdr:sp macro="" textlink="">
      <xdr:nvSpPr>
        <xdr:cNvPr id="546" name="【学校施設】&#10;有形固定資産減価償却率該当値テキスト">
          <a:extLst>
            <a:ext uri="{FF2B5EF4-FFF2-40B4-BE49-F238E27FC236}">
              <a16:creationId xmlns:a16="http://schemas.microsoft.com/office/drawing/2014/main" id="{773B9B60-AEF8-49FA-9417-CD9982BC9B89}"/>
            </a:ext>
          </a:extLst>
        </xdr:cNvPr>
        <xdr:cNvSpPr txBox="1"/>
      </xdr:nvSpPr>
      <xdr:spPr>
        <a:xfrm>
          <a:off x="16357600" y="10926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64</xdr:row>
      <xdr:rowOff>26924</xdr:rowOff>
    </xdr:from>
    <xdr:to>
      <xdr:col>81</xdr:col>
      <xdr:colOff>101600</xdr:colOff>
      <xdr:row>64</xdr:row>
      <xdr:rowOff>128524</xdr:rowOff>
    </xdr:to>
    <xdr:sp macro="" textlink="">
      <xdr:nvSpPr>
        <xdr:cNvPr id="547" name="楕円 546">
          <a:extLst>
            <a:ext uri="{FF2B5EF4-FFF2-40B4-BE49-F238E27FC236}">
              <a16:creationId xmlns:a16="http://schemas.microsoft.com/office/drawing/2014/main" id="{9BB9E391-2D44-4DEF-B50D-723C51B5B755}"/>
            </a:ext>
          </a:extLst>
        </xdr:cNvPr>
        <xdr:cNvSpPr/>
      </xdr:nvSpPr>
      <xdr:spPr>
        <a:xfrm>
          <a:off x="15430500" y="1099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77724</xdr:rowOff>
    </xdr:from>
    <xdr:to>
      <xdr:col>85</xdr:col>
      <xdr:colOff>127000</xdr:colOff>
      <xdr:row>64</xdr:row>
      <xdr:rowOff>89154</xdr:rowOff>
    </xdr:to>
    <xdr:cxnSp macro="">
      <xdr:nvCxnSpPr>
        <xdr:cNvPr id="548" name="直線コネクタ 547">
          <a:extLst>
            <a:ext uri="{FF2B5EF4-FFF2-40B4-BE49-F238E27FC236}">
              <a16:creationId xmlns:a16="http://schemas.microsoft.com/office/drawing/2014/main" id="{DDE304BA-A806-4A90-A9C1-F371200B037D}"/>
            </a:ext>
          </a:extLst>
        </xdr:cNvPr>
        <xdr:cNvCxnSpPr/>
      </xdr:nvCxnSpPr>
      <xdr:spPr>
        <a:xfrm>
          <a:off x="15481300" y="11050524"/>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154940</xdr:rowOff>
    </xdr:from>
    <xdr:to>
      <xdr:col>76</xdr:col>
      <xdr:colOff>165100</xdr:colOff>
      <xdr:row>64</xdr:row>
      <xdr:rowOff>85090</xdr:rowOff>
    </xdr:to>
    <xdr:sp macro="" textlink="">
      <xdr:nvSpPr>
        <xdr:cNvPr id="549" name="楕円 548">
          <a:extLst>
            <a:ext uri="{FF2B5EF4-FFF2-40B4-BE49-F238E27FC236}">
              <a16:creationId xmlns:a16="http://schemas.microsoft.com/office/drawing/2014/main" id="{4EF3EA34-7241-4820-83D9-BCF066393147}"/>
            </a:ext>
          </a:extLst>
        </xdr:cNvPr>
        <xdr:cNvSpPr/>
      </xdr:nvSpPr>
      <xdr:spPr>
        <a:xfrm>
          <a:off x="14541500" y="1095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64</xdr:row>
      <xdr:rowOff>34290</xdr:rowOff>
    </xdr:from>
    <xdr:to>
      <xdr:col>81</xdr:col>
      <xdr:colOff>50800</xdr:colOff>
      <xdr:row>64</xdr:row>
      <xdr:rowOff>77724</xdr:rowOff>
    </xdr:to>
    <xdr:cxnSp macro="">
      <xdr:nvCxnSpPr>
        <xdr:cNvPr id="550" name="直線コネクタ 549">
          <a:extLst>
            <a:ext uri="{FF2B5EF4-FFF2-40B4-BE49-F238E27FC236}">
              <a16:creationId xmlns:a16="http://schemas.microsoft.com/office/drawing/2014/main" id="{FEFE325C-28AB-45EE-838B-F767C9E0864E}"/>
            </a:ext>
          </a:extLst>
        </xdr:cNvPr>
        <xdr:cNvCxnSpPr/>
      </xdr:nvCxnSpPr>
      <xdr:spPr>
        <a:xfrm>
          <a:off x="14592300" y="1100709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148082</xdr:rowOff>
    </xdr:from>
    <xdr:to>
      <xdr:col>72</xdr:col>
      <xdr:colOff>38100</xdr:colOff>
      <xdr:row>64</xdr:row>
      <xdr:rowOff>78232</xdr:rowOff>
    </xdr:to>
    <xdr:sp macro="" textlink="">
      <xdr:nvSpPr>
        <xdr:cNvPr id="551" name="楕円 550">
          <a:extLst>
            <a:ext uri="{FF2B5EF4-FFF2-40B4-BE49-F238E27FC236}">
              <a16:creationId xmlns:a16="http://schemas.microsoft.com/office/drawing/2014/main" id="{53884E03-4570-4A12-827F-4B96D066DA25}"/>
            </a:ext>
          </a:extLst>
        </xdr:cNvPr>
        <xdr:cNvSpPr/>
      </xdr:nvSpPr>
      <xdr:spPr>
        <a:xfrm>
          <a:off x="13652500" y="1094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64</xdr:row>
      <xdr:rowOff>27432</xdr:rowOff>
    </xdr:from>
    <xdr:to>
      <xdr:col>76</xdr:col>
      <xdr:colOff>114300</xdr:colOff>
      <xdr:row>64</xdr:row>
      <xdr:rowOff>34290</xdr:rowOff>
    </xdr:to>
    <xdr:cxnSp macro="">
      <xdr:nvCxnSpPr>
        <xdr:cNvPr id="552" name="直線コネクタ 551">
          <a:extLst>
            <a:ext uri="{FF2B5EF4-FFF2-40B4-BE49-F238E27FC236}">
              <a16:creationId xmlns:a16="http://schemas.microsoft.com/office/drawing/2014/main" id="{5CE56488-BAE1-49F8-AC85-251C6FC8DD3D}"/>
            </a:ext>
          </a:extLst>
        </xdr:cNvPr>
        <xdr:cNvCxnSpPr/>
      </xdr:nvCxnSpPr>
      <xdr:spPr>
        <a:xfrm>
          <a:off x="13703300" y="1100023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145796</xdr:rowOff>
    </xdr:from>
    <xdr:to>
      <xdr:col>67</xdr:col>
      <xdr:colOff>101600</xdr:colOff>
      <xdr:row>64</xdr:row>
      <xdr:rowOff>75946</xdr:rowOff>
    </xdr:to>
    <xdr:sp macro="" textlink="">
      <xdr:nvSpPr>
        <xdr:cNvPr id="553" name="楕円 552">
          <a:extLst>
            <a:ext uri="{FF2B5EF4-FFF2-40B4-BE49-F238E27FC236}">
              <a16:creationId xmlns:a16="http://schemas.microsoft.com/office/drawing/2014/main" id="{2B19A3D2-5076-48F9-9592-7877B2F9238B}"/>
            </a:ext>
          </a:extLst>
        </xdr:cNvPr>
        <xdr:cNvSpPr/>
      </xdr:nvSpPr>
      <xdr:spPr>
        <a:xfrm>
          <a:off x="12763500" y="1094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64</xdr:row>
      <xdr:rowOff>25146</xdr:rowOff>
    </xdr:from>
    <xdr:to>
      <xdr:col>71</xdr:col>
      <xdr:colOff>177800</xdr:colOff>
      <xdr:row>64</xdr:row>
      <xdr:rowOff>27432</xdr:rowOff>
    </xdr:to>
    <xdr:cxnSp macro="">
      <xdr:nvCxnSpPr>
        <xdr:cNvPr id="554" name="直線コネクタ 553">
          <a:extLst>
            <a:ext uri="{FF2B5EF4-FFF2-40B4-BE49-F238E27FC236}">
              <a16:creationId xmlns:a16="http://schemas.microsoft.com/office/drawing/2014/main" id="{7137ED42-37A7-441F-B0C4-F6722F698DD7}"/>
            </a:ext>
          </a:extLst>
        </xdr:cNvPr>
        <xdr:cNvCxnSpPr/>
      </xdr:nvCxnSpPr>
      <xdr:spPr>
        <a:xfrm>
          <a:off x="12814300" y="1099794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101617</xdr:rowOff>
    </xdr:from>
    <xdr:ext cx="405111" cy="259045"/>
    <xdr:sp macro="" textlink="">
      <xdr:nvSpPr>
        <xdr:cNvPr id="555" name="n_1aveValue【学校施設】&#10;有形固定資産減価償却率">
          <a:extLst>
            <a:ext uri="{FF2B5EF4-FFF2-40B4-BE49-F238E27FC236}">
              <a16:creationId xmlns:a16="http://schemas.microsoft.com/office/drawing/2014/main" id="{1DC0401F-33B4-4C52-9106-5CCC75E9658C}"/>
            </a:ext>
          </a:extLst>
        </xdr:cNvPr>
        <xdr:cNvSpPr txBox="1"/>
      </xdr:nvSpPr>
      <xdr:spPr>
        <a:xfrm>
          <a:off x="15266044" y="10388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133621</xdr:rowOff>
    </xdr:from>
    <xdr:ext cx="405111" cy="259045"/>
    <xdr:sp macro="" textlink="">
      <xdr:nvSpPr>
        <xdr:cNvPr id="556" name="n_2aveValue【学校施設】&#10;有形固定資産減価償却率">
          <a:extLst>
            <a:ext uri="{FF2B5EF4-FFF2-40B4-BE49-F238E27FC236}">
              <a16:creationId xmlns:a16="http://schemas.microsoft.com/office/drawing/2014/main" id="{19D2BDC6-5E28-4251-9243-F20B6E4CCEA4}"/>
            </a:ext>
          </a:extLst>
        </xdr:cNvPr>
        <xdr:cNvSpPr txBox="1"/>
      </xdr:nvSpPr>
      <xdr:spPr>
        <a:xfrm>
          <a:off x="14389744" y="10420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135907</xdr:rowOff>
    </xdr:from>
    <xdr:ext cx="405111" cy="259045"/>
    <xdr:sp macro="" textlink="">
      <xdr:nvSpPr>
        <xdr:cNvPr id="557" name="n_3aveValue【学校施設】&#10;有形固定資産減価償却率">
          <a:extLst>
            <a:ext uri="{FF2B5EF4-FFF2-40B4-BE49-F238E27FC236}">
              <a16:creationId xmlns:a16="http://schemas.microsoft.com/office/drawing/2014/main" id="{4E6C6388-289C-40F4-BA6B-3565180E2D12}"/>
            </a:ext>
          </a:extLst>
        </xdr:cNvPr>
        <xdr:cNvSpPr txBox="1"/>
      </xdr:nvSpPr>
      <xdr:spPr>
        <a:xfrm>
          <a:off x="13500744" y="10422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117619</xdr:rowOff>
    </xdr:from>
    <xdr:ext cx="405111" cy="259045"/>
    <xdr:sp macro="" textlink="">
      <xdr:nvSpPr>
        <xdr:cNvPr id="558" name="n_4aveValue【学校施設】&#10;有形固定資産減価償却率">
          <a:extLst>
            <a:ext uri="{FF2B5EF4-FFF2-40B4-BE49-F238E27FC236}">
              <a16:creationId xmlns:a16="http://schemas.microsoft.com/office/drawing/2014/main" id="{8A872E88-B9EA-419D-B7CF-CC2C48EE9071}"/>
            </a:ext>
          </a:extLst>
        </xdr:cNvPr>
        <xdr:cNvSpPr txBox="1"/>
      </xdr:nvSpPr>
      <xdr:spPr>
        <a:xfrm>
          <a:off x="12611744" y="10404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119651</xdr:rowOff>
    </xdr:from>
    <xdr:ext cx="405111" cy="259045"/>
    <xdr:sp macro="" textlink="">
      <xdr:nvSpPr>
        <xdr:cNvPr id="559" name="n_1mainValue【学校施設】&#10;有形固定資産減価償却率">
          <a:extLst>
            <a:ext uri="{FF2B5EF4-FFF2-40B4-BE49-F238E27FC236}">
              <a16:creationId xmlns:a16="http://schemas.microsoft.com/office/drawing/2014/main" id="{B7990246-F4E6-4193-8A51-69F77C76BFEC}"/>
            </a:ext>
          </a:extLst>
        </xdr:cNvPr>
        <xdr:cNvSpPr txBox="1"/>
      </xdr:nvSpPr>
      <xdr:spPr>
        <a:xfrm>
          <a:off x="15266044" y="1109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76217</xdr:rowOff>
    </xdr:from>
    <xdr:ext cx="405111" cy="259045"/>
    <xdr:sp macro="" textlink="">
      <xdr:nvSpPr>
        <xdr:cNvPr id="560" name="n_2mainValue【学校施設】&#10;有形固定資産減価償却率">
          <a:extLst>
            <a:ext uri="{FF2B5EF4-FFF2-40B4-BE49-F238E27FC236}">
              <a16:creationId xmlns:a16="http://schemas.microsoft.com/office/drawing/2014/main" id="{56D820F0-D270-4984-BAE7-86063219CBA6}"/>
            </a:ext>
          </a:extLst>
        </xdr:cNvPr>
        <xdr:cNvSpPr txBox="1"/>
      </xdr:nvSpPr>
      <xdr:spPr>
        <a:xfrm>
          <a:off x="14389744" y="1104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69359</xdr:rowOff>
    </xdr:from>
    <xdr:ext cx="405111" cy="259045"/>
    <xdr:sp macro="" textlink="">
      <xdr:nvSpPr>
        <xdr:cNvPr id="561" name="n_3mainValue【学校施設】&#10;有形固定資産減価償却率">
          <a:extLst>
            <a:ext uri="{FF2B5EF4-FFF2-40B4-BE49-F238E27FC236}">
              <a16:creationId xmlns:a16="http://schemas.microsoft.com/office/drawing/2014/main" id="{CA1FC35E-68EB-4871-AD57-AA033C4F741E}"/>
            </a:ext>
          </a:extLst>
        </xdr:cNvPr>
        <xdr:cNvSpPr txBox="1"/>
      </xdr:nvSpPr>
      <xdr:spPr>
        <a:xfrm>
          <a:off x="13500744" y="11042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64</xdr:row>
      <xdr:rowOff>67073</xdr:rowOff>
    </xdr:from>
    <xdr:ext cx="405111" cy="259045"/>
    <xdr:sp macro="" textlink="">
      <xdr:nvSpPr>
        <xdr:cNvPr id="562" name="n_4mainValue【学校施設】&#10;有形固定資産減価償却率">
          <a:extLst>
            <a:ext uri="{FF2B5EF4-FFF2-40B4-BE49-F238E27FC236}">
              <a16:creationId xmlns:a16="http://schemas.microsoft.com/office/drawing/2014/main" id="{8288C9BD-4BD8-4089-BC26-2504A91E1E8A}"/>
            </a:ext>
          </a:extLst>
        </xdr:cNvPr>
        <xdr:cNvSpPr txBox="1"/>
      </xdr:nvSpPr>
      <xdr:spPr>
        <a:xfrm>
          <a:off x="12611744" y="11039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a:extLst>
            <a:ext uri="{FF2B5EF4-FFF2-40B4-BE49-F238E27FC236}">
              <a16:creationId xmlns:a16="http://schemas.microsoft.com/office/drawing/2014/main" id="{60A93774-6D88-4DF0-A0F3-7B6E4EE00A6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a:extLst>
            <a:ext uri="{FF2B5EF4-FFF2-40B4-BE49-F238E27FC236}">
              <a16:creationId xmlns:a16="http://schemas.microsoft.com/office/drawing/2014/main" id="{0FE640E1-6B17-4E6D-9DEB-0A10684BFD3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a:extLst>
            <a:ext uri="{FF2B5EF4-FFF2-40B4-BE49-F238E27FC236}">
              <a16:creationId xmlns:a16="http://schemas.microsoft.com/office/drawing/2014/main" id="{37894060-1310-4867-8426-2D7ECC2CE4B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a:extLst>
            <a:ext uri="{FF2B5EF4-FFF2-40B4-BE49-F238E27FC236}">
              <a16:creationId xmlns:a16="http://schemas.microsoft.com/office/drawing/2014/main" id="{2260FAD9-C101-4DC4-9043-784D2BF93CD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a:extLst>
            <a:ext uri="{FF2B5EF4-FFF2-40B4-BE49-F238E27FC236}">
              <a16:creationId xmlns:a16="http://schemas.microsoft.com/office/drawing/2014/main" id="{4C13E8B2-DDD4-43CB-AF51-9CD0BD5CCFD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a:extLst>
            <a:ext uri="{FF2B5EF4-FFF2-40B4-BE49-F238E27FC236}">
              <a16:creationId xmlns:a16="http://schemas.microsoft.com/office/drawing/2014/main" id="{7AEF9D09-DBF6-4F01-A0E7-4546B90030F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a:extLst>
            <a:ext uri="{FF2B5EF4-FFF2-40B4-BE49-F238E27FC236}">
              <a16:creationId xmlns:a16="http://schemas.microsoft.com/office/drawing/2014/main" id="{96935143-8B7D-410D-A16C-67F18B721A2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a:extLst>
            <a:ext uri="{FF2B5EF4-FFF2-40B4-BE49-F238E27FC236}">
              <a16:creationId xmlns:a16="http://schemas.microsoft.com/office/drawing/2014/main" id="{E0BE9CB7-7AF6-4DCA-ACCB-A73304D1AA9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a:extLst>
            <a:ext uri="{FF2B5EF4-FFF2-40B4-BE49-F238E27FC236}">
              <a16:creationId xmlns:a16="http://schemas.microsoft.com/office/drawing/2014/main" id="{9B3642BA-0A7B-4DE9-8C77-1EEFD55903B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a:extLst>
            <a:ext uri="{FF2B5EF4-FFF2-40B4-BE49-F238E27FC236}">
              <a16:creationId xmlns:a16="http://schemas.microsoft.com/office/drawing/2014/main" id="{6B27E4E8-D109-4756-8F3F-751B8946CB1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3" name="テキスト ボックス 572">
          <a:extLst>
            <a:ext uri="{FF2B5EF4-FFF2-40B4-BE49-F238E27FC236}">
              <a16:creationId xmlns:a16="http://schemas.microsoft.com/office/drawing/2014/main" id="{AFCD13ED-CF25-49DA-9487-71636A587AA9}"/>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4" name="直線コネクタ 573">
          <a:extLst>
            <a:ext uri="{FF2B5EF4-FFF2-40B4-BE49-F238E27FC236}">
              <a16:creationId xmlns:a16="http://schemas.microsoft.com/office/drawing/2014/main" id="{C19D12E7-7BA8-49D1-BBB7-483022074F32}"/>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5" name="テキスト ボックス 574">
          <a:extLst>
            <a:ext uri="{FF2B5EF4-FFF2-40B4-BE49-F238E27FC236}">
              <a16:creationId xmlns:a16="http://schemas.microsoft.com/office/drawing/2014/main" id="{C0D2D177-385D-4F5F-A6D9-8B9D65220ABC}"/>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6" name="直線コネクタ 575">
          <a:extLst>
            <a:ext uri="{FF2B5EF4-FFF2-40B4-BE49-F238E27FC236}">
              <a16:creationId xmlns:a16="http://schemas.microsoft.com/office/drawing/2014/main" id="{CAA90059-C964-44BF-B58E-48628CE6B65C}"/>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7" name="テキスト ボックス 576">
          <a:extLst>
            <a:ext uri="{FF2B5EF4-FFF2-40B4-BE49-F238E27FC236}">
              <a16:creationId xmlns:a16="http://schemas.microsoft.com/office/drawing/2014/main" id="{269B1708-5C38-4B7F-B1AC-A3DE78AABAB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8" name="直線コネクタ 577">
          <a:extLst>
            <a:ext uri="{FF2B5EF4-FFF2-40B4-BE49-F238E27FC236}">
              <a16:creationId xmlns:a16="http://schemas.microsoft.com/office/drawing/2014/main" id="{7D81DE00-DC7A-40B9-BA58-606BBF52F6A8}"/>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9" name="テキスト ボックス 578">
          <a:extLst>
            <a:ext uri="{FF2B5EF4-FFF2-40B4-BE49-F238E27FC236}">
              <a16:creationId xmlns:a16="http://schemas.microsoft.com/office/drawing/2014/main" id="{40F9E604-96CC-43FF-BF99-3C88A9936DA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0" name="直線コネクタ 579">
          <a:extLst>
            <a:ext uri="{FF2B5EF4-FFF2-40B4-BE49-F238E27FC236}">
              <a16:creationId xmlns:a16="http://schemas.microsoft.com/office/drawing/2014/main" id="{6C554219-4D66-4F7C-A911-0EA9278EE15F}"/>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1" name="テキスト ボックス 580">
          <a:extLst>
            <a:ext uri="{FF2B5EF4-FFF2-40B4-BE49-F238E27FC236}">
              <a16:creationId xmlns:a16="http://schemas.microsoft.com/office/drawing/2014/main" id="{964DA044-8627-432F-A2FA-7EB8A8859442}"/>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2" name="直線コネクタ 581">
          <a:extLst>
            <a:ext uri="{FF2B5EF4-FFF2-40B4-BE49-F238E27FC236}">
              <a16:creationId xmlns:a16="http://schemas.microsoft.com/office/drawing/2014/main" id="{2B0CE0C6-F35D-445F-A1E2-F8E102638217}"/>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3" name="テキスト ボックス 582">
          <a:extLst>
            <a:ext uri="{FF2B5EF4-FFF2-40B4-BE49-F238E27FC236}">
              <a16:creationId xmlns:a16="http://schemas.microsoft.com/office/drawing/2014/main" id="{613CAC7F-C043-45D3-8078-D814D15D99A1}"/>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4" name="直線コネクタ 583">
          <a:extLst>
            <a:ext uri="{FF2B5EF4-FFF2-40B4-BE49-F238E27FC236}">
              <a16:creationId xmlns:a16="http://schemas.microsoft.com/office/drawing/2014/main" id="{4993A9D3-6D4F-40D1-8644-9B318D3AE298}"/>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5" name="テキスト ボックス 584">
          <a:extLst>
            <a:ext uri="{FF2B5EF4-FFF2-40B4-BE49-F238E27FC236}">
              <a16:creationId xmlns:a16="http://schemas.microsoft.com/office/drawing/2014/main" id="{8576FC5E-EE49-41D7-AEEE-B9586AE5747F}"/>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129C2D2B-7C50-45A6-BF6E-7079A3A7EC7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a:extLst>
            <a:ext uri="{FF2B5EF4-FFF2-40B4-BE49-F238E27FC236}">
              <a16:creationId xmlns:a16="http://schemas.microsoft.com/office/drawing/2014/main" id="{9CEC5EE3-07A5-4ADD-B2F5-C94C3C8BFE6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a16="http://schemas.microsoft.com/office/drawing/2014/main" id="{9ECD3E88-5F8B-412B-AB81-164954732D5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114844</xdr:rowOff>
    </xdr:from>
    <xdr:to>
      <xdr:col>116</xdr:col>
      <xdr:colOff>62864</xdr:colOff>
      <xdr:row>64</xdr:row>
      <xdr:rowOff>47897</xdr:rowOff>
    </xdr:to>
    <xdr:cxnSp macro="">
      <xdr:nvCxnSpPr>
        <xdr:cNvPr id="589" name="直線コネクタ 588">
          <a:extLst>
            <a:ext uri="{FF2B5EF4-FFF2-40B4-BE49-F238E27FC236}">
              <a16:creationId xmlns:a16="http://schemas.microsoft.com/office/drawing/2014/main" id="{4EFD3D95-0489-4952-AE16-FBFE6ADDBB7E}"/>
            </a:ext>
          </a:extLst>
        </xdr:cNvPr>
        <xdr:cNvCxnSpPr/>
      </xdr:nvCxnSpPr>
      <xdr:spPr>
        <a:xfrm flipV="1">
          <a:off x="22160864" y="9544594"/>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51724</xdr:rowOff>
    </xdr:from>
    <xdr:ext cx="469744" cy="259045"/>
    <xdr:sp macro="" textlink="">
      <xdr:nvSpPr>
        <xdr:cNvPr id="590" name="【学校施設】&#10;一人当たり面積最小値テキスト">
          <a:extLst>
            <a:ext uri="{FF2B5EF4-FFF2-40B4-BE49-F238E27FC236}">
              <a16:creationId xmlns:a16="http://schemas.microsoft.com/office/drawing/2014/main" id="{0FB35D4F-B7F7-4E46-AA42-20B3C3256BEF}"/>
            </a:ext>
          </a:extLst>
        </xdr:cNvPr>
        <xdr:cNvSpPr txBox="1"/>
      </xdr:nvSpPr>
      <xdr:spPr>
        <a:xfrm>
          <a:off x="22199600" y="1102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47897</xdr:rowOff>
    </xdr:from>
    <xdr:to>
      <xdr:col>116</xdr:col>
      <xdr:colOff>152400</xdr:colOff>
      <xdr:row>64</xdr:row>
      <xdr:rowOff>47897</xdr:rowOff>
    </xdr:to>
    <xdr:cxnSp macro="">
      <xdr:nvCxnSpPr>
        <xdr:cNvPr id="591" name="直線コネクタ 590">
          <a:extLst>
            <a:ext uri="{FF2B5EF4-FFF2-40B4-BE49-F238E27FC236}">
              <a16:creationId xmlns:a16="http://schemas.microsoft.com/office/drawing/2014/main" id="{7575E4D4-D14A-44DE-AE79-4E932127C096}"/>
            </a:ext>
          </a:extLst>
        </xdr:cNvPr>
        <xdr:cNvCxnSpPr/>
      </xdr:nvCxnSpPr>
      <xdr:spPr>
        <a:xfrm>
          <a:off x="22072600" y="11020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61521</xdr:rowOff>
    </xdr:from>
    <xdr:ext cx="469744" cy="259045"/>
    <xdr:sp macro="" textlink="">
      <xdr:nvSpPr>
        <xdr:cNvPr id="592" name="【学校施設】&#10;一人当たり面積最大値テキスト">
          <a:extLst>
            <a:ext uri="{FF2B5EF4-FFF2-40B4-BE49-F238E27FC236}">
              <a16:creationId xmlns:a16="http://schemas.microsoft.com/office/drawing/2014/main" id="{9578642C-2057-4A5E-8D5E-70DEAC332439}"/>
            </a:ext>
          </a:extLst>
        </xdr:cNvPr>
        <xdr:cNvSpPr txBox="1"/>
      </xdr:nvSpPr>
      <xdr:spPr>
        <a:xfrm>
          <a:off x="22199600" y="931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114844</xdr:rowOff>
    </xdr:from>
    <xdr:to>
      <xdr:col>116</xdr:col>
      <xdr:colOff>152400</xdr:colOff>
      <xdr:row>55</xdr:row>
      <xdr:rowOff>114844</xdr:rowOff>
    </xdr:to>
    <xdr:cxnSp macro="">
      <xdr:nvCxnSpPr>
        <xdr:cNvPr id="593" name="直線コネクタ 592">
          <a:extLst>
            <a:ext uri="{FF2B5EF4-FFF2-40B4-BE49-F238E27FC236}">
              <a16:creationId xmlns:a16="http://schemas.microsoft.com/office/drawing/2014/main" id="{22897A90-A52D-4389-AC7B-F93C0BC13991}"/>
            </a:ext>
          </a:extLst>
        </xdr:cNvPr>
        <xdr:cNvCxnSpPr/>
      </xdr:nvCxnSpPr>
      <xdr:spPr>
        <a:xfrm>
          <a:off x="22072600" y="95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136089</xdr:rowOff>
    </xdr:from>
    <xdr:ext cx="469744" cy="259045"/>
    <xdr:sp macro="" textlink="">
      <xdr:nvSpPr>
        <xdr:cNvPr id="594" name="【学校施設】&#10;一人当たり面積平均値テキスト">
          <a:extLst>
            <a:ext uri="{FF2B5EF4-FFF2-40B4-BE49-F238E27FC236}">
              <a16:creationId xmlns:a16="http://schemas.microsoft.com/office/drawing/2014/main" id="{7E3A4EA9-9E77-44FD-9BB4-EC0A42E84045}"/>
            </a:ext>
          </a:extLst>
        </xdr:cNvPr>
        <xdr:cNvSpPr txBox="1"/>
      </xdr:nvSpPr>
      <xdr:spPr>
        <a:xfrm>
          <a:off x="22199600" y="10251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157662</xdr:rowOff>
    </xdr:from>
    <xdr:to>
      <xdr:col>116</xdr:col>
      <xdr:colOff>114300</xdr:colOff>
      <xdr:row>60</xdr:row>
      <xdr:rowOff>87812</xdr:rowOff>
    </xdr:to>
    <xdr:sp macro="" textlink="">
      <xdr:nvSpPr>
        <xdr:cNvPr id="595" name="フローチャート: 判断 594">
          <a:extLst>
            <a:ext uri="{FF2B5EF4-FFF2-40B4-BE49-F238E27FC236}">
              <a16:creationId xmlns:a16="http://schemas.microsoft.com/office/drawing/2014/main" id="{21E72403-2D5D-45B5-8D1D-EA86CCD11C88}"/>
            </a:ext>
          </a:extLst>
        </xdr:cNvPr>
        <xdr:cNvSpPr/>
      </xdr:nvSpPr>
      <xdr:spPr>
        <a:xfrm>
          <a:off x="22110700" y="1027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7983</xdr:rowOff>
    </xdr:from>
    <xdr:to>
      <xdr:col>112</xdr:col>
      <xdr:colOff>38100</xdr:colOff>
      <xdr:row>60</xdr:row>
      <xdr:rowOff>109583</xdr:rowOff>
    </xdr:to>
    <xdr:sp macro="" textlink="">
      <xdr:nvSpPr>
        <xdr:cNvPr id="596" name="フローチャート: 判断 595">
          <a:extLst>
            <a:ext uri="{FF2B5EF4-FFF2-40B4-BE49-F238E27FC236}">
              <a16:creationId xmlns:a16="http://schemas.microsoft.com/office/drawing/2014/main" id="{ADF36C6D-684A-442B-A497-813482FD1D30}"/>
            </a:ext>
          </a:extLst>
        </xdr:cNvPr>
        <xdr:cNvSpPr/>
      </xdr:nvSpPr>
      <xdr:spPr>
        <a:xfrm>
          <a:off x="21272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36285</xdr:rowOff>
    </xdr:from>
    <xdr:to>
      <xdr:col>107</xdr:col>
      <xdr:colOff>101600</xdr:colOff>
      <xdr:row>60</xdr:row>
      <xdr:rowOff>137885</xdr:rowOff>
    </xdr:to>
    <xdr:sp macro="" textlink="">
      <xdr:nvSpPr>
        <xdr:cNvPr id="597" name="フローチャート: 判断 596">
          <a:extLst>
            <a:ext uri="{FF2B5EF4-FFF2-40B4-BE49-F238E27FC236}">
              <a16:creationId xmlns:a16="http://schemas.microsoft.com/office/drawing/2014/main" id="{D20A0175-81CD-4B9E-965F-3AE5B7FC487F}"/>
            </a:ext>
          </a:extLst>
        </xdr:cNvPr>
        <xdr:cNvSpPr/>
      </xdr:nvSpPr>
      <xdr:spPr>
        <a:xfrm>
          <a:off x="20383500" y="1032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52615</xdr:rowOff>
    </xdr:from>
    <xdr:to>
      <xdr:col>102</xdr:col>
      <xdr:colOff>165100</xdr:colOff>
      <xdr:row>60</xdr:row>
      <xdr:rowOff>154215</xdr:rowOff>
    </xdr:to>
    <xdr:sp macro="" textlink="">
      <xdr:nvSpPr>
        <xdr:cNvPr id="598" name="フローチャート: 判断 597">
          <a:extLst>
            <a:ext uri="{FF2B5EF4-FFF2-40B4-BE49-F238E27FC236}">
              <a16:creationId xmlns:a16="http://schemas.microsoft.com/office/drawing/2014/main" id="{04554063-C8C7-4A7B-9C03-018C6E6BC4B3}"/>
            </a:ext>
          </a:extLst>
        </xdr:cNvPr>
        <xdr:cNvSpPr/>
      </xdr:nvSpPr>
      <xdr:spPr>
        <a:xfrm>
          <a:off x="19494500" y="1033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22134</xdr:rowOff>
    </xdr:from>
    <xdr:to>
      <xdr:col>98</xdr:col>
      <xdr:colOff>38100</xdr:colOff>
      <xdr:row>60</xdr:row>
      <xdr:rowOff>123734</xdr:rowOff>
    </xdr:to>
    <xdr:sp macro="" textlink="">
      <xdr:nvSpPr>
        <xdr:cNvPr id="599" name="フローチャート: 判断 598">
          <a:extLst>
            <a:ext uri="{FF2B5EF4-FFF2-40B4-BE49-F238E27FC236}">
              <a16:creationId xmlns:a16="http://schemas.microsoft.com/office/drawing/2014/main" id="{975FC136-D590-424F-ACBC-54D95F4070D2}"/>
            </a:ext>
          </a:extLst>
        </xdr:cNvPr>
        <xdr:cNvSpPr/>
      </xdr:nvSpPr>
      <xdr:spPr>
        <a:xfrm>
          <a:off x="18605500" y="1030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D4EAC1E8-2BDF-42C5-9053-1D629ED5B72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5FCA466F-9F15-4E84-8543-4A3DB024D17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27FBE206-9B7F-4D64-AE9C-F7C680B51B3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5C54C82D-78D1-4113-BCED-4AA56B1302B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950CDEB1-C549-4BB6-802E-6443050B313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17235</xdr:rowOff>
    </xdr:from>
    <xdr:to>
      <xdr:col>116</xdr:col>
      <xdr:colOff>114300</xdr:colOff>
      <xdr:row>59</xdr:row>
      <xdr:rowOff>118835</xdr:rowOff>
    </xdr:to>
    <xdr:sp macro="" textlink="">
      <xdr:nvSpPr>
        <xdr:cNvPr id="605" name="楕円 604">
          <a:extLst>
            <a:ext uri="{FF2B5EF4-FFF2-40B4-BE49-F238E27FC236}">
              <a16:creationId xmlns:a16="http://schemas.microsoft.com/office/drawing/2014/main" id="{59AC129F-2FED-4C98-B733-20EB45860AE1}"/>
            </a:ext>
          </a:extLst>
        </xdr:cNvPr>
        <xdr:cNvSpPr/>
      </xdr:nvSpPr>
      <xdr:spPr>
        <a:xfrm>
          <a:off x="22110700" y="1013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40112</xdr:rowOff>
    </xdr:from>
    <xdr:ext cx="469744" cy="259045"/>
    <xdr:sp macro="" textlink="">
      <xdr:nvSpPr>
        <xdr:cNvPr id="606" name="【学校施設】&#10;一人当たり面積該当値テキスト">
          <a:extLst>
            <a:ext uri="{FF2B5EF4-FFF2-40B4-BE49-F238E27FC236}">
              <a16:creationId xmlns:a16="http://schemas.microsoft.com/office/drawing/2014/main" id="{2A89145E-1396-4FAD-BA2E-0D57F70D0B5D}"/>
            </a:ext>
          </a:extLst>
        </xdr:cNvPr>
        <xdr:cNvSpPr txBox="1"/>
      </xdr:nvSpPr>
      <xdr:spPr>
        <a:xfrm>
          <a:off x="22199600" y="9984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39007</xdr:rowOff>
    </xdr:from>
    <xdr:to>
      <xdr:col>112</xdr:col>
      <xdr:colOff>38100</xdr:colOff>
      <xdr:row>59</xdr:row>
      <xdr:rowOff>140607</xdr:rowOff>
    </xdr:to>
    <xdr:sp macro="" textlink="">
      <xdr:nvSpPr>
        <xdr:cNvPr id="607" name="楕円 606">
          <a:extLst>
            <a:ext uri="{FF2B5EF4-FFF2-40B4-BE49-F238E27FC236}">
              <a16:creationId xmlns:a16="http://schemas.microsoft.com/office/drawing/2014/main" id="{C6A0B755-2600-49AB-9BAF-892940BA026D}"/>
            </a:ext>
          </a:extLst>
        </xdr:cNvPr>
        <xdr:cNvSpPr/>
      </xdr:nvSpPr>
      <xdr:spPr>
        <a:xfrm>
          <a:off x="21272500" y="1015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68035</xdr:rowOff>
    </xdr:from>
    <xdr:to>
      <xdr:col>116</xdr:col>
      <xdr:colOff>63500</xdr:colOff>
      <xdr:row>59</xdr:row>
      <xdr:rowOff>89807</xdr:rowOff>
    </xdr:to>
    <xdr:cxnSp macro="">
      <xdr:nvCxnSpPr>
        <xdr:cNvPr id="608" name="直線コネクタ 607">
          <a:extLst>
            <a:ext uri="{FF2B5EF4-FFF2-40B4-BE49-F238E27FC236}">
              <a16:creationId xmlns:a16="http://schemas.microsoft.com/office/drawing/2014/main" id="{F5E8722D-9391-416E-A509-B7050974EEF7}"/>
            </a:ext>
          </a:extLst>
        </xdr:cNvPr>
        <xdr:cNvCxnSpPr/>
      </xdr:nvCxnSpPr>
      <xdr:spPr>
        <a:xfrm flipV="1">
          <a:off x="21323300" y="10183585"/>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57513</xdr:rowOff>
    </xdr:from>
    <xdr:to>
      <xdr:col>107</xdr:col>
      <xdr:colOff>101600</xdr:colOff>
      <xdr:row>59</xdr:row>
      <xdr:rowOff>159113</xdr:rowOff>
    </xdr:to>
    <xdr:sp macro="" textlink="">
      <xdr:nvSpPr>
        <xdr:cNvPr id="609" name="楕円 608">
          <a:extLst>
            <a:ext uri="{FF2B5EF4-FFF2-40B4-BE49-F238E27FC236}">
              <a16:creationId xmlns:a16="http://schemas.microsoft.com/office/drawing/2014/main" id="{A6F3DDDC-3C20-4297-BB3D-1F3A3D6A98F7}"/>
            </a:ext>
          </a:extLst>
        </xdr:cNvPr>
        <xdr:cNvSpPr/>
      </xdr:nvSpPr>
      <xdr:spPr>
        <a:xfrm>
          <a:off x="20383500" y="1017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89807</xdr:rowOff>
    </xdr:from>
    <xdr:to>
      <xdr:col>111</xdr:col>
      <xdr:colOff>177800</xdr:colOff>
      <xdr:row>59</xdr:row>
      <xdr:rowOff>108313</xdr:rowOff>
    </xdr:to>
    <xdr:cxnSp macro="">
      <xdr:nvCxnSpPr>
        <xdr:cNvPr id="610" name="直線コネクタ 609">
          <a:extLst>
            <a:ext uri="{FF2B5EF4-FFF2-40B4-BE49-F238E27FC236}">
              <a16:creationId xmlns:a16="http://schemas.microsoft.com/office/drawing/2014/main" id="{0D588B53-8D62-47AD-AE9C-F56942F042EF}"/>
            </a:ext>
          </a:extLst>
        </xdr:cNvPr>
        <xdr:cNvCxnSpPr/>
      </xdr:nvCxnSpPr>
      <xdr:spPr>
        <a:xfrm flipV="1">
          <a:off x="20434300" y="10205357"/>
          <a:ext cx="889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16147</xdr:rowOff>
    </xdr:from>
    <xdr:to>
      <xdr:col>102</xdr:col>
      <xdr:colOff>165100</xdr:colOff>
      <xdr:row>59</xdr:row>
      <xdr:rowOff>117747</xdr:rowOff>
    </xdr:to>
    <xdr:sp macro="" textlink="">
      <xdr:nvSpPr>
        <xdr:cNvPr id="611" name="楕円 610">
          <a:extLst>
            <a:ext uri="{FF2B5EF4-FFF2-40B4-BE49-F238E27FC236}">
              <a16:creationId xmlns:a16="http://schemas.microsoft.com/office/drawing/2014/main" id="{1633F8A7-E9B7-496B-BEDB-152E9E9DB24B}"/>
            </a:ext>
          </a:extLst>
        </xdr:cNvPr>
        <xdr:cNvSpPr/>
      </xdr:nvSpPr>
      <xdr:spPr>
        <a:xfrm>
          <a:off x="19494500" y="1013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66947</xdr:rowOff>
    </xdr:from>
    <xdr:to>
      <xdr:col>107</xdr:col>
      <xdr:colOff>50800</xdr:colOff>
      <xdr:row>59</xdr:row>
      <xdr:rowOff>108313</xdr:rowOff>
    </xdr:to>
    <xdr:cxnSp macro="">
      <xdr:nvCxnSpPr>
        <xdr:cNvPr id="612" name="直線コネクタ 611">
          <a:extLst>
            <a:ext uri="{FF2B5EF4-FFF2-40B4-BE49-F238E27FC236}">
              <a16:creationId xmlns:a16="http://schemas.microsoft.com/office/drawing/2014/main" id="{B7D9CE32-30BC-4062-ADDA-E9C34E792738}"/>
            </a:ext>
          </a:extLst>
        </xdr:cNvPr>
        <xdr:cNvCxnSpPr/>
      </xdr:nvCxnSpPr>
      <xdr:spPr>
        <a:xfrm>
          <a:off x="19545300" y="10182497"/>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59690</xdr:rowOff>
    </xdr:from>
    <xdr:to>
      <xdr:col>98</xdr:col>
      <xdr:colOff>38100</xdr:colOff>
      <xdr:row>59</xdr:row>
      <xdr:rowOff>161290</xdr:rowOff>
    </xdr:to>
    <xdr:sp macro="" textlink="">
      <xdr:nvSpPr>
        <xdr:cNvPr id="613" name="楕円 612">
          <a:extLst>
            <a:ext uri="{FF2B5EF4-FFF2-40B4-BE49-F238E27FC236}">
              <a16:creationId xmlns:a16="http://schemas.microsoft.com/office/drawing/2014/main" id="{787314FF-5506-4536-9844-AFA74A88A5C5}"/>
            </a:ext>
          </a:extLst>
        </xdr:cNvPr>
        <xdr:cNvSpPr/>
      </xdr:nvSpPr>
      <xdr:spPr>
        <a:xfrm>
          <a:off x="18605500" y="1017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66947</xdr:rowOff>
    </xdr:from>
    <xdr:to>
      <xdr:col>102</xdr:col>
      <xdr:colOff>114300</xdr:colOff>
      <xdr:row>59</xdr:row>
      <xdr:rowOff>110490</xdr:rowOff>
    </xdr:to>
    <xdr:cxnSp macro="">
      <xdr:nvCxnSpPr>
        <xdr:cNvPr id="614" name="直線コネクタ 613">
          <a:extLst>
            <a:ext uri="{FF2B5EF4-FFF2-40B4-BE49-F238E27FC236}">
              <a16:creationId xmlns:a16="http://schemas.microsoft.com/office/drawing/2014/main" id="{13275023-F313-465D-BE31-FCD3F04FE51F}"/>
            </a:ext>
          </a:extLst>
        </xdr:cNvPr>
        <xdr:cNvCxnSpPr/>
      </xdr:nvCxnSpPr>
      <xdr:spPr>
        <a:xfrm flipV="1">
          <a:off x="18656300" y="1018249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100710</xdr:rowOff>
    </xdr:from>
    <xdr:ext cx="469744" cy="259045"/>
    <xdr:sp macro="" textlink="">
      <xdr:nvSpPr>
        <xdr:cNvPr id="615" name="n_1aveValue【学校施設】&#10;一人当たり面積">
          <a:extLst>
            <a:ext uri="{FF2B5EF4-FFF2-40B4-BE49-F238E27FC236}">
              <a16:creationId xmlns:a16="http://schemas.microsoft.com/office/drawing/2014/main" id="{C1133DC9-E5EB-4075-A214-7FF1CEFCACD4}"/>
            </a:ext>
          </a:extLst>
        </xdr:cNvPr>
        <xdr:cNvSpPr txBox="1"/>
      </xdr:nvSpPr>
      <xdr:spPr>
        <a:xfrm>
          <a:off x="21075727" y="10387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129012</xdr:rowOff>
    </xdr:from>
    <xdr:ext cx="469744" cy="259045"/>
    <xdr:sp macro="" textlink="">
      <xdr:nvSpPr>
        <xdr:cNvPr id="616" name="n_2aveValue【学校施設】&#10;一人当たり面積">
          <a:extLst>
            <a:ext uri="{FF2B5EF4-FFF2-40B4-BE49-F238E27FC236}">
              <a16:creationId xmlns:a16="http://schemas.microsoft.com/office/drawing/2014/main" id="{6C86F6E5-65FC-44F4-878B-254D96C169E8}"/>
            </a:ext>
          </a:extLst>
        </xdr:cNvPr>
        <xdr:cNvSpPr txBox="1"/>
      </xdr:nvSpPr>
      <xdr:spPr>
        <a:xfrm>
          <a:off x="20199427" y="10416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145342</xdr:rowOff>
    </xdr:from>
    <xdr:ext cx="469744" cy="259045"/>
    <xdr:sp macro="" textlink="">
      <xdr:nvSpPr>
        <xdr:cNvPr id="617" name="n_3aveValue【学校施設】&#10;一人当たり面積">
          <a:extLst>
            <a:ext uri="{FF2B5EF4-FFF2-40B4-BE49-F238E27FC236}">
              <a16:creationId xmlns:a16="http://schemas.microsoft.com/office/drawing/2014/main" id="{5863BDF3-1F9E-49CF-9762-2EB570313279}"/>
            </a:ext>
          </a:extLst>
        </xdr:cNvPr>
        <xdr:cNvSpPr txBox="1"/>
      </xdr:nvSpPr>
      <xdr:spPr>
        <a:xfrm>
          <a:off x="19310427" y="10432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114861</xdr:rowOff>
    </xdr:from>
    <xdr:ext cx="469744" cy="259045"/>
    <xdr:sp macro="" textlink="">
      <xdr:nvSpPr>
        <xdr:cNvPr id="618" name="n_4aveValue【学校施設】&#10;一人当たり面積">
          <a:extLst>
            <a:ext uri="{FF2B5EF4-FFF2-40B4-BE49-F238E27FC236}">
              <a16:creationId xmlns:a16="http://schemas.microsoft.com/office/drawing/2014/main" id="{42E9385B-FBDE-4AF8-8C0F-00D98C0E4116}"/>
            </a:ext>
          </a:extLst>
        </xdr:cNvPr>
        <xdr:cNvSpPr txBox="1"/>
      </xdr:nvSpPr>
      <xdr:spPr>
        <a:xfrm>
          <a:off x="18421427" y="1040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157134</xdr:rowOff>
    </xdr:from>
    <xdr:ext cx="469744" cy="259045"/>
    <xdr:sp macro="" textlink="">
      <xdr:nvSpPr>
        <xdr:cNvPr id="619" name="n_1mainValue【学校施設】&#10;一人当たり面積">
          <a:extLst>
            <a:ext uri="{FF2B5EF4-FFF2-40B4-BE49-F238E27FC236}">
              <a16:creationId xmlns:a16="http://schemas.microsoft.com/office/drawing/2014/main" id="{3DA018CB-0C53-4071-ADC6-BDEBCBDB0148}"/>
            </a:ext>
          </a:extLst>
        </xdr:cNvPr>
        <xdr:cNvSpPr txBox="1"/>
      </xdr:nvSpPr>
      <xdr:spPr>
        <a:xfrm>
          <a:off x="21075727" y="992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4190</xdr:rowOff>
    </xdr:from>
    <xdr:ext cx="469744" cy="259045"/>
    <xdr:sp macro="" textlink="">
      <xdr:nvSpPr>
        <xdr:cNvPr id="620" name="n_2mainValue【学校施設】&#10;一人当たり面積">
          <a:extLst>
            <a:ext uri="{FF2B5EF4-FFF2-40B4-BE49-F238E27FC236}">
              <a16:creationId xmlns:a16="http://schemas.microsoft.com/office/drawing/2014/main" id="{A40CEA81-0B45-4CA7-9AEA-9EC5074CF145}"/>
            </a:ext>
          </a:extLst>
        </xdr:cNvPr>
        <xdr:cNvSpPr txBox="1"/>
      </xdr:nvSpPr>
      <xdr:spPr>
        <a:xfrm>
          <a:off x="20199427" y="9948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134274</xdr:rowOff>
    </xdr:from>
    <xdr:ext cx="469744" cy="259045"/>
    <xdr:sp macro="" textlink="">
      <xdr:nvSpPr>
        <xdr:cNvPr id="621" name="n_3mainValue【学校施設】&#10;一人当たり面積">
          <a:extLst>
            <a:ext uri="{FF2B5EF4-FFF2-40B4-BE49-F238E27FC236}">
              <a16:creationId xmlns:a16="http://schemas.microsoft.com/office/drawing/2014/main" id="{26F7C11F-0C4E-4A95-8B2E-FC5010F3EF8A}"/>
            </a:ext>
          </a:extLst>
        </xdr:cNvPr>
        <xdr:cNvSpPr txBox="1"/>
      </xdr:nvSpPr>
      <xdr:spPr>
        <a:xfrm>
          <a:off x="19310427" y="9906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6367</xdr:rowOff>
    </xdr:from>
    <xdr:ext cx="469744" cy="259045"/>
    <xdr:sp macro="" textlink="">
      <xdr:nvSpPr>
        <xdr:cNvPr id="622" name="n_4mainValue【学校施設】&#10;一人当たり面積">
          <a:extLst>
            <a:ext uri="{FF2B5EF4-FFF2-40B4-BE49-F238E27FC236}">
              <a16:creationId xmlns:a16="http://schemas.microsoft.com/office/drawing/2014/main" id="{65EA13A4-7388-4041-8237-F213116F69A2}"/>
            </a:ext>
          </a:extLst>
        </xdr:cNvPr>
        <xdr:cNvSpPr txBox="1"/>
      </xdr:nvSpPr>
      <xdr:spPr>
        <a:xfrm>
          <a:off x="18421427" y="9950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17DDC03C-1445-4DE5-A51A-2480A2631DB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73D11D7A-F299-488C-B558-A0610577E98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93FD216D-E8D8-4BE1-A531-AB9D31247A9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C4F10E82-2ECD-474D-8AB8-C2B6118ED74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03355ACA-DDCC-48A1-89E9-697F99C14C8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3368821B-C85D-4C66-8D6F-DE381458977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650D8600-B0F8-4F94-86C3-0817B0980DD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0104DE77-DF26-4373-BCC0-4647859E92FB}"/>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1" name="正方形/長方形 630">
          <a:extLst>
            <a:ext uri="{FF2B5EF4-FFF2-40B4-BE49-F238E27FC236}">
              <a16:creationId xmlns:a16="http://schemas.microsoft.com/office/drawing/2014/main" id="{E7C4245C-5BF7-4890-A22E-5C19E00874F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2" name="正方形/長方形 631">
          <a:extLst>
            <a:ext uri="{FF2B5EF4-FFF2-40B4-BE49-F238E27FC236}">
              <a16:creationId xmlns:a16="http://schemas.microsoft.com/office/drawing/2014/main" id="{3D1E5CBB-CA44-4575-A457-D232EB2F60B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3" name="正方形/長方形 632">
          <a:extLst>
            <a:ext uri="{FF2B5EF4-FFF2-40B4-BE49-F238E27FC236}">
              <a16:creationId xmlns:a16="http://schemas.microsoft.com/office/drawing/2014/main" id="{343DECF5-40E5-4498-BC1B-B2B92FF4078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4" name="正方形/長方形 633">
          <a:extLst>
            <a:ext uri="{FF2B5EF4-FFF2-40B4-BE49-F238E27FC236}">
              <a16:creationId xmlns:a16="http://schemas.microsoft.com/office/drawing/2014/main" id="{F8E4510A-28C6-4CB4-B003-C494EF03968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5" name="正方形/長方形 634">
          <a:extLst>
            <a:ext uri="{FF2B5EF4-FFF2-40B4-BE49-F238E27FC236}">
              <a16:creationId xmlns:a16="http://schemas.microsoft.com/office/drawing/2014/main" id="{1FB48668-8B49-435E-A6D4-B7EECE248AD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6" name="正方形/長方形 635">
          <a:extLst>
            <a:ext uri="{FF2B5EF4-FFF2-40B4-BE49-F238E27FC236}">
              <a16:creationId xmlns:a16="http://schemas.microsoft.com/office/drawing/2014/main" id="{F769706D-A5DD-4684-902C-505D9678DFE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7" name="正方形/長方形 636">
          <a:extLst>
            <a:ext uri="{FF2B5EF4-FFF2-40B4-BE49-F238E27FC236}">
              <a16:creationId xmlns:a16="http://schemas.microsoft.com/office/drawing/2014/main" id="{8158C643-BC63-4AC8-ADC6-DB2EF3174D8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8" name="正方形/長方形 637">
          <a:extLst>
            <a:ext uri="{FF2B5EF4-FFF2-40B4-BE49-F238E27FC236}">
              <a16:creationId xmlns:a16="http://schemas.microsoft.com/office/drawing/2014/main" id="{7E6318DB-245E-4105-97A5-21F6D9DF5128}"/>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a:extLst>
            <a:ext uri="{FF2B5EF4-FFF2-40B4-BE49-F238E27FC236}">
              <a16:creationId xmlns:a16="http://schemas.microsoft.com/office/drawing/2014/main" id="{1F1EBE4D-91CD-448A-A183-134020B28CB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a:extLst>
            <a:ext uri="{FF2B5EF4-FFF2-40B4-BE49-F238E27FC236}">
              <a16:creationId xmlns:a16="http://schemas.microsoft.com/office/drawing/2014/main" id="{4F75F55A-ACC6-4FAE-B0DB-E190B89CE9C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a:extLst>
            <a:ext uri="{FF2B5EF4-FFF2-40B4-BE49-F238E27FC236}">
              <a16:creationId xmlns:a16="http://schemas.microsoft.com/office/drawing/2014/main" id="{CDA062AA-A92D-481A-861C-E0B42A0A752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a:extLst>
            <a:ext uri="{FF2B5EF4-FFF2-40B4-BE49-F238E27FC236}">
              <a16:creationId xmlns:a16="http://schemas.microsoft.com/office/drawing/2014/main" id="{2B4615F4-D857-49EF-96BE-A37EDA2DFB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a:extLst>
            <a:ext uri="{FF2B5EF4-FFF2-40B4-BE49-F238E27FC236}">
              <a16:creationId xmlns:a16="http://schemas.microsoft.com/office/drawing/2014/main" id="{CBB1E84A-8F32-471E-8393-9F7864FC5B7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a:extLst>
            <a:ext uri="{FF2B5EF4-FFF2-40B4-BE49-F238E27FC236}">
              <a16:creationId xmlns:a16="http://schemas.microsoft.com/office/drawing/2014/main" id="{3EB4D6A2-3E00-45BC-804C-D229DC80B44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a:extLst>
            <a:ext uri="{FF2B5EF4-FFF2-40B4-BE49-F238E27FC236}">
              <a16:creationId xmlns:a16="http://schemas.microsoft.com/office/drawing/2014/main" id="{D508B6AE-8EBF-4D49-9DD5-BB0AF66D26E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a:extLst>
            <a:ext uri="{FF2B5EF4-FFF2-40B4-BE49-F238E27FC236}">
              <a16:creationId xmlns:a16="http://schemas.microsoft.com/office/drawing/2014/main" id="{BD735D61-3383-4AD7-A8D2-C26AD2D4E16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a:extLst>
            <a:ext uri="{FF2B5EF4-FFF2-40B4-BE49-F238E27FC236}">
              <a16:creationId xmlns:a16="http://schemas.microsoft.com/office/drawing/2014/main" id="{E8B5FB65-8CD9-43F9-A060-065D320DC63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a:extLst>
            <a:ext uri="{FF2B5EF4-FFF2-40B4-BE49-F238E27FC236}">
              <a16:creationId xmlns:a16="http://schemas.microsoft.com/office/drawing/2014/main" id="{57BF4C4D-E876-420A-B090-BE3D4961A28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a:extLst>
            <a:ext uri="{FF2B5EF4-FFF2-40B4-BE49-F238E27FC236}">
              <a16:creationId xmlns:a16="http://schemas.microsoft.com/office/drawing/2014/main" id="{03D3CB07-B1C3-43AB-8AEA-3C81D9D9CB8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0" name="直線コネクタ 649">
          <a:extLst>
            <a:ext uri="{FF2B5EF4-FFF2-40B4-BE49-F238E27FC236}">
              <a16:creationId xmlns:a16="http://schemas.microsoft.com/office/drawing/2014/main" id="{24735C85-5DD9-4567-B1AA-78FC17796676}"/>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1" name="テキスト ボックス 650">
          <a:extLst>
            <a:ext uri="{FF2B5EF4-FFF2-40B4-BE49-F238E27FC236}">
              <a16:creationId xmlns:a16="http://schemas.microsoft.com/office/drawing/2014/main" id="{F4ACAE86-9A5B-48B2-89E9-EB7D7B862E29}"/>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2" name="直線コネクタ 651">
          <a:extLst>
            <a:ext uri="{FF2B5EF4-FFF2-40B4-BE49-F238E27FC236}">
              <a16:creationId xmlns:a16="http://schemas.microsoft.com/office/drawing/2014/main" id="{04DA84AF-F629-4B7B-BF77-BAEE67DFF917}"/>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3" name="テキスト ボックス 652">
          <a:extLst>
            <a:ext uri="{FF2B5EF4-FFF2-40B4-BE49-F238E27FC236}">
              <a16:creationId xmlns:a16="http://schemas.microsoft.com/office/drawing/2014/main" id="{40AFF13F-FA62-4E28-9350-B2E845326F3A}"/>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4" name="直線コネクタ 653">
          <a:extLst>
            <a:ext uri="{FF2B5EF4-FFF2-40B4-BE49-F238E27FC236}">
              <a16:creationId xmlns:a16="http://schemas.microsoft.com/office/drawing/2014/main" id="{1689E0CD-33B6-4E6F-8AA5-65868E6F9519}"/>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5" name="テキスト ボックス 654">
          <a:extLst>
            <a:ext uri="{FF2B5EF4-FFF2-40B4-BE49-F238E27FC236}">
              <a16:creationId xmlns:a16="http://schemas.microsoft.com/office/drawing/2014/main" id="{F84EEC71-BE93-460A-9232-97CFF68A9B03}"/>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6" name="直線コネクタ 655">
          <a:extLst>
            <a:ext uri="{FF2B5EF4-FFF2-40B4-BE49-F238E27FC236}">
              <a16:creationId xmlns:a16="http://schemas.microsoft.com/office/drawing/2014/main" id="{C5D4BAFD-5373-49C8-B855-B51BA8DD3ACB}"/>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7" name="テキスト ボックス 656">
          <a:extLst>
            <a:ext uri="{FF2B5EF4-FFF2-40B4-BE49-F238E27FC236}">
              <a16:creationId xmlns:a16="http://schemas.microsoft.com/office/drawing/2014/main" id="{7F9A8DCB-BE8B-4657-BA91-B0E787710989}"/>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8" name="直線コネクタ 657">
          <a:extLst>
            <a:ext uri="{FF2B5EF4-FFF2-40B4-BE49-F238E27FC236}">
              <a16:creationId xmlns:a16="http://schemas.microsoft.com/office/drawing/2014/main" id="{C2EAC040-62C4-41C8-8590-216C26F35AC2}"/>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9" name="テキスト ボックス 658">
          <a:extLst>
            <a:ext uri="{FF2B5EF4-FFF2-40B4-BE49-F238E27FC236}">
              <a16:creationId xmlns:a16="http://schemas.microsoft.com/office/drawing/2014/main" id="{B805C60C-55FF-4500-ABBF-82EA209AAC1D}"/>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0" name="直線コネクタ 659">
          <a:extLst>
            <a:ext uri="{FF2B5EF4-FFF2-40B4-BE49-F238E27FC236}">
              <a16:creationId xmlns:a16="http://schemas.microsoft.com/office/drawing/2014/main" id="{AE0722B1-DD8A-4D10-ADE5-9E5EEF71593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1" name="テキスト ボックス 660">
          <a:extLst>
            <a:ext uri="{FF2B5EF4-FFF2-40B4-BE49-F238E27FC236}">
              <a16:creationId xmlns:a16="http://schemas.microsoft.com/office/drawing/2014/main" id="{37E49E46-F361-4B2D-8521-9E75A24865E5}"/>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2" name="【公民館】&#10;有形固定資産減価償却率グラフ枠">
          <a:extLst>
            <a:ext uri="{FF2B5EF4-FFF2-40B4-BE49-F238E27FC236}">
              <a16:creationId xmlns:a16="http://schemas.microsoft.com/office/drawing/2014/main" id="{D9D9A78E-8AFF-472E-AB31-BE1E5EA4837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95250</xdr:rowOff>
    </xdr:from>
    <xdr:to>
      <xdr:col>85</xdr:col>
      <xdr:colOff>126364</xdr:colOff>
      <xdr:row>107</xdr:row>
      <xdr:rowOff>133350</xdr:rowOff>
    </xdr:to>
    <xdr:cxnSp macro="">
      <xdr:nvCxnSpPr>
        <xdr:cNvPr id="663" name="直線コネクタ 662">
          <a:extLst>
            <a:ext uri="{FF2B5EF4-FFF2-40B4-BE49-F238E27FC236}">
              <a16:creationId xmlns:a16="http://schemas.microsoft.com/office/drawing/2014/main" id="{68D58577-4708-4952-B439-4FA20B18884C}"/>
            </a:ext>
          </a:extLst>
        </xdr:cNvPr>
        <xdr:cNvCxnSpPr/>
      </xdr:nvCxnSpPr>
      <xdr:spPr>
        <a:xfrm flipV="1">
          <a:off x="16318864" y="170688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137177</xdr:rowOff>
    </xdr:from>
    <xdr:ext cx="405111" cy="259045"/>
    <xdr:sp macro="" textlink="">
      <xdr:nvSpPr>
        <xdr:cNvPr id="664" name="【公民館】&#10;有形固定資産減価償却率最小値テキスト">
          <a:extLst>
            <a:ext uri="{FF2B5EF4-FFF2-40B4-BE49-F238E27FC236}">
              <a16:creationId xmlns:a16="http://schemas.microsoft.com/office/drawing/2014/main" id="{4AF34EC1-7853-41E5-9D9D-DC475446919A}"/>
            </a:ext>
          </a:extLst>
        </xdr:cNvPr>
        <xdr:cNvSpPr txBox="1"/>
      </xdr:nvSpPr>
      <xdr:spPr>
        <a:xfrm>
          <a:off x="16357600" y="1848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133350</xdr:rowOff>
    </xdr:from>
    <xdr:to>
      <xdr:col>86</xdr:col>
      <xdr:colOff>25400</xdr:colOff>
      <xdr:row>107</xdr:row>
      <xdr:rowOff>133350</xdr:rowOff>
    </xdr:to>
    <xdr:cxnSp macro="">
      <xdr:nvCxnSpPr>
        <xdr:cNvPr id="665" name="直線コネクタ 664">
          <a:extLst>
            <a:ext uri="{FF2B5EF4-FFF2-40B4-BE49-F238E27FC236}">
              <a16:creationId xmlns:a16="http://schemas.microsoft.com/office/drawing/2014/main" id="{C878036C-BCDF-4B2B-8CCF-DCED1E453472}"/>
            </a:ext>
          </a:extLst>
        </xdr:cNvPr>
        <xdr:cNvCxnSpPr/>
      </xdr:nvCxnSpPr>
      <xdr:spPr>
        <a:xfrm>
          <a:off x="16230600" y="184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41927</xdr:rowOff>
    </xdr:from>
    <xdr:ext cx="405111" cy="259045"/>
    <xdr:sp macro="" textlink="">
      <xdr:nvSpPr>
        <xdr:cNvPr id="666" name="【公民館】&#10;有形固定資産減価償却率最大値テキスト">
          <a:extLst>
            <a:ext uri="{FF2B5EF4-FFF2-40B4-BE49-F238E27FC236}">
              <a16:creationId xmlns:a16="http://schemas.microsoft.com/office/drawing/2014/main" id="{01F3383A-F3B1-4714-99A9-1F568F618F75}"/>
            </a:ext>
          </a:extLst>
        </xdr:cNvPr>
        <xdr:cNvSpPr txBox="1"/>
      </xdr:nvSpPr>
      <xdr:spPr>
        <a:xfrm>
          <a:off x="16357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95250</xdr:rowOff>
    </xdr:from>
    <xdr:to>
      <xdr:col>86</xdr:col>
      <xdr:colOff>25400</xdr:colOff>
      <xdr:row>99</xdr:row>
      <xdr:rowOff>95250</xdr:rowOff>
    </xdr:to>
    <xdr:cxnSp macro="">
      <xdr:nvCxnSpPr>
        <xdr:cNvPr id="667" name="直線コネクタ 666">
          <a:extLst>
            <a:ext uri="{FF2B5EF4-FFF2-40B4-BE49-F238E27FC236}">
              <a16:creationId xmlns:a16="http://schemas.microsoft.com/office/drawing/2014/main" id="{A02AAC92-3049-473D-BE47-91E464409E7F}"/>
            </a:ext>
          </a:extLst>
        </xdr:cNvPr>
        <xdr:cNvCxnSpPr/>
      </xdr:nvCxnSpPr>
      <xdr:spPr>
        <a:xfrm>
          <a:off x="16230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53991</xdr:rowOff>
    </xdr:from>
    <xdr:ext cx="405111" cy="259045"/>
    <xdr:sp macro="" textlink="">
      <xdr:nvSpPr>
        <xdr:cNvPr id="668" name="【公民館】&#10;有形固定資産減価償却率平均値テキスト">
          <a:extLst>
            <a:ext uri="{FF2B5EF4-FFF2-40B4-BE49-F238E27FC236}">
              <a16:creationId xmlns:a16="http://schemas.microsoft.com/office/drawing/2014/main" id="{2FD07430-CAA0-40A5-8156-3C61E19DFC9C}"/>
            </a:ext>
          </a:extLst>
        </xdr:cNvPr>
        <xdr:cNvSpPr txBox="1"/>
      </xdr:nvSpPr>
      <xdr:spPr>
        <a:xfrm>
          <a:off x="16357600" y="17713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31114</xdr:rowOff>
    </xdr:from>
    <xdr:to>
      <xdr:col>85</xdr:col>
      <xdr:colOff>177800</xdr:colOff>
      <xdr:row>104</xdr:row>
      <xdr:rowOff>132714</xdr:rowOff>
    </xdr:to>
    <xdr:sp macro="" textlink="">
      <xdr:nvSpPr>
        <xdr:cNvPr id="669" name="フローチャート: 判断 668">
          <a:extLst>
            <a:ext uri="{FF2B5EF4-FFF2-40B4-BE49-F238E27FC236}">
              <a16:creationId xmlns:a16="http://schemas.microsoft.com/office/drawing/2014/main" id="{528F816F-8A12-41E3-BC3A-D36FDEAECC5F}"/>
            </a:ext>
          </a:extLst>
        </xdr:cNvPr>
        <xdr:cNvSpPr/>
      </xdr:nvSpPr>
      <xdr:spPr>
        <a:xfrm>
          <a:off x="16268700" y="1786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149225</xdr:rowOff>
    </xdr:from>
    <xdr:to>
      <xdr:col>81</xdr:col>
      <xdr:colOff>101600</xdr:colOff>
      <xdr:row>104</xdr:row>
      <xdr:rowOff>79375</xdr:rowOff>
    </xdr:to>
    <xdr:sp macro="" textlink="">
      <xdr:nvSpPr>
        <xdr:cNvPr id="670" name="フローチャート: 判断 669">
          <a:extLst>
            <a:ext uri="{FF2B5EF4-FFF2-40B4-BE49-F238E27FC236}">
              <a16:creationId xmlns:a16="http://schemas.microsoft.com/office/drawing/2014/main" id="{E053BF53-86BB-48AE-BF8F-B14F23188E86}"/>
            </a:ext>
          </a:extLst>
        </xdr:cNvPr>
        <xdr:cNvSpPr/>
      </xdr:nvSpPr>
      <xdr:spPr>
        <a:xfrm>
          <a:off x="15430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137795</xdr:rowOff>
    </xdr:from>
    <xdr:to>
      <xdr:col>76</xdr:col>
      <xdr:colOff>165100</xdr:colOff>
      <xdr:row>104</xdr:row>
      <xdr:rowOff>67945</xdr:rowOff>
    </xdr:to>
    <xdr:sp macro="" textlink="">
      <xdr:nvSpPr>
        <xdr:cNvPr id="671" name="フローチャート: 判断 670">
          <a:extLst>
            <a:ext uri="{FF2B5EF4-FFF2-40B4-BE49-F238E27FC236}">
              <a16:creationId xmlns:a16="http://schemas.microsoft.com/office/drawing/2014/main" id="{EC82C9D9-16FF-4B38-BC9F-4B2BE8078C84}"/>
            </a:ext>
          </a:extLst>
        </xdr:cNvPr>
        <xdr:cNvSpPr/>
      </xdr:nvSpPr>
      <xdr:spPr>
        <a:xfrm>
          <a:off x="14541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107314</xdr:rowOff>
    </xdr:from>
    <xdr:to>
      <xdr:col>72</xdr:col>
      <xdr:colOff>38100</xdr:colOff>
      <xdr:row>104</xdr:row>
      <xdr:rowOff>37464</xdr:rowOff>
    </xdr:to>
    <xdr:sp macro="" textlink="">
      <xdr:nvSpPr>
        <xdr:cNvPr id="672" name="フローチャート: 判断 671">
          <a:extLst>
            <a:ext uri="{FF2B5EF4-FFF2-40B4-BE49-F238E27FC236}">
              <a16:creationId xmlns:a16="http://schemas.microsoft.com/office/drawing/2014/main" id="{F2A9AB7C-DB1B-4D79-B589-46DE8EB3F5B5}"/>
            </a:ext>
          </a:extLst>
        </xdr:cNvPr>
        <xdr:cNvSpPr/>
      </xdr:nvSpPr>
      <xdr:spPr>
        <a:xfrm>
          <a:off x="13652500" y="1776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124461</xdr:rowOff>
    </xdr:from>
    <xdr:to>
      <xdr:col>67</xdr:col>
      <xdr:colOff>101600</xdr:colOff>
      <xdr:row>104</xdr:row>
      <xdr:rowOff>54611</xdr:rowOff>
    </xdr:to>
    <xdr:sp macro="" textlink="">
      <xdr:nvSpPr>
        <xdr:cNvPr id="673" name="フローチャート: 判断 672">
          <a:extLst>
            <a:ext uri="{FF2B5EF4-FFF2-40B4-BE49-F238E27FC236}">
              <a16:creationId xmlns:a16="http://schemas.microsoft.com/office/drawing/2014/main" id="{2C811BEE-D1EB-4F31-A6D0-798631D59FF9}"/>
            </a:ext>
          </a:extLst>
        </xdr:cNvPr>
        <xdr:cNvSpPr/>
      </xdr:nvSpPr>
      <xdr:spPr>
        <a:xfrm>
          <a:off x="12763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E6F7A654-CA6F-4D89-BB7E-B66AC1587EA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FF38A68F-A6F7-4197-A0ED-5B61CB26B52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E4CBAD95-19B2-4061-B44B-9663C3FC9CF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BD1ED428-3A2D-4069-A40A-9AF380120B5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135B2382-AD14-4875-9D76-BA617E73533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73025</xdr:rowOff>
    </xdr:from>
    <xdr:to>
      <xdr:col>85</xdr:col>
      <xdr:colOff>177800</xdr:colOff>
      <xdr:row>107</xdr:row>
      <xdr:rowOff>3175</xdr:rowOff>
    </xdr:to>
    <xdr:sp macro="" textlink="">
      <xdr:nvSpPr>
        <xdr:cNvPr id="679" name="楕円 678">
          <a:extLst>
            <a:ext uri="{FF2B5EF4-FFF2-40B4-BE49-F238E27FC236}">
              <a16:creationId xmlns:a16="http://schemas.microsoft.com/office/drawing/2014/main" id="{72143FE4-7042-4B47-AA47-FD9F6E578E49}"/>
            </a:ext>
          </a:extLst>
        </xdr:cNvPr>
        <xdr:cNvSpPr/>
      </xdr:nvSpPr>
      <xdr:spPr>
        <a:xfrm>
          <a:off x="16268700" y="182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51452</xdr:rowOff>
    </xdr:from>
    <xdr:ext cx="405111" cy="259045"/>
    <xdr:sp macro="" textlink="">
      <xdr:nvSpPr>
        <xdr:cNvPr id="680" name="【公民館】&#10;有形固定資産減価償却率該当値テキスト">
          <a:extLst>
            <a:ext uri="{FF2B5EF4-FFF2-40B4-BE49-F238E27FC236}">
              <a16:creationId xmlns:a16="http://schemas.microsoft.com/office/drawing/2014/main" id="{C453CADE-9A84-4EC8-B2A2-39CCDA7B6BE2}"/>
            </a:ext>
          </a:extLst>
        </xdr:cNvPr>
        <xdr:cNvSpPr txBox="1"/>
      </xdr:nvSpPr>
      <xdr:spPr>
        <a:xfrm>
          <a:off x="16357600" y="1822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34925</xdr:rowOff>
    </xdr:from>
    <xdr:to>
      <xdr:col>81</xdr:col>
      <xdr:colOff>101600</xdr:colOff>
      <xdr:row>106</xdr:row>
      <xdr:rowOff>136525</xdr:rowOff>
    </xdr:to>
    <xdr:sp macro="" textlink="">
      <xdr:nvSpPr>
        <xdr:cNvPr id="681" name="楕円 680">
          <a:extLst>
            <a:ext uri="{FF2B5EF4-FFF2-40B4-BE49-F238E27FC236}">
              <a16:creationId xmlns:a16="http://schemas.microsoft.com/office/drawing/2014/main" id="{6D7726CA-AFC3-4162-9B9C-C3FEA0CC7BC7}"/>
            </a:ext>
          </a:extLst>
        </xdr:cNvPr>
        <xdr:cNvSpPr/>
      </xdr:nvSpPr>
      <xdr:spPr>
        <a:xfrm>
          <a:off x="15430500" y="1820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85725</xdr:rowOff>
    </xdr:from>
    <xdr:to>
      <xdr:col>85</xdr:col>
      <xdr:colOff>127000</xdr:colOff>
      <xdr:row>106</xdr:row>
      <xdr:rowOff>123825</xdr:rowOff>
    </xdr:to>
    <xdr:cxnSp macro="">
      <xdr:nvCxnSpPr>
        <xdr:cNvPr id="682" name="直線コネクタ 681">
          <a:extLst>
            <a:ext uri="{FF2B5EF4-FFF2-40B4-BE49-F238E27FC236}">
              <a16:creationId xmlns:a16="http://schemas.microsoft.com/office/drawing/2014/main" id="{6F5A8475-D7C9-43EE-8EFF-88DB313D400D}"/>
            </a:ext>
          </a:extLst>
        </xdr:cNvPr>
        <xdr:cNvCxnSpPr/>
      </xdr:nvCxnSpPr>
      <xdr:spPr>
        <a:xfrm>
          <a:off x="15481300" y="1825942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168275</xdr:rowOff>
    </xdr:from>
    <xdr:to>
      <xdr:col>76</xdr:col>
      <xdr:colOff>165100</xdr:colOff>
      <xdr:row>106</xdr:row>
      <xdr:rowOff>98425</xdr:rowOff>
    </xdr:to>
    <xdr:sp macro="" textlink="">
      <xdr:nvSpPr>
        <xdr:cNvPr id="683" name="楕円 682">
          <a:extLst>
            <a:ext uri="{FF2B5EF4-FFF2-40B4-BE49-F238E27FC236}">
              <a16:creationId xmlns:a16="http://schemas.microsoft.com/office/drawing/2014/main" id="{92693239-99CA-4467-980E-7F76E8DECC8D}"/>
            </a:ext>
          </a:extLst>
        </xdr:cNvPr>
        <xdr:cNvSpPr/>
      </xdr:nvSpPr>
      <xdr:spPr>
        <a:xfrm>
          <a:off x="14541500" y="1817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47625</xdr:rowOff>
    </xdr:from>
    <xdr:to>
      <xdr:col>81</xdr:col>
      <xdr:colOff>50800</xdr:colOff>
      <xdr:row>106</xdr:row>
      <xdr:rowOff>85725</xdr:rowOff>
    </xdr:to>
    <xdr:cxnSp macro="">
      <xdr:nvCxnSpPr>
        <xdr:cNvPr id="684" name="直線コネクタ 683">
          <a:extLst>
            <a:ext uri="{FF2B5EF4-FFF2-40B4-BE49-F238E27FC236}">
              <a16:creationId xmlns:a16="http://schemas.microsoft.com/office/drawing/2014/main" id="{E19AC94E-3520-484D-8C6D-D5091CCF333C}"/>
            </a:ext>
          </a:extLst>
        </xdr:cNvPr>
        <xdr:cNvCxnSpPr/>
      </xdr:nvCxnSpPr>
      <xdr:spPr>
        <a:xfrm>
          <a:off x="14592300" y="182213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130175</xdr:rowOff>
    </xdr:from>
    <xdr:to>
      <xdr:col>72</xdr:col>
      <xdr:colOff>38100</xdr:colOff>
      <xdr:row>106</xdr:row>
      <xdr:rowOff>60325</xdr:rowOff>
    </xdr:to>
    <xdr:sp macro="" textlink="">
      <xdr:nvSpPr>
        <xdr:cNvPr id="685" name="楕円 684">
          <a:extLst>
            <a:ext uri="{FF2B5EF4-FFF2-40B4-BE49-F238E27FC236}">
              <a16:creationId xmlns:a16="http://schemas.microsoft.com/office/drawing/2014/main" id="{2D39E3A9-8E2A-4189-8E04-6E15224C7562}"/>
            </a:ext>
          </a:extLst>
        </xdr:cNvPr>
        <xdr:cNvSpPr/>
      </xdr:nvSpPr>
      <xdr:spPr>
        <a:xfrm>
          <a:off x="13652500" y="1813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9525</xdr:rowOff>
    </xdr:from>
    <xdr:to>
      <xdr:col>76</xdr:col>
      <xdr:colOff>114300</xdr:colOff>
      <xdr:row>106</xdr:row>
      <xdr:rowOff>47625</xdr:rowOff>
    </xdr:to>
    <xdr:cxnSp macro="">
      <xdr:nvCxnSpPr>
        <xdr:cNvPr id="686" name="直線コネクタ 685">
          <a:extLst>
            <a:ext uri="{FF2B5EF4-FFF2-40B4-BE49-F238E27FC236}">
              <a16:creationId xmlns:a16="http://schemas.microsoft.com/office/drawing/2014/main" id="{D4812DE1-823F-4199-A345-C044A0E60C10}"/>
            </a:ext>
          </a:extLst>
        </xdr:cNvPr>
        <xdr:cNvCxnSpPr/>
      </xdr:nvCxnSpPr>
      <xdr:spPr>
        <a:xfrm>
          <a:off x="13703300" y="181832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92075</xdr:rowOff>
    </xdr:from>
    <xdr:to>
      <xdr:col>67</xdr:col>
      <xdr:colOff>101600</xdr:colOff>
      <xdr:row>106</xdr:row>
      <xdr:rowOff>22225</xdr:rowOff>
    </xdr:to>
    <xdr:sp macro="" textlink="">
      <xdr:nvSpPr>
        <xdr:cNvPr id="687" name="楕円 686">
          <a:extLst>
            <a:ext uri="{FF2B5EF4-FFF2-40B4-BE49-F238E27FC236}">
              <a16:creationId xmlns:a16="http://schemas.microsoft.com/office/drawing/2014/main" id="{3B8D6DE6-D9AE-4D21-89F7-E7B555AA71F9}"/>
            </a:ext>
          </a:extLst>
        </xdr:cNvPr>
        <xdr:cNvSpPr/>
      </xdr:nvSpPr>
      <xdr:spPr>
        <a:xfrm>
          <a:off x="12763500" y="1809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142875</xdr:rowOff>
    </xdr:from>
    <xdr:to>
      <xdr:col>71</xdr:col>
      <xdr:colOff>177800</xdr:colOff>
      <xdr:row>106</xdr:row>
      <xdr:rowOff>9525</xdr:rowOff>
    </xdr:to>
    <xdr:cxnSp macro="">
      <xdr:nvCxnSpPr>
        <xdr:cNvPr id="688" name="直線コネクタ 687">
          <a:extLst>
            <a:ext uri="{FF2B5EF4-FFF2-40B4-BE49-F238E27FC236}">
              <a16:creationId xmlns:a16="http://schemas.microsoft.com/office/drawing/2014/main" id="{CFA8E848-AB9E-47F6-84D2-C8C2B21FA43F}"/>
            </a:ext>
          </a:extLst>
        </xdr:cNvPr>
        <xdr:cNvCxnSpPr/>
      </xdr:nvCxnSpPr>
      <xdr:spPr>
        <a:xfrm>
          <a:off x="12814300" y="181451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95902</xdr:rowOff>
    </xdr:from>
    <xdr:ext cx="405111" cy="259045"/>
    <xdr:sp macro="" textlink="">
      <xdr:nvSpPr>
        <xdr:cNvPr id="689" name="n_1aveValue【公民館】&#10;有形固定資産減価償却率">
          <a:extLst>
            <a:ext uri="{FF2B5EF4-FFF2-40B4-BE49-F238E27FC236}">
              <a16:creationId xmlns:a16="http://schemas.microsoft.com/office/drawing/2014/main" id="{C1101B68-BDF9-4844-9EAB-CD7B145352D8}"/>
            </a:ext>
          </a:extLst>
        </xdr:cNvPr>
        <xdr:cNvSpPr txBox="1"/>
      </xdr:nvSpPr>
      <xdr:spPr>
        <a:xfrm>
          <a:off x="15266044" y="1758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84472</xdr:rowOff>
    </xdr:from>
    <xdr:ext cx="405111" cy="259045"/>
    <xdr:sp macro="" textlink="">
      <xdr:nvSpPr>
        <xdr:cNvPr id="690" name="n_2aveValue【公民館】&#10;有形固定資産減価償却率">
          <a:extLst>
            <a:ext uri="{FF2B5EF4-FFF2-40B4-BE49-F238E27FC236}">
              <a16:creationId xmlns:a16="http://schemas.microsoft.com/office/drawing/2014/main" id="{E840E5BF-7A81-4C7C-8D8A-C0DA78135210}"/>
            </a:ext>
          </a:extLst>
        </xdr:cNvPr>
        <xdr:cNvSpPr txBox="1"/>
      </xdr:nvSpPr>
      <xdr:spPr>
        <a:xfrm>
          <a:off x="14389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53991</xdr:rowOff>
    </xdr:from>
    <xdr:ext cx="405111" cy="259045"/>
    <xdr:sp macro="" textlink="">
      <xdr:nvSpPr>
        <xdr:cNvPr id="691" name="n_3aveValue【公民館】&#10;有形固定資産減価償却率">
          <a:extLst>
            <a:ext uri="{FF2B5EF4-FFF2-40B4-BE49-F238E27FC236}">
              <a16:creationId xmlns:a16="http://schemas.microsoft.com/office/drawing/2014/main" id="{557971A7-0B4C-4A01-9AED-C3FAA732CC4E}"/>
            </a:ext>
          </a:extLst>
        </xdr:cNvPr>
        <xdr:cNvSpPr txBox="1"/>
      </xdr:nvSpPr>
      <xdr:spPr>
        <a:xfrm>
          <a:off x="13500744" y="1754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71138</xdr:rowOff>
    </xdr:from>
    <xdr:ext cx="405111" cy="259045"/>
    <xdr:sp macro="" textlink="">
      <xdr:nvSpPr>
        <xdr:cNvPr id="692" name="n_4aveValue【公民館】&#10;有形固定資産減価償却率">
          <a:extLst>
            <a:ext uri="{FF2B5EF4-FFF2-40B4-BE49-F238E27FC236}">
              <a16:creationId xmlns:a16="http://schemas.microsoft.com/office/drawing/2014/main" id="{6E9BA528-5E77-4EE9-A2EC-A38B161C1355}"/>
            </a:ext>
          </a:extLst>
        </xdr:cNvPr>
        <xdr:cNvSpPr txBox="1"/>
      </xdr:nvSpPr>
      <xdr:spPr>
        <a:xfrm>
          <a:off x="12611744"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127652</xdr:rowOff>
    </xdr:from>
    <xdr:ext cx="405111" cy="259045"/>
    <xdr:sp macro="" textlink="">
      <xdr:nvSpPr>
        <xdr:cNvPr id="693" name="n_1mainValue【公民館】&#10;有形固定資産減価償却率">
          <a:extLst>
            <a:ext uri="{FF2B5EF4-FFF2-40B4-BE49-F238E27FC236}">
              <a16:creationId xmlns:a16="http://schemas.microsoft.com/office/drawing/2014/main" id="{B9EB53CF-4F77-4992-9978-70E286FB661E}"/>
            </a:ext>
          </a:extLst>
        </xdr:cNvPr>
        <xdr:cNvSpPr txBox="1"/>
      </xdr:nvSpPr>
      <xdr:spPr>
        <a:xfrm>
          <a:off x="15266044" y="1830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89552</xdr:rowOff>
    </xdr:from>
    <xdr:ext cx="405111" cy="259045"/>
    <xdr:sp macro="" textlink="">
      <xdr:nvSpPr>
        <xdr:cNvPr id="694" name="n_2mainValue【公民館】&#10;有形固定資産減価償却率">
          <a:extLst>
            <a:ext uri="{FF2B5EF4-FFF2-40B4-BE49-F238E27FC236}">
              <a16:creationId xmlns:a16="http://schemas.microsoft.com/office/drawing/2014/main" id="{5B2405E9-A0F6-4013-9EF3-D45D1C4E11C5}"/>
            </a:ext>
          </a:extLst>
        </xdr:cNvPr>
        <xdr:cNvSpPr txBox="1"/>
      </xdr:nvSpPr>
      <xdr:spPr>
        <a:xfrm>
          <a:off x="14389744" y="1826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51452</xdr:rowOff>
    </xdr:from>
    <xdr:ext cx="405111" cy="259045"/>
    <xdr:sp macro="" textlink="">
      <xdr:nvSpPr>
        <xdr:cNvPr id="695" name="n_3mainValue【公民館】&#10;有形固定資産減価償却率">
          <a:extLst>
            <a:ext uri="{FF2B5EF4-FFF2-40B4-BE49-F238E27FC236}">
              <a16:creationId xmlns:a16="http://schemas.microsoft.com/office/drawing/2014/main" id="{77500D20-6B4A-4C2A-A2DF-26ABAEE28F2A}"/>
            </a:ext>
          </a:extLst>
        </xdr:cNvPr>
        <xdr:cNvSpPr txBox="1"/>
      </xdr:nvSpPr>
      <xdr:spPr>
        <a:xfrm>
          <a:off x="13500744" y="1822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13352</xdr:rowOff>
    </xdr:from>
    <xdr:ext cx="405111" cy="259045"/>
    <xdr:sp macro="" textlink="">
      <xdr:nvSpPr>
        <xdr:cNvPr id="696" name="n_4mainValue【公民館】&#10;有形固定資産減価償却率">
          <a:extLst>
            <a:ext uri="{FF2B5EF4-FFF2-40B4-BE49-F238E27FC236}">
              <a16:creationId xmlns:a16="http://schemas.microsoft.com/office/drawing/2014/main" id="{F268BEC6-7485-4CD7-99D2-DD072DDDBDB6}"/>
            </a:ext>
          </a:extLst>
        </xdr:cNvPr>
        <xdr:cNvSpPr txBox="1"/>
      </xdr:nvSpPr>
      <xdr:spPr>
        <a:xfrm>
          <a:off x="12611744" y="1818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a:extLst>
            <a:ext uri="{FF2B5EF4-FFF2-40B4-BE49-F238E27FC236}">
              <a16:creationId xmlns:a16="http://schemas.microsoft.com/office/drawing/2014/main" id="{86B05922-7612-4167-9453-A182DFB99A9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a:extLst>
            <a:ext uri="{FF2B5EF4-FFF2-40B4-BE49-F238E27FC236}">
              <a16:creationId xmlns:a16="http://schemas.microsoft.com/office/drawing/2014/main" id="{3E6043F2-DB6F-426C-A7FF-349C95906E3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a:extLst>
            <a:ext uri="{FF2B5EF4-FFF2-40B4-BE49-F238E27FC236}">
              <a16:creationId xmlns:a16="http://schemas.microsoft.com/office/drawing/2014/main" id="{F9E04F6C-3C6C-4EAF-A898-052000EAED3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a:extLst>
            <a:ext uri="{FF2B5EF4-FFF2-40B4-BE49-F238E27FC236}">
              <a16:creationId xmlns:a16="http://schemas.microsoft.com/office/drawing/2014/main" id="{B1C9EC7C-36F6-4D11-9A47-EA21F76409F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a:extLst>
            <a:ext uri="{FF2B5EF4-FFF2-40B4-BE49-F238E27FC236}">
              <a16:creationId xmlns:a16="http://schemas.microsoft.com/office/drawing/2014/main" id="{0BE8F783-8E93-4F2B-992D-268D550E40E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a:extLst>
            <a:ext uri="{FF2B5EF4-FFF2-40B4-BE49-F238E27FC236}">
              <a16:creationId xmlns:a16="http://schemas.microsoft.com/office/drawing/2014/main" id="{1DC3B5D8-2647-408F-81F8-BF74E610304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a:extLst>
            <a:ext uri="{FF2B5EF4-FFF2-40B4-BE49-F238E27FC236}">
              <a16:creationId xmlns:a16="http://schemas.microsoft.com/office/drawing/2014/main" id="{342F7001-0D40-40F8-8EC4-BEBC485AB0D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a:extLst>
            <a:ext uri="{FF2B5EF4-FFF2-40B4-BE49-F238E27FC236}">
              <a16:creationId xmlns:a16="http://schemas.microsoft.com/office/drawing/2014/main" id="{29BB8497-4D5E-40B2-8904-CC00497153F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a:extLst>
            <a:ext uri="{FF2B5EF4-FFF2-40B4-BE49-F238E27FC236}">
              <a16:creationId xmlns:a16="http://schemas.microsoft.com/office/drawing/2014/main" id="{6D393789-D208-471C-A643-4DA5973DF1E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a:extLst>
            <a:ext uri="{FF2B5EF4-FFF2-40B4-BE49-F238E27FC236}">
              <a16:creationId xmlns:a16="http://schemas.microsoft.com/office/drawing/2014/main" id="{0A58838C-853F-4C34-90A2-439D8AEA736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7" name="直線コネクタ 706">
          <a:extLst>
            <a:ext uri="{FF2B5EF4-FFF2-40B4-BE49-F238E27FC236}">
              <a16:creationId xmlns:a16="http://schemas.microsoft.com/office/drawing/2014/main" id="{51DE0473-05D5-4445-A3CE-D1AB320F5BDA}"/>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8" name="テキスト ボックス 707">
          <a:extLst>
            <a:ext uri="{FF2B5EF4-FFF2-40B4-BE49-F238E27FC236}">
              <a16:creationId xmlns:a16="http://schemas.microsoft.com/office/drawing/2014/main" id="{18BC59C7-2390-40E3-88DD-9EF51D746F2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9" name="直線コネクタ 708">
          <a:extLst>
            <a:ext uri="{FF2B5EF4-FFF2-40B4-BE49-F238E27FC236}">
              <a16:creationId xmlns:a16="http://schemas.microsoft.com/office/drawing/2014/main" id="{D15E34B5-E507-435B-B0F8-EA14555677ED}"/>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0" name="テキスト ボックス 709">
          <a:extLst>
            <a:ext uri="{FF2B5EF4-FFF2-40B4-BE49-F238E27FC236}">
              <a16:creationId xmlns:a16="http://schemas.microsoft.com/office/drawing/2014/main" id="{F8BA407C-B5F1-445E-9680-0DF024C34206}"/>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1" name="直線コネクタ 710">
          <a:extLst>
            <a:ext uri="{FF2B5EF4-FFF2-40B4-BE49-F238E27FC236}">
              <a16:creationId xmlns:a16="http://schemas.microsoft.com/office/drawing/2014/main" id="{FB8AB9F6-2A88-4785-BD51-3B120193EB06}"/>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2" name="テキスト ボックス 711">
          <a:extLst>
            <a:ext uri="{FF2B5EF4-FFF2-40B4-BE49-F238E27FC236}">
              <a16:creationId xmlns:a16="http://schemas.microsoft.com/office/drawing/2014/main" id="{4289AEC3-FEC8-40FC-A1D4-BA4DA148B92C}"/>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3" name="直線コネクタ 712">
          <a:extLst>
            <a:ext uri="{FF2B5EF4-FFF2-40B4-BE49-F238E27FC236}">
              <a16:creationId xmlns:a16="http://schemas.microsoft.com/office/drawing/2014/main" id="{10EA2A31-1DC6-4D5A-A824-91F3D33A9F59}"/>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4" name="テキスト ボックス 713">
          <a:extLst>
            <a:ext uri="{FF2B5EF4-FFF2-40B4-BE49-F238E27FC236}">
              <a16:creationId xmlns:a16="http://schemas.microsoft.com/office/drawing/2014/main" id="{8EEBFE63-359E-4850-AA18-437E82BF22B2}"/>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5" name="直線コネクタ 714">
          <a:extLst>
            <a:ext uri="{FF2B5EF4-FFF2-40B4-BE49-F238E27FC236}">
              <a16:creationId xmlns:a16="http://schemas.microsoft.com/office/drawing/2014/main" id="{5C9654D5-C15F-4D94-A26A-E7DD9D590EAA}"/>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6" name="テキスト ボックス 715">
          <a:extLst>
            <a:ext uri="{FF2B5EF4-FFF2-40B4-BE49-F238E27FC236}">
              <a16:creationId xmlns:a16="http://schemas.microsoft.com/office/drawing/2014/main" id="{12BE68DE-A178-4EB0-A8FC-96A8D4C7C716}"/>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a16="http://schemas.microsoft.com/office/drawing/2014/main" id="{E45FC67A-7514-4C05-B0EC-B3A03DE02B6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a:extLst>
            <a:ext uri="{FF2B5EF4-FFF2-40B4-BE49-F238E27FC236}">
              <a16:creationId xmlns:a16="http://schemas.microsoft.com/office/drawing/2014/main" id="{2AC6809E-1C53-40B5-A619-C1879E26E1D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公民館】&#10;一人当たり面積グラフ枠">
          <a:extLst>
            <a:ext uri="{FF2B5EF4-FFF2-40B4-BE49-F238E27FC236}">
              <a16:creationId xmlns:a16="http://schemas.microsoft.com/office/drawing/2014/main" id="{14839362-04AA-4B94-96A2-EDA2F400E1F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49530</xdr:rowOff>
    </xdr:from>
    <xdr:to>
      <xdr:col>116</xdr:col>
      <xdr:colOff>62864</xdr:colOff>
      <xdr:row>108</xdr:row>
      <xdr:rowOff>114300</xdr:rowOff>
    </xdr:to>
    <xdr:cxnSp macro="">
      <xdr:nvCxnSpPr>
        <xdr:cNvPr id="720" name="直線コネクタ 719">
          <a:extLst>
            <a:ext uri="{FF2B5EF4-FFF2-40B4-BE49-F238E27FC236}">
              <a16:creationId xmlns:a16="http://schemas.microsoft.com/office/drawing/2014/main" id="{99C17A73-2170-422C-A141-0E2D01B4939C}"/>
            </a:ext>
          </a:extLst>
        </xdr:cNvPr>
        <xdr:cNvCxnSpPr/>
      </xdr:nvCxnSpPr>
      <xdr:spPr>
        <a:xfrm flipV="1">
          <a:off x="22160864" y="1736598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721" name="【公民館】&#10;一人当たり面積最小値テキスト">
          <a:extLst>
            <a:ext uri="{FF2B5EF4-FFF2-40B4-BE49-F238E27FC236}">
              <a16:creationId xmlns:a16="http://schemas.microsoft.com/office/drawing/2014/main" id="{491C8789-4D0C-45E7-B93B-FC27E3AA3188}"/>
            </a:ext>
          </a:extLst>
        </xdr:cNvPr>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722" name="直線コネクタ 721">
          <a:extLst>
            <a:ext uri="{FF2B5EF4-FFF2-40B4-BE49-F238E27FC236}">
              <a16:creationId xmlns:a16="http://schemas.microsoft.com/office/drawing/2014/main" id="{31C69BC7-0558-47D6-ABCF-51887DEBF9FF}"/>
            </a:ext>
          </a:extLst>
        </xdr:cNvPr>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167657</xdr:rowOff>
    </xdr:from>
    <xdr:ext cx="469744" cy="259045"/>
    <xdr:sp macro="" textlink="">
      <xdr:nvSpPr>
        <xdr:cNvPr id="723" name="【公民館】&#10;一人当たり面積最大値テキスト">
          <a:extLst>
            <a:ext uri="{FF2B5EF4-FFF2-40B4-BE49-F238E27FC236}">
              <a16:creationId xmlns:a16="http://schemas.microsoft.com/office/drawing/2014/main" id="{F3343C68-22EF-4990-9C36-362F6ED63F51}"/>
            </a:ext>
          </a:extLst>
        </xdr:cNvPr>
        <xdr:cNvSpPr txBox="1"/>
      </xdr:nvSpPr>
      <xdr:spPr>
        <a:xfrm>
          <a:off x="22199600" y="1714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49530</xdr:rowOff>
    </xdr:from>
    <xdr:to>
      <xdr:col>116</xdr:col>
      <xdr:colOff>152400</xdr:colOff>
      <xdr:row>101</xdr:row>
      <xdr:rowOff>49530</xdr:rowOff>
    </xdr:to>
    <xdr:cxnSp macro="">
      <xdr:nvCxnSpPr>
        <xdr:cNvPr id="724" name="直線コネクタ 723">
          <a:extLst>
            <a:ext uri="{FF2B5EF4-FFF2-40B4-BE49-F238E27FC236}">
              <a16:creationId xmlns:a16="http://schemas.microsoft.com/office/drawing/2014/main" id="{03CF69E9-C704-4EAD-B38F-F196059CE283}"/>
            </a:ext>
          </a:extLst>
        </xdr:cNvPr>
        <xdr:cNvCxnSpPr/>
      </xdr:nvCxnSpPr>
      <xdr:spPr>
        <a:xfrm>
          <a:off x="22072600" y="1736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113047</xdr:rowOff>
    </xdr:from>
    <xdr:ext cx="469744" cy="259045"/>
    <xdr:sp macro="" textlink="">
      <xdr:nvSpPr>
        <xdr:cNvPr id="725" name="【公民館】&#10;一人当たり面積平均値テキスト">
          <a:extLst>
            <a:ext uri="{FF2B5EF4-FFF2-40B4-BE49-F238E27FC236}">
              <a16:creationId xmlns:a16="http://schemas.microsoft.com/office/drawing/2014/main" id="{A2301DCD-EA54-440B-A272-CD0DFD391F1E}"/>
            </a:ext>
          </a:extLst>
        </xdr:cNvPr>
        <xdr:cNvSpPr txBox="1"/>
      </xdr:nvSpPr>
      <xdr:spPr>
        <a:xfrm>
          <a:off x="22199600" y="17943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90170</xdr:rowOff>
    </xdr:from>
    <xdr:to>
      <xdr:col>116</xdr:col>
      <xdr:colOff>114300</xdr:colOff>
      <xdr:row>106</xdr:row>
      <xdr:rowOff>20320</xdr:rowOff>
    </xdr:to>
    <xdr:sp macro="" textlink="">
      <xdr:nvSpPr>
        <xdr:cNvPr id="726" name="フローチャート: 判断 725">
          <a:extLst>
            <a:ext uri="{FF2B5EF4-FFF2-40B4-BE49-F238E27FC236}">
              <a16:creationId xmlns:a16="http://schemas.microsoft.com/office/drawing/2014/main" id="{965E7202-E98B-48C6-A395-564178755227}"/>
            </a:ext>
          </a:extLst>
        </xdr:cNvPr>
        <xdr:cNvSpPr/>
      </xdr:nvSpPr>
      <xdr:spPr>
        <a:xfrm>
          <a:off x="221107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36830</xdr:rowOff>
    </xdr:from>
    <xdr:to>
      <xdr:col>112</xdr:col>
      <xdr:colOff>38100</xdr:colOff>
      <xdr:row>105</xdr:row>
      <xdr:rowOff>138430</xdr:rowOff>
    </xdr:to>
    <xdr:sp macro="" textlink="">
      <xdr:nvSpPr>
        <xdr:cNvPr id="727" name="フローチャート: 判断 726">
          <a:extLst>
            <a:ext uri="{FF2B5EF4-FFF2-40B4-BE49-F238E27FC236}">
              <a16:creationId xmlns:a16="http://schemas.microsoft.com/office/drawing/2014/main" id="{82658AEE-EC6C-4C85-AE1B-74862DF40725}"/>
            </a:ext>
          </a:extLst>
        </xdr:cNvPr>
        <xdr:cNvSpPr/>
      </xdr:nvSpPr>
      <xdr:spPr>
        <a:xfrm>
          <a:off x="21272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728" name="フローチャート: 判断 727">
          <a:extLst>
            <a:ext uri="{FF2B5EF4-FFF2-40B4-BE49-F238E27FC236}">
              <a16:creationId xmlns:a16="http://schemas.microsoft.com/office/drawing/2014/main" id="{7F741AC9-8D54-47F9-A8B9-554AB0AA7EE7}"/>
            </a:ext>
          </a:extLst>
        </xdr:cNvPr>
        <xdr:cNvSpPr/>
      </xdr:nvSpPr>
      <xdr:spPr>
        <a:xfrm>
          <a:off x="20383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97789</xdr:rowOff>
    </xdr:from>
    <xdr:to>
      <xdr:col>102</xdr:col>
      <xdr:colOff>165100</xdr:colOff>
      <xdr:row>106</xdr:row>
      <xdr:rowOff>27939</xdr:rowOff>
    </xdr:to>
    <xdr:sp macro="" textlink="">
      <xdr:nvSpPr>
        <xdr:cNvPr id="729" name="フローチャート: 判断 728">
          <a:extLst>
            <a:ext uri="{FF2B5EF4-FFF2-40B4-BE49-F238E27FC236}">
              <a16:creationId xmlns:a16="http://schemas.microsoft.com/office/drawing/2014/main" id="{87E02823-B8D7-45EF-8416-294E066572A4}"/>
            </a:ext>
          </a:extLst>
        </xdr:cNvPr>
        <xdr:cNvSpPr/>
      </xdr:nvSpPr>
      <xdr:spPr>
        <a:xfrm>
          <a:off x="19494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74930</xdr:rowOff>
    </xdr:from>
    <xdr:to>
      <xdr:col>98</xdr:col>
      <xdr:colOff>38100</xdr:colOff>
      <xdr:row>106</xdr:row>
      <xdr:rowOff>5080</xdr:rowOff>
    </xdr:to>
    <xdr:sp macro="" textlink="">
      <xdr:nvSpPr>
        <xdr:cNvPr id="730" name="フローチャート: 判断 729">
          <a:extLst>
            <a:ext uri="{FF2B5EF4-FFF2-40B4-BE49-F238E27FC236}">
              <a16:creationId xmlns:a16="http://schemas.microsoft.com/office/drawing/2014/main" id="{170766DF-F389-422B-BCC7-B2BEA43874C0}"/>
            </a:ext>
          </a:extLst>
        </xdr:cNvPr>
        <xdr:cNvSpPr/>
      </xdr:nvSpPr>
      <xdr:spPr>
        <a:xfrm>
          <a:off x="18605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9106931D-CEB9-4748-8C8B-BC124C44E47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6BC3C032-0BFD-45F4-82BE-91ABBB201D3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0E730DA1-AC80-4663-9C8E-DE20BAB1A66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4DDB6B07-E72D-44DD-A8AF-0F5B5840E0B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271B961E-5770-465A-9C8D-3F8C445A7A1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101600</xdr:rowOff>
    </xdr:from>
    <xdr:to>
      <xdr:col>116</xdr:col>
      <xdr:colOff>114300</xdr:colOff>
      <xdr:row>107</xdr:row>
      <xdr:rowOff>31750</xdr:rowOff>
    </xdr:to>
    <xdr:sp macro="" textlink="">
      <xdr:nvSpPr>
        <xdr:cNvPr id="736" name="楕円 735">
          <a:extLst>
            <a:ext uri="{FF2B5EF4-FFF2-40B4-BE49-F238E27FC236}">
              <a16:creationId xmlns:a16="http://schemas.microsoft.com/office/drawing/2014/main" id="{502E084A-D01A-4487-9028-7626C7278575}"/>
            </a:ext>
          </a:extLst>
        </xdr:cNvPr>
        <xdr:cNvSpPr/>
      </xdr:nvSpPr>
      <xdr:spPr>
        <a:xfrm>
          <a:off x="221107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80027</xdr:rowOff>
    </xdr:from>
    <xdr:ext cx="469744" cy="259045"/>
    <xdr:sp macro="" textlink="">
      <xdr:nvSpPr>
        <xdr:cNvPr id="737" name="【公民館】&#10;一人当たり面積該当値テキスト">
          <a:extLst>
            <a:ext uri="{FF2B5EF4-FFF2-40B4-BE49-F238E27FC236}">
              <a16:creationId xmlns:a16="http://schemas.microsoft.com/office/drawing/2014/main" id="{D81168EA-71E8-45A5-BE2C-29DC9C37CB6F}"/>
            </a:ext>
          </a:extLst>
        </xdr:cNvPr>
        <xdr:cNvSpPr txBox="1"/>
      </xdr:nvSpPr>
      <xdr:spPr>
        <a:xfrm>
          <a:off x="22199600" y="182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109220</xdr:rowOff>
    </xdr:from>
    <xdr:to>
      <xdr:col>112</xdr:col>
      <xdr:colOff>38100</xdr:colOff>
      <xdr:row>107</xdr:row>
      <xdr:rowOff>39370</xdr:rowOff>
    </xdr:to>
    <xdr:sp macro="" textlink="">
      <xdr:nvSpPr>
        <xdr:cNvPr id="738" name="楕円 737">
          <a:extLst>
            <a:ext uri="{FF2B5EF4-FFF2-40B4-BE49-F238E27FC236}">
              <a16:creationId xmlns:a16="http://schemas.microsoft.com/office/drawing/2014/main" id="{28828EB7-0230-4F27-95D3-1D7D98BFA9B0}"/>
            </a:ext>
          </a:extLst>
        </xdr:cNvPr>
        <xdr:cNvSpPr/>
      </xdr:nvSpPr>
      <xdr:spPr>
        <a:xfrm>
          <a:off x="212725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152400</xdr:rowOff>
    </xdr:from>
    <xdr:to>
      <xdr:col>116</xdr:col>
      <xdr:colOff>63500</xdr:colOff>
      <xdr:row>106</xdr:row>
      <xdr:rowOff>160020</xdr:rowOff>
    </xdr:to>
    <xdr:cxnSp macro="">
      <xdr:nvCxnSpPr>
        <xdr:cNvPr id="739" name="直線コネクタ 738">
          <a:extLst>
            <a:ext uri="{FF2B5EF4-FFF2-40B4-BE49-F238E27FC236}">
              <a16:creationId xmlns:a16="http://schemas.microsoft.com/office/drawing/2014/main" id="{61BA9337-191D-4640-97BE-0A9306EB8D8B}"/>
            </a:ext>
          </a:extLst>
        </xdr:cNvPr>
        <xdr:cNvCxnSpPr/>
      </xdr:nvCxnSpPr>
      <xdr:spPr>
        <a:xfrm flipV="1">
          <a:off x="21323300" y="183261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109220</xdr:rowOff>
    </xdr:from>
    <xdr:to>
      <xdr:col>107</xdr:col>
      <xdr:colOff>101600</xdr:colOff>
      <xdr:row>107</xdr:row>
      <xdr:rowOff>39370</xdr:rowOff>
    </xdr:to>
    <xdr:sp macro="" textlink="">
      <xdr:nvSpPr>
        <xdr:cNvPr id="740" name="楕円 739">
          <a:extLst>
            <a:ext uri="{FF2B5EF4-FFF2-40B4-BE49-F238E27FC236}">
              <a16:creationId xmlns:a16="http://schemas.microsoft.com/office/drawing/2014/main" id="{0F0C63A4-86ED-4858-A665-C3AE5BE642CB}"/>
            </a:ext>
          </a:extLst>
        </xdr:cNvPr>
        <xdr:cNvSpPr/>
      </xdr:nvSpPr>
      <xdr:spPr>
        <a:xfrm>
          <a:off x="203835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160020</xdr:rowOff>
    </xdr:from>
    <xdr:to>
      <xdr:col>111</xdr:col>
      <xdr:colOff>177800</xdr:colOff>
      <xdr:row>106</xdr:row>
      <xdr:rowOff>160020</xdr:rowOff>
    </xdr:to>
    <xdr:cxnSp macro="">
      <xdr:nvCxnSpPr>
        <xdr:cNvPr id="741" name="直線コネクタ 740">
          <a:extLst>
            <a:ext uri="{FF2B5EF4-FFF2-40B4-BE49-F238E27FC236}">
              <a16:creationId xmlns:a16="http://schemas.microsoft.com/office/drawing/2014/main" id="{7E468EBB-BF6B-46E3-8E75-ECB5466F62A0}"/>
            </a:ext>
          </a:extLst>
        </xdr:cNvPr>
        <xdr:cNvCxnSpPr/>
      </xdr:nvCxnSpPr>
      <xdr:spPr>
        <a:xfrm>
          <a:off x="20434300" y="18333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116839</xdr:rowOff>
    </xdr:from>
    <xdr:to>
      <xdr:col>102</xdr:col>
      <xdr:colOff>165100</xdr:colOff>
      <xdr:row>107</xdr:row>
      <xdr:rowOff>46989</xdr:rowOff>
    </xdr:to>
    <xdr:sp macro="" textlink="">
      <xdr:nvSpPr>
        <xdr:cNvPr id="742" name="楕円 741">
          <a:extLst>
            <a:ext uri="{FF2B5EF4-FFF2-40B4-BE49-F238E27FC236}">
              <a16:creationId xmlns:a16="http://schemas.microsoft.com/office/drawing/2014/main" id="{8D2C3A7A-792D-4E3A-9AE7-199F7C6636A7}"/>
            </a:ext>
          </a:extLst>
        </xdr:cNvPr>
        <xdr:cNvSpPr/>
      </xdr:nvSpPr>
      <xdr:spPr>
        <a:xfrm>
          <a:off x="19494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160020</xdr:rowOff>
    </xdr:from>
    <xdr:to>
      <xdr:col>107</xdr:col>
      <xdr:colOff>50800</xdr:colOff>
      <xdr:row>106</xdr:row>
      <xdr:rowOff>167639</xdr:rowOff>
    </xdr:to>
    <xdr:cxnSp macro="">
      <xdr:nvCxnSpPr>
        <xdr:cNvPr id="743" name="直線コネクタ 742">
          <a:extLst>
            <a:ext uri="{FF2B5EF4-FFF2-40B4-BE49-F238E27FC236}">
              <a16:creationId xmlns:a16="http://schemas.microsoft.com/office/drawing/2014/main" id="{D5570CEA-8D82-4857-BC61-ADE1ED3B9A90}"/>
            </a:ext>
          </a:extLst>
        </xdr:cNvPr>
        <xdr:cNvCxnSpPr/>
      </xdr:nvCxnSpPr>
      <xdr:spPr>
        <a:xfrm flipV="1">
          <a:off x="19545300" y="183337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124461</xdr:rowOff>
    </xdr:from>
    <xdr:to>
      <xdr:col>98</xdr:col>
      <xdr:colOff>38100</xdr:colOff>
      <xdr:row>107</xdr:row>
      <xdr:rowOff>54611</xdr:rowOff>
    </xdr:to>
    <xdr:sp macro="" textlink="">
      <xdr:nvSpPr>
        <xdr:cNvPr id="744" name="楕円 743">
          <a:extLst>
            <a:ext uri="{FF2B5EF4-FFF2-40B4-BE49-F238E27FC236}">
              <a16:creationId xmlns:a16="http://schemas.microsoft.com/office/drawing/2014/main" id="{33A71718-35BA-4484-BD07-FD5D240B2671}"/>
            </a:ext>
          </a:extLst>
        </xdr:cNvPr>
        <xdr:cNvSpPr/>
      </xdr:nvSpPr>
      <xdr:spPr>
        <a:xfrm>
          <a:off x="18605500" y="1829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167639</xdr:rowOff>
    </xdr:from>
    <xdr:to>
      <xdr:col>102</xdr:col>
      <xdr:colOff>114300</xdr:colOff>
      <xdr:row>107</xdr:row>
      <xdr:rowOff>3811</xdr:rowOff>
    </xdr:to>
    <xdr:cxnSp macro="">
      <xdr:nvCxnSpPr>
        <xdr:cNvPr id="745" name="直線コネクタ 744">
          <a:extLst>
            <a:ext uri="{FF2B5EF4-FFF2-40B4-BE49-F238E27FC236}">
              <a16:creationId xmlns:a16="http://schemas.microsoft.com/office/drawing/2014/main" id="{D039C50D-9464-49DF-9CB5-7A9034C3AED4}"/>
            </a:ext>
          </a:extLst>
        </xdr:cNvPr>
        <xdr:cNvCxnSpPr/>
      </xdr:nvCxnSpPr>
      <xdr:spPr>
        <a:xfrm flipV="1">
          <a:off x="18656300" y="183413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154957</xdr:rowOff>
    </xdr:from>
    <xdr:ext cx="469744" cy="259045"/>
    <xdr:sp macro="" textlink="">
      <xdr:nvSpPr>
        <xdr:cNvPr id="746" name="n_1aveValue【公民館】&#10;一人当たり面積">
          <a:extLst>
            <a:ext uri="{FF2B5EF4-FFF2-40B4-BE49-F238E27FC236}">
              <a16:creationId xmlns:a16="http://schemas.microsoft.com/office/drawing/2014/main" id="{6F61B42D-2018-4FCD-BDCD-79613AC15ED2}"/>
            </a:ext>
          </a:extLst>
        </xdr:cNvPr>
        <xdr:cNvSpPr txBox="1"/>
      </xdr:nvSpPr>
      <xdr:spPr>
        <a:xfrm>
          <a:off x="210757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13988</xdr:rowOff>
    </xdr:from>
    <xdr:ext cx="469744" cy="259045"/>
    <xdr:sp macro="" textlink="">
      <xdr:nvSpPr>
        <xdr:cNvPr id="747" name="n_2aveValue【公民館】&#10;一人当たり面積">
          <a:extLst>
            <a:ext uri="{FF2B5EF4-FFF2-40B4-BE49-F238E27FC236}">
              <a16:creationId xmlns:a16="http://schemas.microsoft.com/office/drawing/2014/main" id="{4A7C09CB-1889-49A4-9F15-FEEED9603AA7}"/>
            </a:ext>
          </a:extLst>
        </xdr:cNvPr>
        <xdr:cNvSpPr txBox="1"/>
      </xdr:nvSpPr>
      <xdr:spPr>
        <a:xfrm>
          <a:off x="20199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44466</xdr:rowOff>
    </xdr:from>
    <xdr:ext cx="469744" cy="259045"/>
    <xdr:sp macro="" textlink="">
      <xdr:nvSpPr>
        <xdr:cNvPr id="748" name="n_3aveValue【公民館】&#10;一人当たり面積">
          <a:extLst>
            <a:ext uri="{FF2B5EF4-FFF2-40B4-BE49-F238E27FC236}">
              <a16:creationId xmlns:a16="http://schemas.microsoft.com/office/drawing/2014/main" id="{B789C08A-0C79-423C-8DAC-A0A5390EF138}"/>
            </a:ext>
          </a:extLst>
        </xdr:cNvPr>
        <xdr:cNvSpPr txBox="1"/>
      </xdr:nvSpPr>
      <xdr:spPr>
        <a:xfrm>
          <a:off x="19310427" y="1787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21607</xdr:rowOff>
    </xdr:from>
    <xdr:ext cx="469744" cy="259045"/>
    <xdr:sp macro="" textlink="">
      <xdr:nvSpPr>
        <xdr:cNvPr id="749" name="n_4aveValue【公民館】&#10;一人当たり面積">
          <a:extLst>
            <a:ext uri="{FF2B5EF4-FFF2-40B4-BE49-F238E27FC236}">
              <a16:creationId xmlns:a16="http://schemas.microsoft.com/office/drawing/2014/main" id="{68415896-C479-4969-B22E-635BD55D474B}"/>
            </a:ext>
          </a:extLst>
        </xdr:cNvPr>
        <xdr:cNvSpPr txBox="1"/>
      </xdr:nvSpPr>
      <xdr:spPr>
        <a:xfrm>
          <a:off x="18421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30497</xdr:rowOff>
    </xdr:from>
    <xdr:ext cx="469744" cy="259045"/>
    <xdr:sp macro="" textlink="">
      <xdr:nvSpPr>
        <xdr:cNvPr id="750" name="n_1mainValue【公民館】&#10;一人当たり面積">
          <a:extLst>
            <a:ext uri="{FF2B5EF4-FFF2-40B4-BE49-F238E27FC236}">
              <a16:creationId xmlns:a16="http://schemas.microsoft.com/office/drawing/2014/main" id="{A9713872-07CA-4547-824A-EB5EFE9B92DE}"/>
            </a:ext>
          </a:extLst>
        </xdr:cNvPr>
        <xdr:cNvSpPr txBox="1"/>
      </xdr:nvSpPr>
      <xdr:spPr>
        <a:xfrm>
          <a:off x="210757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30497</xdr:rowOff>
    </xdr:from>
    <xdr:ext cx="469744" cy="259045"/>
    <xdr:sp macro="" textlink="">
      <xdr:nvSpPr>
        <xdr:cNvPr id="751" name="n_2mainValue【公民館】&#10;一人当たり面積">
          <a:extLst>
            <a:ext uri="{FF2B5EF4-FFF2-40B4-BE49-F238E27FC236}">
              <a16:creationId xmlns:a16="http://schemas.microsoft.com/office/drawing/2014/main" id="{22EF9478-E4FA-46C0-8ABC-04D363D82D41}"/>
            </a:ext>
          </a:extLst>
        </xdr:cNvPr>
        <xdr:cNvSpPr txBox="1"/>
      </xdr:nvSpPr>
      <xdr:spPr>
        <a:xfrm>
          <a:off x="201994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38116</xdr:rowOff>
    </xdr:from>
    <xdr:ext cx="469744" cy="259045"/>
    <xdr:sp macro="" textlink="">
      <xdr:nvSpPr>
        <xdr:cNvPr id="752" name="n_3mainValue【公民館】&#10;一人当たり面積">
          <a:extLst>
            <a:ext uri="{FF2B5EF4-FFF2-40B4-BE49-F238E27FC236}">
              <a16:creationId xmlns:a16="http://schemas.microsoft.com/office/drawing/2014/main" id="{28222031-9E82-4217-9157-AF6746EC174F}"/>
            </a:ext>
          </a:extLst>
        </xdr:cNvPr>
        <xdr:cNvSpPr txBox="1"/>
      </xdr:nvSpPr>
      <xdr:spPr>
        <a:xfrm>
          <a:off x="19310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45738</xdr:rowOff>
    </xdr:from>
    <xdr:ext cx="469744" cy="259045"/>
    <xdr:sp macro="" textlink="">
      <xdr:nvSpPr>
        <xdr:cNvPr id="753" name="n_4mainValue【公民館】&#10;一人当たり面積">
          <a:extLst>
            <a:ext uri="{FF2B5EF4-FFF2-40B4-BE49-F238E27FC236}">
              <a16:creationId xmlns:a16="http://schemas.microsoft.com/office/drawing/2014/main" id="{76D73CD1-B9D8-4360-8686-6D2112DCB567}"/>
            </a:ext>
          </a:extLst>
        </xdr:cNvPr>
        <xdr:cNvSpPr txBox="1"/>
      </xdr:nvSpPr>
      <xdr:spPr>
        <a:xfrm>
          <a:off x="18421427" y="1839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a:extLst>
            <a:ext uri="{FF2B5EF4-FFF2-40B4-BE49-F238E27FC236}">
              <a16:creationId xmlns:a16="http://schemas.microsoft.com/office/drawing/2014/main" id="{AD3920E2-0493-4256-B790-EA2296E3C8D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a:extLst>
            <a:ext uri="{FF2B5EF4-FFF2-40B4-BE49-F238E27FC236}">
              <a16:creationId xmlns:a16="http://schemas.microsoft.com/office/drawing/2014/main" id="{FEE21090-2107-4F3B-B9A6-FA5D96953F6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a:extLst>
            <a:ext uri="{FF2B5EF4-FFF2-40B4-BE49-F238E27FC236}">
              <a16:creationId xmlns:a16="http://schemas.microsoft.com/office/drawing/2014/main" id="{52D8E777-E2F6-4DD4-B390-F16A29997A1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高度経済成長期に建設を進めた公共施設の老朽化が進んでおり、建設後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年を超える施設が増加している。類似団体と比較して特に有形固定資産減価償却率が高くなっている施設は、橋りょう・トンネル、学校施設、公民館であり、特に低くなっている施設は公営住宅である。</a:t>
          </a:r>
        </a:p>
        <a:p>
          <a:r>
            <a:rPr kumimoji="1" lang="ja-JP" altLang="en-US" sz="1300">
              <a:latin typeface="ＭＳ Ｐゴシック" panose="020B0600070205080204" pitchFamily="50" charset="-128"/>
              <a:ea typeface="ＭＳ Ｐゴシック" panose="020B0600070205080204" pitchFamily="50" charset="-128"/>
            </a:rPr>
            <a:t>　学校施設については、小学校が有形固定資産減価償却率</a:t>
          </a:r>
          <a:r>
            <a:rPr kumimoji="1" lang="en-US" altLang="ja-JP" sz="1300">
              <a:latin typeface="ＭＳ Ｐゴシック" panose="020B0600070205080204" pitchFamily="50" charset="-128"/>
              <a:ea typeface="ＭＳ Ｐゴシック" panose="020B0600070205080204" pitchFamily="50" charset="-128"/>
            </a:rPr>
            <a:t>82.7</a:t>
          </a:r>
          <a:r>
            <a:rPr kumimoji="1" lang="ja-JP" altLang="en-US" sz="1300">
              <a:latin typeface="ＭＳ Ｐゴシック" panose="020B0600070205080204" pitchFamily="50" charset="-128"/>
              <a:ea typeface="ＭＳ Ｐゴシック" panose="020B0600070205080204" pitchFamily="50" charset="-128"/>
            </a:rPr>
            <a:t>％、中学校が</a:t>
          </a:r>
          <a:r>
            <a:rPr kumimoji="1" lang="en-US" altLang="ja-JP" sz="1300">
              <a:latin typeface="ＭＳ Ｐゴシック" panose="020B0600070205080204" pitchFamily="50" charset="-128"/>
              <a:ea typeface="ＭＳ Ｐゴシック" panose="020B0600070205080204" pitchFamily="50" charset="-128"/>
            </a:rPr>
            <a:t>85.8</a:t>
          </a:r>
          <a:r>
            <a:rPr kumimoji="1" lang="ja-JP" altLang="en-US" sz="1300">
              <a:latin typeface="ＭＳ Ｐゴシック" panose="020B0600070205080204" pitchFamily="50" charset="-128"/>
              <a:ea typeface="ＭＳ Ｐゴシック" panose="020B0600070205080204" pitchFamily="50" charset="-128"/>
            </a:rPr>
            <a:t>％となっており、特に中学校の有形固定資産減価償却率が高くなっている。令和３年３月に個別施設計画を策定したところであり、同計画に基づき、施設一体型小中一貫教育推進校の整備に向けた取り組みや、現在保有する学校施設の長寿命化を図っていく。</a:t>
          </a:r>
        </a:p>
        <a:p>
          <a:r>
            <a:rPr kumimoji="1" lang="ja-JP" altLang="en-US" sz="1300">
              <a:latin typeface="ＭＳ Ｐゴシック" panose="020B0600070205080204" pitchFamily="50" charset="-128"/>
              <a:ea typeface="ＭＳ Ｐゴシック" panose="020B0600070205080204" pitchFamily="50" charset="-128"/>
            </a:rPr>
            <a:t>　公民館については昭和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年代に建設していることから老朽化が進んでおり、長寿命化や更新などの対策を検討していく必要がある。 また、個別施設計画に基づき、小学校児童の減少に伴い学校のあり方について検討を進める中で、公民館を小学校に複合化することについての検討を実施していく。</a:t>
          </a:r>
        </a:p>
        <a:p>
          <a:r>
            <a:rPr kumimoji="1" lang="ja-JP" altLang="en-US" sz="1300">
              <a:latin typeface="ＭＳ Ｐゴシック" panose="020B0600070205080204" pitchFamily="50" charset="-128"/>
              <a:ea typeface="ＭＳ Ｐゴシック" panose="020B0600070205080204" pitchFamily="50" charset="-128"/>
            </a:rPr>
            <a:t>　一方で、今後の人口減少を見据え、将来における過度な負担とならない適切な資産規模を実現する必要がある。そのために、公共施設再配置計画及び個別施設計画に基づき、施設ごとの更新、統廃合、長寿命化等の実施について検討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49D822B-A8F8-43FE-B177-6D1A58FAA60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BC4B99C-76FD-4457-9C8E-CA9A821D8D7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6C653E5-FDEA-4339-AE38-3DA4E133353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85B75D0-54C4-4617-9AD1-0F5C658864E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大阪府河内長野市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2081A6E-C168-48C3-88ED-FD83C2FA32C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AE50E73-F4E1-495D-93E9-6F9D66B6BA6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D7ABF7D-58C9-46BB-BB0F-A4D7D258D54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F2422D6-1D1E-43E3-9013-A1E53057F5A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864EA59-1108-4D10-8757-AD26C9F22DC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953B489-07C0-4CD7-8CB2-145CC77A6BA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101,838
101,100
109.63
40,509,972
40,448,230
19,481
22,484,206
29,063,420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894FFCA-9794-4827-B2D8-D7F60C03E53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D923F35-F921-4A7F-BE95-F119CEB037E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49D1CC0-06CF-4061-879A-991FB4A2E92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0BCE331-FDC3-4082-B6B6-D6CDF7FB2D5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A67331A-B736-4440-9B37-12BC4568D55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875A66A-5BD5-45D8-ABD8-0D31ABBB363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AB1CC73-0639-45EC-BE92-3D08D648F44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E45E2C1-94A8-41CB-811C-74FA6C7A0CF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688A06E-1F3C-47D4-BB0B-47C59BD7937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12A983A-CEAD-4CEC-8DEF-3ECDDEA6449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5D72AFA-68BA-440C-83E2-581D303CAAA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A62C338-CD14-4AD3-85C4-6FB59BA1079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2717E1F-7124-41F2-A45C-1DED811ED84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9031A2A-C8CC-4D29-BABE-BD8A549C9F0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F31C3B5-5BE1-4D2B-A56D-DA7DD33F78C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62B942A-0856-4C08-BDE4-5FCC52FD6B6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4A1F756-4F75-470E-9B61-9907B9680CB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963D9C6-FA7D-4DD4-94BB-2B785564D30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49F300D-BFE1-4850-8AAA-3B14884CA64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2CF2ABB-1778-416F-9FFA-3920B87090A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7E9E128-5F0B-46D6-A856-BDBAC3818D6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DFEE36F-59CF-474B-BF3B-E3DB4C59207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849D118-6A72-4D1E-9608-4862A43EB4F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DD2B049-B053-4851-A8D2-852060D8A54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667CD63-CCFA-40AF-9869-06304271F76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36DC633-F79A-470A-A59E-D0C4B1EED85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C43F672-4E7B-44E4-BF0B-4D78F483B81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78924E1-7D7D-4991-AE16-DCCBAE27488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12C9E07-BBE7-4D2D-B479-D57F5986126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4FCFC5B-F139-49A6-9C5A-15979350D81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53DEDA7-D73D-4412-84A6-F2CB2435838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713F08E-3433-455A-80EB-B7503373E7E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6FC0F458-5B3A-461B-AB71-989DD8616207}"/>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22518A87-F4DC-48A2-AC2E-4D955B1CD249}"/>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5888C896-FE85-4749-840E-22BF3FFC6DF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C03EC9F6-C868-4C96-8885-CB3BF18A9026}"/>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8318581D-3D18-4FF5-96C5-CB6CB43C4B9D}"/>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E74C3041-F056-4BD7-B402-47C2E4CFFF0A}"/>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94CF2B5C-7F0C-494B-8C5B-B4996AD03934}"/>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C604BCC3-4547-4156-9B0E-DE91AEC90356}"/>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CBF8140E-0E24-4BF1-A403-777691B19D7C}"/>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CC0E940E-1398-47CC-AD70-8F92F0325EA2}"/>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9CE6C7E8-C502-44B3-BF34-80E2FB6F44BE}"/>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F5D5F7E1-E968-426C-9D38-34A5C4D089C3}"/>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AE5BC20A-7AED-4C5B-A90F-A9822AAE362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1A807CDD-64E9-493E-B195-6C597ABCC7E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12519</xdr:rowOff>
    </xdr:to>
    <xdr:cxnSp macro="">
      <xdr:nvCxnSpPr>
        <xdr:cNvPr id="58" name="直線コネクタ 57">
          <a:extLst>
            <a:ext uri="{FF2B5EF4-FFF2-40B4-BE49-F238E27FC236}">
              <a16:creationId xmlns:a16="http://schemas.microsoft.com/office/drawing/2014/main" id="{BEAA27AF-FF6A-4ACE-98E3-2E3D219BD21C}"/>
            </a:ext>
          </a:extLst>
        </xdr:cNvPr>
        <xdr:cNvCxnSpPr/>
      </xdr:nvCxnSpPr>
      <xdr:spPr>
        <a:xfrm flipV="1">
          <a:off x="4634865" y="5779770"/>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16346</xdr:rowOff>
    </xdr:from>
    <xdr:ext cx="405111" cy="259045"/>
    <xdr:sp macro="" textlink="">
      <xdr:nvSpPr>
        <xdr:cNvPr id="59" name="【図書館】&#10;有形固定資産減価償却率最小値テキスト">
          <a:extLst>
            <a:ext uri="{FF2B5EF4-FFF2-40B4-BE49-F238E27FC236}">
              <a16:creationId xmlns:a16="http://schemas.microsoft.com/office/drawing/2014/main" id="{F9E7B328-E78E-4295-B307-5517FA364012}"/>
            </a:ext>
          </a:extLst>
        </xdr:cNvPr>
        <xdr:cNvSpPr txBox="1"/>
      </xdr:nvSpPr>
      <xdr:spPr>
        <a:xfrm>
          <a:off x="4673600" y="721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12519</xdr:rowOff>
    </xdr:from>
    <xdr:to>
      <xdr:col>24</xdr:col>
      <xdr:colOff>152400</xdr:colOff>
      <xdr:row>42</xdr:row>
      <xdr:rowOff>12519</xdr:rowOff>
    </xdr:to>
    <xdr:cxnSp macro="">
      <xdr:nvCxnSpPr>
        <xdr:cNvPr id="60" name="直線コネクタ 59">
          <a:extLst>
            <a:ext uri="{FF2B5EF4-FFF2-40B4-BE49-F238E27FC236}">
              <a16:creationId xmlns:a16="http://schemas.microsoft.com/office/drawing/2014/main" id="{09850118-1942-4CB7-9C63-0D466122BA88}"/>
            </a:ext>
          </a:extLst>
        </xdr:cNvPr>
        <xdr:cNvCxnSpPr/>
      </xdr:nvCxnSpPr>
      <xdr:spPr>
        <a:xfrm>
          <a:off x="4546600" y="721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340478" cy="259045"/>
    <xdr:sp macro="" textlink="">
      <xdr:nvSpPr>
        <xdr:cNvPr id="61" name="【図書館】&#10;有形固定資産減価償却率最大値テキスト">
          <a:extLst>
            <a:ext uri="{FF2B5EF4-FFF2-40B4-BE49-F238E27FC236}">
              <a16:creationId xmlns:a16="http://schemas.microsoft.com/office/drawing/2014/main" id="{5EEE8F65-AABF-4885-994F-7DDD4023D7A6}"/>
            </a:ext>
          </a:extLst>
        </xdr:cNvPr>
        <xdr:cNvSpPr txBox="1"/>
      </xdr:nvSpPr>
      <xdr:spPr>
        <a:xfrm>
          <a:off x="4673600" y="555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2" name="直線コネクタ 61">
          <a:extLst>
            <a:ext uri="{FF2B5EF4-FFF2-40B4-BE49-F238E27FC236}">
              <a16:creationId xmlns:a16="http://schemas.microsoft.com/office/drawing/2014/main" id="{CD24FA37-8245-4828-9EDF-07CC13041B90}"/>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70774</xdr:rowOff>
    </xdr:from>
    <xdr:ext cx="405111" cy="259045"/>
    <xdr:sp macro="" textlink="">
      <xdr:nvSpPr>
        <xdr:cNvPr id="63" name="【図書館】&#10;有形固定資産減価償却率平均値テキスト">
          <a:extLst>
            <a:ext uri="{FF2B5EF4-FFF2-40B4-BE49-F238E27FC236}">
              <a16:creationId xmlns:a16="http://schemas.microsoft.com/office/drawing/2014/main" id="{2DBB8AA3-6E09-42F3-A91E-F9CEB88D9CF3}"/>
            </a:ext>
          </a:extLst>
        </xdr:cNvPr>
        <xdr:cNvSpPr txBox="1"/>
      </xdr:nvSpPr>
      <xdr:spPr>
        <a:xfrm>
          <a:off x="4673600" y="64144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92347</xdr:rowOff>
    </xdr:from>
    <xdr:to>
      <xdr:col>24</xdr:col>
      <xdr:colOff>114300</xdr:colOff>
      <xdr:row>38</xdr:row>
      <xdr:rowOff>22497</xdr:rowOff>
    </xdr:to>
    <xdr:sp macro="" textlink="">
      <xdr:nvSpPr>
        <xdr:cNvPr id="64" name="フローチャート: 判断 63">
          <a:extLst>
            <a:ext uri="{FF2B5EF4-FFF2-40B4-BE49-F238E27FC236}">
              <a16:creationId xmlns:a16="http://schemas.microsoft.com/office/drawing/2014/main" id="{40C0EF54-E745-4A9F-BD32-9B7B1582162C}"/>
            </a:ext>
          </a:extLst>
        </xdr:cNvPr>
        <xdr:cNvSpPr/>
      </xdr:nvSpPr>
      <xdr:spPr>
        <a:xfrm>
          <a:off x="4584700" y="643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a:extLst>
            <a:ext uri="{FF2B5EF4-FFF2-40B4-BE49-F238E27FC236}">
              <a16:creationId xmlns:a16="http://schemas.microsoft.com/office/drawing/2014/main" id="{372E953F-6F41-44A1-8113-55609BF5B0E9}"/>
            </a:ext>
          </a:extLst>
        </xdr:cNvPr>
        <xdr:cNvSpPr/>
      </xdr:nvSpPr>
      <xdr:spPr>
        <a:xfrm>
          <a:off x="3746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10704</xdr:rowOff>
    </xdr:from>
    <xdr:to>
      <xdr:col>15</xdr:col>
      <xdr:colOff>101600</xdr:colOff>
      <xdr:row>37</xdr:row>
      <xdr:rowOff>112304</xdr:rowOff>
    </xdr:to>
    <xdr:sp macro="" textlink="">
      <xdr:nvSpPr>
        <xdr:cNvPr id="66" name="フローチャート: 判断 65">
          <a:extLst>
            <a:ext uri="{FF2B5EF4-FFF2-40B4-BE49-F238E27FC236}">
              <a16:creationId xmlns:a16="http://schemas.microsoft.com/office/drawing/2014/main" id="{F2050053-FEE9-47AB-A6EC-8B34F20279D8}"/>
            </a:ext>
          </a:extLst>
        </xdr:cNvPr>
        <xdr:cNvSpPr/>
      </xdr:nvSpPr>
      <xdr:spPr>
        <a:xfrm>
          <a:off x="2857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22134</xdr:rowOff>
    </xdr:from>
    <xdr:to>
      <xdr:col>10</xdr:col>
      <xdr:colOff>165100</xdr:colOff>
      <xdr:row>37</xdr:row>
      <xdr:rowOff>123734</xdr:rowOff>
    </xdr:to>
    <xdr:sp macro="" textlink="">
      <xdr:nvSpPr>
        <xdr:cNvPr id="67" name="フローチャート: 判断 66">
          <a:extLst>
            <a:ext uri="{FF2B5EF4-FFF2-40B4-BE49-F238E27FC236}">
              <a16:creationId xmlns:a16="http://schemas.microsoft.com/office/drawing/2014/main" id="{3F271910-71EB-4D07-B7A9-2DF50F11A90B}"/>
            </a:ext>
          </a:extLst>
        </xdr:cNvPr>
        <xdr:cNvSpPr/>
      </xdr:nvSpPr>
      <xdr:spPr>
        <a:xfrm>
          <a:off x="1968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8" name="フローチャート: 判断 67">
          <a:extLst>
            <a:ext uri="{FF2B5EF4-FFF2-40B4-BE49-F238E27FC236}">
              <a16:creationId xmlns:a16="http://schemas.microsoft.com/office/drawing/2014/main" id="{9F988957-267F-47AC-89C6-10C18A6203C7}"/>
            </a:ext>
          </a:extLst>
        </xdr:cNvPr>
        <xdr:cNvSpPr/>
      </xdr:nvSpPr>
      <xdr:spPr>
        <a:xfrm>
          <a:off x="1079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937412F-F844-497F-874A-66AD9D08DBF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A334DB1-DF10-4CEB-A30F-4D1FB49AC36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56DDAC1-6B90-4F26-A05A-7085BFFE832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B0C8F7E-228E-41BA-8436-0856E9E4AE6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301E9E3-5F60-4CF3-AD3F-56A8662D4C7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156028</xdr:rowOff>
    </xdr:from>
    <xdr:to>
      <xdr:col>24</xdr:col>
      <xdr:colOff>114300</xdr:colOff>
      <xdr:row>37</xdr:row>
      <xdr:rowOff>86178</xdr:rowOff>
    </xdr:to>
    <xdr:sp macro="" textlink="">
      <xdr:nvSpPr>
        <xdr:cNvPr id="74" name="楕円 73">
          <a:extLst>
            <a:ext uri="{FF2B5EF4-FFF2-40B4-BE49-F238E27FC236}">
              <a16:creationId xmlns:a16="http://schemas.microsoft.com/office/drawing/2014/main" id="{40656EC0-023F-4BF9-8C2C-1E1C4E637CAC}"/>
            </a:ext>
          </a:extLst>
        </xdr:cNvPr>
        <xdr:cNvSpPr/>
      </xdr:nvSpPr>
      <xdr:spPr>
        <a:xfrm>
          <a:off x="45847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7455</xdr:rowOff>
    </xdr:from>
    <xdr:ext cx="405111" cy="259045"/>
    <xdr:sp macro="" textlink="">
      <xdr:nvSpPr>
        <xdr:cNvPr id="75" name="【図書館】&#10;有形固定資産減価償却率該当値テキスト">
          <a:extLst>
            <a:ext uri="{FF2B5EF4-FFF2-40B4-BE49-F238E27FC236}">
              <a16:creationId xmlns:a16="http://schemas.microsoft.com/office/drawing/2014/main" id="{50533D14-E9BF-4710-B216-AF3D33FF3838}"/>
            </a:ext>
          </a:extLst>
        </xdr:cNvPr>
        <xdr:cNvSpPr txBox="1"/>
      </xdr:nvSpPr>
      <xdr:spPr>
        <a:xfrm>
          <a:off x="4673600" y="6179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120106</xdr:rowOff>
    </xdr:from>
    <xdr:to>
      <xdr:col>20</xdr:col>
      <xdr:colOff>38100</xdr:colOff>
      <xdr:row>37</xdr:row>
      <xdr:rowOff>50256</xdr:rowOff>
    </xdr:to>
    <xdr:sp macro="" textlink="">
      <xdr:nvSpPr>
        <xdr:cNvPr id="76" name="楕円 75">
          <a:extLst>
            <a:ext uri="{FF2B5EF4-FFF2-40B4-BE49-F238E27FC236}">
              <a16:creationId xmlns:a16="http://schemas.microsoft.com/office/drawing/2014/main" id="{71706F49-30DE-45CE-8EE3-B1E3588AA768}"/>
            </a:ext>
          </a:extLst>
        </xdr:cNvPr>
        <xdr:cNvSpPr/>
      </xdr:nvSpPr>
      <xdr:spPr>
        <a:xfrm>
          <a:off x="3746500" y="629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170906</xdr:rowOff>
    </xdr:from>
    <xdr:to>
      <xdr:col>24</xdr:col>
      <xdr:colOff>63500</xdr:colOff>
      <xdr:row>37</xdr:row>
      <xdr:rowOff>35378</xdr:rowOff>
    </xdr:to>
    <xdr:cxnSp macro="">
      <xdr:nvCxnSpPr>
        <xdr:cNvPr id="77" name="直線コネクタ 76">
          <a:extLst>
            <a:ext uri="{FF2B5EF4-FFF2-40B4-BE49-F238E27FC236}">
              <a16:creationId xmlns:a16="http://schemas.microsoft.com/office/drawing/2014/main" id="{ED8F4699-629C-4E6E-9E94-FAC230802C80}"/>
            </a:ext>
          </a:extLst>
        </xdr:cNvPr>
        <xdr:cNvCxnSpPr/>
      </xdr:nvCxnSpPr>
      <xdr:spPr>
        <a:xfrm>
          <a:off x="3797300" y="6343106"/>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84183</xdr:rowOff>
    </xdr:from>
    <xdr:to>
      <xdr:col>15</xdr:col>
      <xdr:colOff>101600</xdr:colOff>
      <xdr:row>37</xdr:row>
      <xdr:rowOff>14333</xdr:rowOff>
    </xdr:to>
    <xdr:sp macro="" textlink="">
      <xdr:nvSpPr>
        <xdr:cNvPr id="78" name="楕円 77">
          <a:extLst>
            <a:ext uri="{FF2B5EF4-FFF2-40B4-BE49-F238E27FC236}">
              <a16:creationId xmlns:a16="http://schemas.microsoft.com/office/drawing/2014/main" id="{6DFFF7DA-918B-4527-9C22-74073E0C18DD}"/>
            </a:ext>
          </a:extLst>
        </xdr:cNvPr>
        <xdr:cNvSpPr/>
      </xdr:nvSpPr>
      <xdr:spPr>
        <a:xfrm>
          <a:off x="2857500" y="625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134983</xdr:rowOff>
    </xdr:from>
    <xdr:to>
      <xdr:col>19</xdr:col>
      <xdr:colOff>177800</xdr:colOff>
      <xdr:row>36</xdr:row>
      <xdr:rowOff>170906</xdr:rowOff>
    </xdr:to>
    <xdr:cxnSp macro="">
      <xdr:nvCxnSpPr>
        <xdr:cNvPr id="79" name="直線コネクタ 78">
          <a:extLst>
            <a:ext uri="{FF2B5EF4-FFF2-40B4-BE49-F238E27FC236}">
              <a16:creationId xmlns:a16="http://schemas.microsoft.com/office/drawing/2014/main" id="{61FBB126-9812-477C-A239-18F9D00BB0D7}"/>
            </a:ext>
          </a:extLst>
        </xdr:cNvPr>
        <xdr:cNvCxnSpPr/>
      </xdr:nvCxnSpPr>
      <xdr:spPr>
        <a:xfrm>
          <a:off x="2908300" y="630718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48260</xdr:rowOff>
    </xdr:from>
    <xdr:to>
      <xdr:col>10</xdr:col>
      <xdr:colOff>165100</xdr:colOff>
      <xdr:row>36</xdr:row>
      <xdr:rowOff>149860</xdr:rowOff>
    </xdr:to>
    <xdr:sp macro="" textlink="">
      <xdr:nvSpPr>
        <xdr:cNvPr id="80" name="楕円 79">
          <a:extLst>
            <a:ext uri="{FF2B5EF4-FFF2-40B4-BE49-F238E27FC236}">
              <a16:creationId xmlns:a16="http://schemas.microsoft.com/office/drawing/2014/main" id="{18F1F24E-6209-4445-ABDD-CAB5242D6933}"/>
            </a:ext>
          </a:extLst>
        </xdr:cNvPr>
        <xdr:cNvSpPr/>
      </xdr:nvSpPr>
      <xdr:spPr>
        <a:xfrm>
          <a:off x="1968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99060</xdr:rowOff>
    </xdr:from>
    <xdr:to>
      <xdr:col>15</xdr:col>
      <xdr:colOff>50800</xdr:colOff>
      <xdr:row>36</xdr:row>
      <xdr:rowOff>134983</xdr:rowOff>
    </xdr:to>
    <xdr:cxnSp macro="">
      <xdr:nvCxnSpPr>
        <xdr:cNvPr id="81" name="直線コネクタ 80">
          <a:extLst>
            <a:ext uri="{FF2B5EF4-FFF2-40B4-BE49-F238E27FC236}">
              <a16:creationId xmlns:a16="http://schemas.microsoft.com/office/drawing/2014/main" id="{DE5E4FF6-38A0-46DC-9EAA-DC173E6D79F6}"/>
            </a:ext>
          </a:extLst>
        </xdr:cNvPr>
        <xdr:cNvCxnSpPr/>
      </xdr:nvCxnSpPr>
      <xdr:spPr>
        <a:xfrm>
          <a:off x="2019300" y="627126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12337</xdr:rowOff>
    </xdr:from>
    <xdr:to>
      <xdr:col>6</xdr:col>
      <xdr:colOff>38100</xdr:colOff>
      <xdr:row>36</xdr:row>
      <xdr:rowOff>113937</xdr:rowOff>
    </xdr:to>
    <xdr:sp macro="" textlink="">
      <xdr:nvSpPr>
        <xdr:cNvPr id="82" name="楕円 81">
          <a:extLst>
            <a:ext uri="{FF2B5EF4-FFF2-40B4-BE49-F238E27FC236}">
              <a16:creationId xmlns:a16="http://schemas.microsoft.com/office/drawing/2014/main" id="{6C0AB0EA-A6C4-44D6-AB61-00BF86BE34A0}"/>
            </a:ext>
          </a:extLst>
        </xdr:cNvPr>
        <xdr:cNvSpPr/>
      </xdr:nvSpPr>
      <xdr:spPr>
        <a:xfrm>
          <a:off x="1079500" y="618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63137</xdr:rowOff>
    </xdr:from>
    <xdr:to>
      <xdr:col>10</xdr:col>
      <xdr:colOff>114300</xdr:colOff>
      <xdr:row>36</xdr:row>
      <xdr:rowOff>99060</xdr:rowOff>
    </xdr:to>
    <xdr:cxnSp macro="">
      <xdr:nvCxnSpPr>
        <xdr:cNvPr id="83" name="直線コネクタ 82">
          <a:extLst>
            <a:ext uri="{FF2B5EF4-FFF2-40B4-BE49-F238E27FC236}">
              <a16:creationId xmlns:a16="http://schemas.microsoft.com/office/drawing/2014/main" id="{26219C1D-2733-4A29-BA1A-CAA6A5296344}"/>
            </a:ext>
          </a:extLst>
        </xdr:cNvPr>
        <xdr:cNvCxnSpPr/>
      </xdr:nvCxnSpPr>
      <xdr:spPr>
        <a:xfrm>
          <a:off x="1130300" y="623533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158949</xdr:rowOff>
    </xdr:from>
    <xdr:ext cx="405111" cy="259045"/>
    <xdr:sp macro="" textlink="">
      <xdr:nvSpPr>
        <xdr:cNvPr id="84" name="n_1aveValue【図書館】&#10;有形固定資産減価償却率">
          <a:extLst>
            <a:ext uri="{FF2B5EF4-FFF2-40B4-BE49-F238E27FC236}">
              <a16:creationId xmlns:a16="http://schemas.microsoft.com/office/drawing/2014/main" id="{D72D690B-5F42-4755-829A-6D81B8833AFE}"/>
            </a:ext>
          </a:extLst>
        </xdr:cNvPr>
        <xdr:cNvSpPr txBox="1"/>
      </xdr:nvSpPr>
      <xdr:spPr>
        <a:xfrm>
          <a:off x="3582044"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103431</xdr:rowOff>
    </xdr:from>
    <xdr:ext cx="405111" cy="259045"/>
    <xdr:sp macro="" textlink="">
      <xdr:nvSpPr>
        <xdr:cNvPr id="85" name="n_2aveValue【図書館】&#10;有形固定資産減価償却率">
          <a:extLst>
            <a:ext uri="{FF2B5EF4-FFF2-40B4-BE49-F238E27FC236}">
              <a16:creationId xmlns:a16="http://schemas.microsoft.com/office/drawing/2014/main" id="{5AA8017D-7448-4D83-A266-DC7E61F0BC2E}"/>
            </a:ext>
          </a:extLst>
        </xdr:cNvPr>
        <xdr:cNvSpPr txBox="1"/>
      </xdr:nvSpPr>
      <xdr:spPr>
        <a:xfrm>
          <a:off x="27057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114861</xdr:rowOff>
    </xdr:from>
    <xdr:ext cx="405111" cy="259045"/>
    <xdr:sp macro="" textlink="">
      <xdr:nvSpPr>
        <xdr:cNvPr id="86" name="n_3aveValue【図書館】&#10;有形固定資産減価償却率">
          <a:extLst>
            <a:ext uri="{FF2B5EF4-FFF2-40B4-BE49-F238E27FC236}">
              <a16:creationId xmlns:a16="http://schemas.microsoft.com/office/drawing/2014/main" id="{056D3A07-375E-4F62-A331-5BDC7EB4A1D7}"/>
            </a:ext>
          </a:extLst>
        </xdr:cNvPr>
        <xdr:cNvSpPr txBox="1"/>
      </xdr:nvSpPr>
      <xdr:spPr>
        <a:xfrm>
          <a:off x="1816744" y="645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72407</xdr:rowOff>
    </xdr:from>
    <xdr:ext cx="405111" cy="259045"/>
    <xdr:sp macro="" textlink="">
      <xdr:nvSpPr>
        <xdr:cNvPr id="87" name="n_4aveValue【図書館】&#10;有形固定資産減価償却率">
          <a:extLst>
            <a:ext uri="{FF2B5EF4-FFF2-40B4-BE49-F238E27FC236}">
              <a16:creationId xmlns:a16="http://schemas.microsoft.com/office/drawing/2014/main" id="{25E87ACD-8ABA-495A-8A65-1172D5755F31}"/>
            </a:ext>
          </a:extLst>
        </xdr:cNvPr>
        <xdr:cNvSpPr txBox="1"/>
      </xdr:nvSpPr>
      <xdr:spPr>
        <a:xfrm>
          <a:off x="927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66783</xdr:rowOff>
    </xdr:from>
    <xdr:ext cx="405111" cy="259045"/>
    <xdr:sp macro="" textlink="">
      <xdr:nvSpPr>
        <xdr:cNvPr id="88" name="n_1mainValue【図書館】&#10;有形固定資産減価償却率">
          <a:extLst>
            <a:ext uri="{FF2B5EF4-FFF2-40B4-BE49-F238E27FC236}">
              <a16:creationId xmlns:a16="http://schemas.microsoft.com/office/drawing/2014/main" id="{7D333EF7-032C-4F2F-A414-C68F3C4DA9E4}"/>
            </a:ext>
          </a:extLst>
        </xdr:cNvPr>
        <xdr:cNvSpPr txBox="1"/>
      </xdr:nvSpPr>
      <xdr:spPr>
        <a:xfrm>
          <a:off x="35820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30860</xdr:rowOff>
    </xdr:from>
    <xdr:ext cx="405111" cy="259045"/>
    <xdr:sp macro="" textlink="">
      <xdr:nvSpPr>
        <xdr:cNvPr id="89" name="n_2mainValue【図書館】&#10;有形固定資産減価償却率">
          <a:extLst>
            <a:ext uri="{FF2B5EF4-FFF2-40B4-BE49-F238E27FC236}">
              <a16:creationId xmlns:a16="http://schemas.microsoft.com/office/drawing/2014/main" id="{3153E9B6-A950-4E96-B856-50A7997ABD86}"/>
            </a:ext>
          </a:extLst>
        </xdr:cNvPr>
        <xdr:cNvSpPr txBox="1"/>
      </xdr:nvSpPr>
      <xdr:spPr>
        <a:xfrm>
          <a:off x="2705744" y="603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166387</xdr:rowOff>
    </xdr:from>
    <xdr:ext cx="405111" cy="259045"/>
    <xdr:sp macro="" textlink="">
      <xdr:nvSpPr>
        <xdr:cNvPr id="90" name="n_3mainValue【図書館】&#10;有形固定資産減価償却率">
          <a:extLst>
            <a:ext uri="{FF2B5EF4-FFF2-40B4-BE49-F238E27FC236}">
              <a16:creationId xmlns:a16="http://schemas.microsoft.com/office/drawing/2014/main" id="{728BF560-412A-4561-8570-6703A0277F48}"/>
            </a:ext>
          </a:extLst>
        </xdr:cNvPr>
        <xdr:cNvSpPr txBox="1"/>
      </xdr:nvSpPr>
      <xdr:spPr>
        <a:xfrm>
          <a:off x="1816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130464</xdr:rowOff>
    </xdr:from>
    <xdr:ext cx="405111" cy="259045"/>
    <xdr:sp macro="" textlink="">
      <xdr:nvSpPr>
        <xdr:cNvPr id="91" name="n_4mainValue【図書館】&#10;有形固定資産減価償却率">
          <a:extLst>
            <a:ext uri="{FF2B5EF4-FFF2-40B4-BE49-F238E27FC236}">
              <a16:creationId xmlns:a16="http://schemas.microsoft.com/office/drawing/2014/main" id="{F97E7107-25C9-480E-A2CC-B5BE87102D77}"/>
            </a:ext>
          </a:extLst>
        </xdr:cNvPr>
        <xdr:cNvSpPr txBox="1"/>
      </xdr:nvSpPr>
      <xdr:spPr>
        <a:xfrm>
          <a:off x="927744" y="595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509E49DB-A29E-4590-B84F-473B780FF38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716D7D28-4579-4232-9D1A-73B0FC0C2F5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C62A20CF-860C-40F0-8BD0-FAB1BED1B58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282135E2-7BA8-454A-BDD1-536BF91DBBF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B736C47B-F18E-4FE0-8F3C-597730CAD55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F261EB5F-26F8-4830-B34D-1C742F882E7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9AF84286-828D-4F06-BDED-6E989BBE160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A46FDB74-6D9E-4ADE-B927-10B64AAFB7D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9BAD259-D65C-4227-8D48-E60792C6FF9E}"/>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214D7151-D0C8-4013-8C3E-8997B744F9A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3BD76FF9-B672-4150-BDB9-8C725FC854D2}"/>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79897DD0-4F2E-41CB-A5FF-17239460209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E1AC2408-1B29-4806-9527-7D5638164BEA}"/>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5D6A8DD9-D09F-4BFA-8101-F40B82ECD543}"/>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B383A9A4-B1DB-49F8-9A97-070F29EDC147}"/>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C49B526A-AA04-49BB-9EB6-AA07E55E3374}"/>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55088767-8A22-4539-8DCF-202509CA2F1C}"/>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7F7012CC-CDEF-4BCC-A035-F34F56AF812F}"/>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74B53BA5-A559-4C07-8E73-BE73BE722C29}"/>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8A8022A1-4EF3-4579-BA30-D5E0B8594B19}"/>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9E41F94D-DF37-4473-8A01-802A58DEA2CD}"/>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53E29B35-0A5D-4805-85F2-62FCD5DB32DA}"/>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EFA56724-79D6-4804-96AA-665753F781B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1AAD4100-7E2F-4C35-9948-4038154DF307}"/>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09B35358-7C11-43C8-88FA-EFADE86FFD5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27214</xdr:rowOff>
    </xdr:from>
    <xdr:to>
      <xdr:col>54</xdr:col>
      <xdr:colOff>189865</xdr:colOff>
      <xdr:row>42</xdr:row>
      <xdr:rowOff>48985</xdr:rowOff>
    </xdr:to>
    <xdr:cxnSp macro="">
      <xdr:nvCxnSpPr>
        <xdr:cNvPr id="117" name="直線コネクタ 116">
          <a:extLst>
            <a:ext uri="{FF2B5EF4-FFF2-40B4-BE49-F238E27FC236}">
              <a16:creationId xmlns:a16="http://schemas.microsoft.com/office/drawing/2014/main" id="{E51C6634-8E4B-4433-9AA5-11619847B16C}"/>
            </a:ext>
          </a:extLst>
        </xdr:cNvPr>
        <xdr:cNvCxnSpPr/>
      </xdr:nvCxnSpPr>
      <xdr:spPr>
        <a:xfrm flipV="1">
          <a:off x="10476865" y="5856514"/>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a:extLst>
            <a:ext uri="{FF2B5EF4-FFF2-40B4-BE49-F238E27FC236}">
              <a16:creationId xmlns:a16="http://schemas.microsoft.com/office/drawing/2014/main" id="{09F8D4CE-FDAF-4DC7-8DF2-02C1AFC5ADF5}"/>
            </a:ext>
          </a:extLst>
        </xdr:cNvPr>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a:extLst>
            <a:ext uri="{FF2B5EF4-FFF2-40B4-BE49-F238E27FC236}">
              <a16:creationId xmlns:a16="http://schemas.microsoft.com/office/drawing/2014/main" id="{F4A6F29F-5CE8-4CB1-B2A9-200A6628DD91}"/>
            </a:ext>
          </a:extLst>
        </xdr:cNvPr>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145341</xdr:rowOff>
    </xdr:from>
    <xdr:ext cx="469744" cy="259045"/>
    <xdr:sp macro="" textlink="">
      <xdr:nvSpPr>
        <xdr:cNvPr id="120" name="【図書館】&#10;一人当たり面積最大値テキスト">
          <a:extLst>
            <a:ext uri="{FF2B5EF4-FFF2-40B4-BE49-F238E27FC236}">
              <a16:creationId xmlns:a16="http://schemas.microsoft.com/office/drawing/2014/main" id="{7D9C227F-3586-4DC8-B1CD-AA97EE5AA5A1}"/>
            </a:ext>
          </a:extLst>
        </xdr:cNvPr>
        <xdr:cNvSpPr txBox="1"/>
      </xdr:nvSpPr>
      <xdr:spPr>
        <a:xfrm>
          <a:off x="10515600" y="563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27214</xdr:rowOff>
    </xdr:from>
    <xdr:to>
      <xdr:col>55</xdr:col>
      <xdr:colOff>88900</xdr:colOff>
      <xdr:row>34</xdr:row>
      <xdr:rowOff>27214</xdr:rowOff>
    </xdr:to>
    <xdr:cxnSp macro="">
      <xdr:nvCxnSpPr>
        <xdr:cNvPr id="121" name="直線コネクタ 120">
          <a:extLst>
            <a:ext uri="{FF2B5EF4-FFF2-40B4-BE49-F238E27FC236}">
              <a16:creationId xmlns:a16="http://schemas.microsoft.com/office/drawing/2014/main" id="{75D907EF-A8D3-4280-A9B4-257C8A215804}"/>
            </a:ext>
          </a:extLst>
        </xdr:cNvPr>
        <xdr:cNvCxnSpPr/>
      </xdr:nvCxnSpPr>
      <xdr:spPr>
        <a:xfrm>
          <a:off x="10388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142620</xdr:rowOff>
    </xdr:from>
    <xdr:ext cx="469744" cy="259045"/>
    <xdr:sp macro="" textlink="">
      <xdr:nvSpPr>
        <xdr:cNvPr id="122" name="【図書館】&#10;一人当たり面積平均値テキスト">
          <a:extLst>
            <a:ext uri="{FF2B5EF4-FFF2-40B4-BE49-F238E27FC236}">
              <a16:creationId xmlns:a16="http://schemas.microsoft.com/office/drawing/2014/main" id="{6F3C1D1E-8A5D-4A94-BC2E-28D4402A5BA9}"/>
            </a:ext>
          </a:extLst>
        </xdr:cNvPr>
        <xdr:cNvSpPr txBox="1"/>
      </xdr:nvSpPr>
      <xdr:spPr>
        <a:xfrm>
          <a:off x="10515600" y="6829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164193</xdr:rowOff>
    </xdr:from>
    <xdr:to>
      <xdr:col>55</xdr:col>
      <xdr:colOff>50800</xdr:colOff>
      <xdr:row>40</xdr:row>
      <xdr:rowOff>94343</xdr:rowOff>
    </xdr:to>
    <xdr:sp macro="" textlink="">
      <xdr:nvSpPr>
        <xdr:cNvPr id="123" name="フローチャート: 判断 122">
          <a:extLst>
            <a:ext uri="{FF2B5EF4-FFF2-40B4-BE49-F238E27FC236}">
              <a16:creationId xmlns:a16="http://schemas.microsoft.com/office/drawing/2014/main" id="{6A41572B-4927-4609-9BFA-B353C9FF473D}"/>
            </a:ext>
          </a:extLst>
        </xdr:cNvPr>
        <xdr:cNvSpPr/>
      </xdr:nvSpPr>
      <xdr:spPr>
        <a:xfrm>
          <a:off x="104267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14515</xdr:rowOff>
    </xdr:from>
    <xdr:to>
      <xdr:col>50</xdr:col>
      <xdr:colOff>165100</xdr:colOff>
      <xdr:row>40</xdr:row>
      <xdr:rowOff>116115</xdr:rowOff>
    </xdr:to>
    <xdr:sp macro="" textlink="">
      <xdr:nvSpPr>
        <xdr:cNvPr id="124" name="フローチャート: 判断 123">
          <a:extLst>
            <a:ext uri="{FF2B5EF4-FFF2-40B4-BE49-F238E27FC236}">
              <a16:creationId xmlns:a16="http://schemas.microsoft.com/office/drawing/2014/main" id="{F6C2B349-80EF-485B-A507-7A7515A13041}"/>
            </a:ext>
          </a:extLst>
        </xdr:cNvPr>
        <xdr:cNvSpPr/>
      </xdr:nvSpPr>
      <xdr:spPr>
        <a:xfrm>
          <a:off x="9588500" y="687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153307</xdr:rowOff>
    </xdr:from>
    <xdr:to>
      <xdr:col>46</xdr:col>
      <xdr:colOff>38100</xdr:colOff>
      <xdr:row>40</xdr:row>
      <xdr:rowOff>83457</xdr:rowOff>
    </xdr:to>
    <xdr:sp macro="" textlink="">
      <xdr:nvSpPr>
        <xdr:cNvPr id="125" name="フローチャート: 判断 124">
          <a:extLst>
            <a:ext uri="{FF2B5EF4-FFF2-40B4-BE49-F238E27FC236}">
              <a16:creationId xmlns:a16="http://schemas.microsoft.com/office/drawing/2014/main" id="{FF761BA3-E922-457A-AACB-29644D2FDD35}"/>
            </a:ext>
          </a:extLst>
        </xdr:cNvPr>
        <xdr:cNvSpPr/>
      </xdr:nvSpPr>
      <xdr:spPr>
        <a:xfrm>
          <a:off x="8699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164193</xdr:rowOff>
    </xdr:from>
    <xdr:to>
      <xdr:col>41</xdr:col>
      <xdr:colOff>101600</xdr:colOff>
      <xdr:row>40</xdr:row>
      <xdr:rowOff>94343</xdr:rowOff>
    </xdr:to>
    <xdr:sp macro="" textlink="">
      <xdr:nvSpPr>
        <xdr:cNvPr id="126" name="フローチャート: 判断 125">
          <a:extLst>
            <a:ext uri="{FF2B5EF4-FFF2-40B4-BE49-F238E27FC236}">
              <a16:creationId xmlns:a16="http://schemas.microsoft.com/office/drawing/2014/main" id="{1A3DF116-7C00-47A5-B99E-97DB629BF3F3}"/>
            </a:ext>
          </a:extLst>
        </xdr:cNvPr>
        <xdr:cNvSpPr/>
      </xdr:nvSpPr>
      <xdr:spPr>
        <a:xfrm>
          <a:off x="7810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3628</xdr:rowOff>
    </xdr:from>
    <xdr:to>
      <xdr:col>36</xdr:col>
      <xdr:colOff>165100</xdr:colOff>
      <xdr:row>40</xdr:row>
      <xdr:rowOff>105228</xdr:rowOff>
    </xdr:to>
    <xdr:sp macro="" textlink="">
      <xdr:nvSpPr>
        <xdr:cNvPr id="127" name="フローチャート: 判断 126">
          <a:extLst>
            <a:ext uri="{FF2B5EF4-FFF2-40B4-BE49-F238E27FC236}">
              <a16:creationId xmlns:a16="http://schemas.microsoft.com/office/drawing/2014/main" id="{9C6F413E-A51E-4AD0-BC87-9A4152792646}"/>
            </a:ext>
          </a:extLst>
        </xdr:cNvPr>
        <xdr:cNvSpPr/>
      </xdr:nvSpPr>
      <xdr:spPr>
        <a:xfrm>
          <a:off x="6921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CE60160-C911-454B-967F-40CE9C2905B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72DCAC32-7310-4FFD-8E4F-35AB1578EDF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38878C8A-D151-498D-9715-117A499E0C0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1AB40BC3-20D3-4FA3-8F21-57BDCABA8CC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53708F7F-AE5F-499E-B747-D0B04A70E1E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142422</xdr:rowOff>
    </xdr:from>
    <xdr:to>
      <xdr:col>55</xdr:col>
      <xdr:colOff>50800</xdr:colOff>
      <xdr:row>40</xdr:row>
      <xdr:rowOff>72572</xdr:rowOff>
    </xdr:to>
    <xdr:sp macro="" textlink="">
      <xdr:nvSpPr>
        <xdr:cNvPr id="133" name="楕円 132">
          <a:extLst>
            <a:ext uri="{FF2B5EF4-FFF2-40B4-BE49-F238E27FC236}">
              <a16:creationId xmlns:a16="http://schemas.microsoft.com/office/drawing/2014/main" id="{DB8E5ACC-9AA4-421B-BB93-DC0035D788EC}"/>
            </a:ext>
          </a:extLst>
        </xdr:cNvPr>
        <xdr:cNvSpPr/>
      </xdr:nvSpPr>
      <xdr:spPr>
        <a:xfrm>
          <a:off x="10426700" y="682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165299</xdr:rowOff>
    </xdr:from>
    <xdr:ext cx="469744" cy="259045"/>
    <xdr:sp macro="" textlink="">
      <xdr:nvSpPr>
        <xdr:cNvPr id="134" name="【図書館】&#10;一人当たり面積該当値テキスト">
          <a:extLst>
            <a:ext uri="{FF2B5EF4-FFF2-40B4-BE49-F238E27FC236}">
              <a16:creationId xmlns:a16="http://schemas.microsoft.com/office/drawing/2014/main" id="{6EAE7762-00C4-4529-8B0B-4646FA003AC4}"/>
            </a:ext>
          </a:extLst>
        </xdr:cNvPr>
        <xdr:cNvSpPr txBox="1"/>
      </xdr:nvSpPr>
      <xdr:spPr>
        <a:xfrm>
          <a:off x="10515600" y="668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142422</xdr:rowOff>
    </xdr:from>
    <xdr:to>
      <xdr:col>50</xdr:col>
      <xdr:colOff>165100</xdr:colOff>
      <xdr:row>40</xdr:row>
      <xdr:rowOff>72572</xdr:rowOff>
    </xdr:to>
    <xdr:sp macro="" textlink="">
      <xdr:nvSpPr>
        <xdr:cNvPr id="135" name="楕円 134">
          <a:extLst>
            <a:ext uri="{FF2B5EF4-FFF2-40B4-BE49-F238E27FC236}">
              <a16:creationId xmlns:a16="http://schemas.microsoft.com/office/drawing/2014/main" id="{9657E19B-FDE9-45BB-8E29-02B54441BDC0}"/>
            </a:ext>
          </a:extLst>
        </xdr:cNvPr>
        <xdr:cNvSpPr/>
      </xdr:nvSpPr>
      <xdr:spPr>
        <a:xfrm>
          <a:off x="9588500" y="682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21772</xdr:rowOff>
    </xdr:from>
    <xdr:to>
      <xdr:col>55</xdr:col>
      <xdr:colOff>0</xdr:colOff>
      <xdr:row>40</xdr:row>
      <xdr:rowOff>21772</xdr:rowOff>
    </xdr:to>
    <xdr:cxnSp macro="">
      <xdr:nvCxnSpPr>
        <xdr:cNvPr id="136" name="直線コネクタ 135">
          <a:extLst>
            <a:ext uri="{FF2B5EF4-FFF2-40B4-BE49-F238E27FC236}">
              <a16:creationId xmlns:a16="http://schemas.microsoft.com/office/drawing/2014/main" id="{740E97A0-8A99-4151-B5CF-4C0AED0CAD5D}"/>
            </a:ext>
          </a:extLst>
        </xdr:cNvPr>
        <xdr:cNvCxnSpPr/>
      </xdr:nvCxnSpPr>
      <xdr:spPr>
        <a:xfrm>
          <a:off x="9639300" y="68797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153307</xdr:rowOff>
    </xdr:from>
    <xdr:to>
      <xdr:col>46</xdr:col>
      <xdr:colOff>38100</xdr:colOff>
      <xdr:row>40</xdr:row>
      <xdr:rowOff>83457</xdr:rowOff>
    </xdr:to>
    <xdr:sp macro="" textlink="">
      <xdr:nvSpPr>
        <xdr:cNvPr id="137" name="楕円 136">
          <a:extLst>
            <a:ext uri="{FF2B5EF4-FFF2-40B4-BE49-F238E27FC236}">
              <a16:creationId xmlns:a16="http://schemas.microsoft.com/office/drawing/2014/main" id="{C008743E-EB21-4949-9503-631ED85A465F}"/>
            </a:ext>
          </a:extLst>
        </xdr:cNvPr>
        <xdr:cNvSpPr/>
      </xdr:nvSpPr>
      <xdr:spPr>
        <a:xfrm>
          <a:off x="8699500" y="683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21772</xdr:rowOff>
    </xdr:from>
    <xdr:to>
      <xdr:col>50</xdr:col>
      <xdr:colOff>114300</xdr:colOff>
      <xdr:row>40</xdr:row>
      <xdr:rowOff>32657</xdr:rowOff>
    </xdr:to>
    <xdr:cxnSp macro="">
      <xdr:nvCxnSpPr>
        <xdr:cNvPr id="138" name="直線コネクタ 137">
          <a:extLst>
            <a:ext uri="{FF2B5EF4-FFF2-40B4-BE49-F238E27FC236}">
              <a16:creationId xmlns:a16="http://schemas.microsoft.com/office/drawing/2014/main" id="{45D409A0-AE3C-48E7-B868-D2CB4A84498B}"/>
            </a:ext>
          </a:extLst>
        </xdr:cNvPr>
        <xdr:cNvCxnSpPr/>
      </xdr:nvCxnSpPr>
      <xdr:spPr>
        <a:xfrm flipV="1">
          <a:off x="8750300" y="68797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153307</xdr:rowOff>
    </xdr:from>
    <xdr:to>
      <xdr:col>41</xdr:col>
      <xdr:colOff>101600</xdr:colOff>
      <xdr:row>40</xdr:row>
      <xdr:rowOff>83457</xdr:rowOff>
    </xdr:to>
    <xdr:sp macro="" textlink="">
      <xdr:nvSpPr>
        <xdr:cNvPr id="139" name="楕円 138">
          <a:extLst>
            <a:ext uri="{FF2B5EF4-FFF2-40B4-BE49-F238E27FC236}">
              <a16:creationId xmlns:a16="http://schemas.microsoft.com/office/drawing/2014/main" id="{A329CE13-E00E-4BB6-AA13-705C7AF7C765}"/>
            </a:ext>
          </a:extLst>
        </xdr:cNvPr>
        <xdr:cNvSpPr/>
      </xdr:nvSpPr>
      <xdr:spPr>
        <a:xfrm>
          <a:off x="7810500" y="683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32657</xdr:rowOff>
    </xdr:from>
    <xdr:to>
      <xdr:col>45</xdr:col>
      <xdr:colOff>177800</xdr:colOff>
      <xdr:row>40</xdr:row>
      <xdr:rowOff>32657</xdr:rowOff>
    </xdr:to>
    <xdr:cxnSp macro="">
      <xdr:nvCxnSpPr>
        <xdr:cNvPr id="140" name="直線コネクタ 139">
          <a:extLst>
            <a:ext uri="{FF2B5EF4-FFF2-40B4-BE49-F238E27FC236}">
              <a16:creationId xmlns:a16="http://schemas.microsoft.com/office/drawing/2014/main" id="{4A46197E-909A-4E58-8155-6E9DC436D344}"/>
            </a:ext>
          </a:extLst>
        </xdr:cNvPr>
        <xdr:cNvCxnSpPr/>
      </xdr:nvCxnSpPr>
      <xdr:spPr>
        <a:xfrm>
          <a:off x="7861300" y="6890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164193</xdr:rowOff>
    </xdr:from>
    <xdr:to>
      <xdr:col>36</xdr:col>
      <xdr:colOff>165100</xdr:colOff>
      <xdr:row>40</xdr:row>
      <xdr:rowOff>94343</xdr:rowOff>
    </xdr:to>
    <xdr:sp macro="" textlink="">
      <xdr:nvSpPr>
        <xdr:cNvPr id="141" name="楕円 140">
          <a:extLst>
            <a:ext uri="{FF2B5EF4-FFF2-40B4-BE49-F238E27FC236}">
              <a16:creationId xmlns:a16="http://schemas.microsoft.com/office/drawing/2014/main" id="{B937DDB8-0E1A-49DA-AA8A-E1610C6329F7}"/>
            </a:ext>
          </a:extLst>
        </xdr:cNvPr>
        <xdr:cNvSpPr/>
      </xdr:nvSpPr>
      <xdr:spPr>
        <a:xfrm>
          <a:off x="69215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32657</xdr:rowOff>
    </xdr:from>
    <xdr:to>
      <xdr:col>41</xdr:col>
      <xdr:colOff>50800</xdr:colOff>
      <xdr:row>40</xdr:row>
      <xdr:rowOff>43543</xdr:rowOff>
    </xdr:to>
    <xdr:cxnSp macro="">
      <xdr:nvCxnSpPr>
        <xdr:cNvPr id="142" name="直線コネクタ 141">
          <a:extLst>
            <a:ext uri="{FF2B5EF4-FFF2-40B4-BE49-F238E27FC236}">
              <a16:creationId xmlns:a16="http://schemas.microsoft.com/office/drawing/2014/main" id="{DE26157B-F5EC-4A28-9B51-644E7C614251}"/>
            </a:ext>
          </a:extLst>
        </xdr:cNvPr>
        <xdr:cNvCxnSpPr/>
      </xdr:nvCxnSpPr>
      <xdr:spPr>
        <a:xfrm flipV="1">
          <a:off x="6972300" y="68906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107242</xdr:rowOff>
    </xdr:from>
    <xdr:ext cx="469744" cy="259045"/>
    <xdr:sp macro="" textlink="">
      <xdr:nvSpPr>
        <xdr:cNvPr id="143" name="n_1aveValue【図書館】&#10;一人当たり面積">
          <a:extLst>
            <a:ext uri="{FF2B5EF4-FFF2-40B4-BE49-F238E27FC236}">
              <a16:creationId xmlns:a16="http://schemas.microsoft.com/office/drawing/2014/main" id="{F7DA9FE7-A6E7-400E-BA15-E7E1F4EDE833}"/>
            </a:ext>
          </a:extLst>
        </xdr:cNvPr>
        <xdr:cNvSpPr txBox="1"/>
      </xdr:nvSpPr>
      <xdr:spPr>
        <a:xfrm>
          <a:off x="9391727" y="696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74584</xdr:rowOff>
    </xdr:from>
    <xdr:ext cx="469744" cy="259045"/>
    <xdr:sp macro="" textlink="">
      <xdr:nvSpPr>
        <xdr:cNvPr id="144" name="n_2aveValue【図書館】&#10;一人当たり面積">
          <a:extLst>
            <a:ext uri="{FF2B5EF4-FFF2-40B4-BE49-F238E27FC236}">
              <a16:creationId xmlns:a16="http://schemas.microsoft.com/office/drawing/2014/main" id="{BFE4AC3E-81BF-4E65-A11F-10AF377C4E0E}"/>
            </a:ext>
          </a:extLst>
        </xdr:cNvPr>
        <xdr:cNvSpPr txBox="1"/>
      </xdr:nvSpPr>
      <xdr:spPr>
        <a:xfrm>
          <a:off x="8515427" y="693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85470</xdr:rowOff>
    </xdr:from>
    <xdr:ext cx="469744" cy="259045"/>
    <xdr:sp macro="" textlink="">
      <xdr:nvSpPr>
        <xdr:cNvPr id="145" name="n_3aveValue【図書館】&#10;一人当たり面積">
          <a:extLst>
            <a:ext uri="{FF2B5EF4-FFF2-40B4-BE49-F238E27FC236}">
              <a16:creationId xmlns:a16="http://schemas.microsoft.com/office/drawing/2014/main" id="{F30EEDE5-5C8C-4B67-9017-DE4A671BE5D1}"/>
            </a:ext>
          </a:extLst>
        </xdr:cNvPr>
        <xdr:cNvSpPr txBox="1"/>
      </xdr:nvSpPr>
      <xdr:spPr>
        <a:xfrm>
          <a:off x="7626427" y="694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96355</xdr:rowOff>
    </xdr:from>
    <xdr:ext cx="469744" cy="259045"/>
    <xdr:sp macro="" textlink="">
      <xdr:nvSpPr>
        <xdr:cNvPr id="146" name="n_4aveValue【図書館】&#10;一人当たり面積">
          <a:extLst>
            <a:ext uri="{FF2B5EF4-FFF2-40B4-BE49-F238E27FC236}">
              <a16:creationId xmlns:a16="http://schemas.microsoft.com/office/drawing/2014/main" id="{C892264F-6CB4-4C19-A020-9DF4F277FAF4}"/>
            </a:ext>
          </a:extLst>
        </xdr:cNvPr>
        <xdr:cNvSpPr txBox="1"/>
      </xdr:nvSpPr>
      <xdr:spPr>
        <a:xfrm>
          <a:off x="6737427" y="695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89099</xdr:rowOff>
    </xdr:from>
    <xdr:ext cx="469744" cy="259045"/>
    <xdr:sp macro="" textlink="">
      <xdr:nvSpPr>
        <xdr:cNvPr id="147" name="n_1mainValue【図書館】&#10;一人当たり面積">
          <a:extLst>
            <a:ext uri="{FF2B5EF4-FFF2-40B4-BE49-F238E27FC236}">
              <a16:creationId xmlns:a16="http://schemas.microsoft.com/office/drawing/2014/main" id="{A36F3530-35A9-46F7-979E-2472227B91B7}"/>
            </a:ext>
          </a:extLst>
        </xdr:cNvPr>
        <xdr:cNvSpPr txBox="1"/>
      </xdr:nvSpPr>
      <xdr:spPr>
        <a:xfrm>
          <a:off x="9391727" y="660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99984</xdr:rowOff>
    </xdr:from>
    <xdr:ext cx="469744" cy="259045"/>
    <xdr:sp macro="" textlink="">
      <xdr:nvSpPr>
        <xdr:cNvPr id="148" name="n_2mainValue【図書館】&#10;一人当たり面積">
          <a:extLst>
            <a:ext uri="{FF2B5EF4-FFF2-40B4-BE49-F238E27FC236}">
              <a16:creationId xmlns:a16="http://schemas.microsoft.com/office/drawing/2014/main" id="{EAAC7E2A-525B-4DA0-B0D0-66FB1DD67725}"/>
            </a:ext>
          </a:extLst>
        </xdr:cNvPr>
        <xdr:cNvSpPr txBox="1"/>
      </xdr:nvSpPr>
      <xdr:spPr>
        <a:xfrm>
          <a:off x="8515427" y="661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99984</xdr:rowOff>
    </xdr:from>
    <xdr:ext cx="469744" cy="259045"/>
    <xdr:sp macro="" textlink="">
      <xdr:nvSpPr>
        <xdr:cNvPr id="149" name="n_3mainValue【図書館】&#10;一人当たり面積">
          <a:extLst>
            <a:ext uri="{FF2B5EF4-FFF2-40B4-BE49-F238E27FC236}">
              <a16:creationId xmlns:a16="http://schemas.microsoft.com/office/drawing/2014/main" id="{E2768D22-B9C1-43DB-8CC2-BEB37A233898}"/>
            </a:ext>
          </a:extLst>
        </xdr:cNvPr>
        <xdr:cNvSpPr txBox="1"/>
      </xdr:nvSpPr>
      <xdr:spPr>
        <a:xfrm>
          <a:off x="7626427" y="661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110870</xdr:rowOff>
    </xdr:from>
    <xdr:ext cx="469744" cy="259045"/>
    <xdr:sp macro="" textlink="">
      <xdr:nvSpPr>
        <xdr:cNvPr id="150" name="n_4mainValue【図書館】&#10;一人当たり面積">
          <a:extLst>
            <a:ext uri="{FF2B5EF4-FFF2-40B4-BE49-F238E27FC236}">
              <a16:creationId xmlns:a16="http://schemas.microsoft.com/office/drawing/2014/main" id="{647F50FC-13C4-460B-A634-D642B592C2CC}"/>
            </a:ext>
          </a:extLst>
        </xdr:cNvPr>
        <xdr:cNvSpPr txBox="1"/>
      </xdr:nvSpPr>
      <xdr:spPr>
        <a:xfrm>
          <a:off x="673742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277C2D31-E9B2-41E3-9A2B-68F1D216FA3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27DC9F50-A410-409E-8E35-11F8BD5A91C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E8B445B4-D20F-43F4-94F9-A96FA1835AD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3E009622-E95E-4342-A761-508F4B40682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6D1102CD-88F0-4929-ACA6-808986C98C1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E5B45606-8419-4A08-BA6A-B802A54B738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156EC34A-A615-4470-9A0E-00472C8629F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180F417F-005F-4139-9100-E214BD61BCA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7C4E1195-D969-4624-B93A-49AAA283429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AC518534-347F-43BD-8398-88A62641519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3C6EB66E-2AAB-4879-827E-2250F170BB9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7CE6DFF5-2F37-4B4A-84F6-A2A366E5FDB6}"/>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8AE2BB70-8053-4F2D-8358-4ECA174D4D4D}"/>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8231B004-A0BB-43D7-AB9B-D169D8119CD1}"/>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61F9B03C-BEB7-4173-9A83-85742473388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A3D0C9BA-0B36-4AFC-A1EB-D93DB1EFA928}"/>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53BD1460-409A-4042-BFAC-3ECC692090A3}"/>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772B1FEB-5C71-443D-A0D3-42992C79C324}"/>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B7080DD8-C3FF-4BFF-88C9-6510C101FBAD}"/>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36604480-D41D-4D1B-99F3-0B8109FD39B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C01D721F-5D0C-4C4F-878D-406439E4D1EC}"/>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493F4678-8AAD-44F1-955B-4F8510B5890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B122FB2E-7CFB-460C-9723-A6EDF288E0D8}"/>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E8616E5B-7AEB-4C64-9B02-8DECB1C76E5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93345</xdr:rowOff>
    </xdr:from>
    <xdr:to>
      <xdr:col>24</xdr:col>
      <xdr:colOff>62865</xdr:colOff>
      <xdr:row>63</xdr:row>
      <xdr:rowOff>163830</xdr:rowOff>
    </xdr:to>
    <xdr:cxnSp macro="">
      <xdr:nvCxnSpPr>
        <xdr:cNvPr id="175" name="直線コネクタ 174">
          <a:extLst>
            <a:ext uri="{FF2B5EF4-FFF2-40B4-BE49-F238E27FC236}">
              <a16:creationId xmlns:a16="http://schemas.microsoft.com/office/drawing/2014/main" id="{BE5D786A-E2B6-495E-A068-072512D8A3B3}"/>
            </a:ext>
          </a:extLst>
        </xdr:cNvPr>
        <xdr:cNvCxnSpPr/>
      </xdr:nvCxnSpPr>
      <xdr:spPr>
        <a:xfrm flipV="1">
          <a:off x="4634865" y="9523095"/>
          <a:ext cx="0" cy="144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167657</xdr:rowOff>
    </xdr:from>
    <xdr:ext cx="405111" cy="259045"/>
    <xdr:sp macro="" textlink="">
      <xdr:nvSpPr>
        <xdr:cNvPr id="176" name="【体育館・プール】&#10;有形固定資産減価償却率最小値テキスト">
          <a:extLst>
            <a:ext uri="{FF2B5EF4-FFF2-40B4-BE49-F238E27FC236}">
              <a16:creationId xmlns:a16="http://schemas.microsoft.com/office/drawing/2014/main" id="{8DC6598B-5510-405B-B2EE-203F8315ABFF}"/>
            </a:ext>
          </a:extLst>
        </xdr:cNvPr>
        <xdr:cNvSpPr txBox="1"/>
      </xdr:nvSpPr>
      <xdr:spPr>
        <a:xfrm>
          <a:off x="4673600" y="1096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163830</xdr:rowOff>
    </xdr:from>
    <xdr:to>
      <xdr:col>24</xdr:col>
      <xdr:colOff>152400</xdr:colOff>
      <xdr:row>63</xdr:row>
      <xdr:rowOff>163830</xdr:rowOff>
    </xdr:to>
    <xdr:cxnSp macro="">
      <xdr:nvCxnSpPr>
        <xdr:cNvPr id="177" name="直線コネクタ 176">
          <a:extLst>
            <a:ext uri="{FF2B5EF4-FFF2-40B4-BE49-F238E27FC236}">
              <a16:creationId xmlns:a16="http://schemas.microsoft.com/office/drawing/2014/main" id="{3F63AAF5-16FA-4986-80EF-D5A341462673}"/>
            </a:ext>
          </a:extLst>
        </xdr:cNvPr>
        <xdr:cNvCxnSpPr/>
      </xdr:nvCxnSpPr>
      <xdr:spPr>
        <a:xfrm>
          <a:off x="4546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40022</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371CB6D7-5C2F-4C68-910D-10C4D3B6E4B5}"/>
            </a:ext>
          </a:extLst>
        </xdr:cNvPr>
        <xdr:cNvSpPr txBox="1"/>
      </xdr:nvSpPr>
      <xdr:spPr>
        <a:xfrm>
          <a:off x="4673600" y="9298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93345</xdr:rowOff>
    </xdr:from>
    <xdr:to>
      <xdr:col>24</xdr:col>
      <xdr:colOff>152400</xdr:colOff>
      <xdr:row>55</xdr:row>
      <xdr:rowOff>93345</xdr:rowOff>
    </xdr:to>
    <xdr:cxnSp macro="">
      <xdr:nvCxnSpPr>
        <xdr:cNvPr id="179" name="直線コネクタ 178">
          <a:extLst>
            <a:ext uri="{FF2B5EF4-FFF2-40B4-BE49-F238E27FC236}">
              <a16:creationId xmlns:a16="http://schemas.microsoft.com/office/drawing/2014/main" id="{313B7F9C-186A-4323-9D9B-62DBE2C9DBC4}"/>
            </a:ext>
          </a:extLst>
        </xdr:cNvPr>
        <xdr:cNvCxnSpPr/>
      </xdr:nvCxnSpPr>
      <xdr:spPr>
        <a:xfrm>
          <a:off x="4546600" y="952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21607</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B064D383-31E7-49DA-B55A-1899CC2C4CC2}"/>
            </a:ext>
          </a:extLst>
        </xdr:cNvPr>
        <xdr:cNvSpPr txBox="1"/>
      </xdr:nvSpPr>
      <xdr:spPr>
        <a:xfrm>
          <a:off x="4673600" y="1013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81" name="フローチャート: 判断 180">
          <a:extLst>
            <a:ext uri="{FF2B5EF4-FFF2-40B4-BE49-F238E27FC236}">
              <a16:creationId xmlns:a16="http://schemas.microsoft.com/office/drawing/2014/main" id="{CD1F7CEB-B0EF-4EA0-A3BF-50F64D3703C3}"/>
            </a:ext>
          </a:extLst>
        </xdr:cNvPr>
        <xdr:cNvSpPr/>
      </xdr:nvSpPr>
      <xdr:spPr>
        <a:xfrm>
          <a:off x="4584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137795</xdr:rowOff>
    </xdr:from>
    <xdr:to>
      <xdr:col>20</xdr:col>
      <xdr:colOff>38100</xdr:colOff>
      <xdr:row>60</xdr:row>
      <xdr:rowOff>67945</xdr:rowOff>
    </xdr:to>
    <xdr:sp macro="" textlink="">
      <xdr:nvSpPr>
        <xdr:cNvPr id="182" name="フローチャート: 判断 181">
          <a:extLst>
            <a:ext uri="{FF2B5EF4-FFF2-40B4-BE49-F238E27FC236}">
              <a16:creationId xmlns:a16="http://schemas.microsoft.com/office/drawing/2014/main" id="{EA710513-A859-45EB-BF0B-9547E8D4FECF}"/>
            </a:ext>
          </a:extLst>
        </xdr:cNvPr>
        <xdr:cNvSpPr/>
      </xdr:nvSpPr>
      <xdr:spPr>
        <a:xfrm>
          <a:off x="3746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116840</xdr:rowOff>
    </xdr:from>
    <xdr:to>
      <xdr:col>15</xdr:col>
      <xdr:colOff>101600</xdr:colOff>
      <xdr:row>60</xdr:row>
      <xdr:rowOff>46990</xdr:rowOff>
    </xdr:to>
    <xdr:sp macro="" textlink="">
      <xdr:nvSpPr>
        <xdr:cNvPr id="183" name="フローチャート: 判断 182">
          <a:extLst>
            <a:ext uri="{FF2B5EF4-FFF2-40B4-BE49-F238E27FC236}">
              <a16:creationId xmlns:a16="http://schemas.microsoft.com/office/drawing/2014/main" id="{EBB886F1-7BD4-4530-9B00-C598062CA68B}"/>
            </a:ext>
          </a:extLst>
        </xdr:cNvPr>
        <xdr:cNvSpPr/>
      </xdr:nvSpPr>
      <xdr:spPr>
        <a:xfrm>
          <a:off x="2857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116840</xdr:rowOff>
    </xdr:from>
    <xdr:to>
      <xdr:col>10</xdr:col>
      <xdr:colOff>165100</xdr:colOff>
      <xdr:row>60</xdr:row>
      <xdr:rowOff>46990</xdr:rowOff>
    </xdr:to>
    <xdr:sp macro="" textlink="">
      <xdr:nvSpPr>
        <xdr:cNvPr id="184" name="フローチャート: 判断 183">
          <a:extLst>
            <a:ext uri="{FF2B5EF4-FFF2-40B4-BE49-F238E27FC236}">
              <a16:creationId xmlns:a16="http://schemas.microsoft.com/office/drawing/2014/main" id="{69251A09-9292-4A7E-BD9B-02F32477CC15}"/>
            </a:ext>
          </a:extLst>
        </xdr:cNvPr>
        <xdr:cNvSpPr/>
      </xdr:nvSpPr>
      <xdr:spPr>
        <a:xfrm>
          <a:off x="1968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93980</xdr:rowOff>
    </xdr:from>
    <xdr:to>
      <xdr:col>6</xdr:col>
      <xdr:colOff>38100</xdr:colOff>
      <xdr:row>60</xdr:row>
      <xdr:rowOff>24130</xdr:rowOff>
    </xdr:to>
    <xdr:sp macro="" textlink="">
      <xdr:nvSpPr>
        <xdr:cNvPr id="185" name="フローチャート: 判断 184">
          <a:extLst>
            <a:ext uri="{FF2B5EF4-FFF2-40B4-BE49-F238E27FC236}">
              <a16:creationId xmlns:a16="http://schemas.microsoft.com/office/drawing/2014/main" id="{23C9ECE6-8DA0-4DE3-9E08-6C8723CA2A0F}"/>
            </a:ext>
          </a:extLst>
        </xdr:cNvPr>
        <xdr:cNvSpPr/>
      </xdr:nvSpPr>
      <xdr:spPr>
        <a:xfrm>
          <a:off x="1079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EA877BB-5988-43C0-B919-80F8A395CAC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F803108-4956-4D1A-A286-3ECFF8906AE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787F3D6B-365A-4FB5-A187-EA4334D4D96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F05641E1-0F17-40CD-945D-B4982A5DAAE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C7E6E801-408A-4D64-AC32-1760F06A528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67310</xdr:rowOff>
    </xdr:from>
    <xdr:to>
      <xdr:col>24</xdr:col>
      <xdr:colOff>114300</xdr:colOff>
      <xdr:row>63</xdr:row>
      <xdr:rowOff>168910</xdr:rowOff>
    </xdr:to>
    <xdr:sp macro="" textlink="">
      <xdr:nvSpPr>
        <xdr:cNvPr id="191" name="楕円 190">
          <a:extLst>
            <a:ext uri="{FF2B5EF4-FFF2-40B4-BE49-F238E27FC236}">
              <a16:creationId xmlns:a16="http://schemas.microsoft.com/office/drawing/2014/main" id="{961E1189-8D97-4E0D-8E62-E39320DD0AD8}"/>
            </a:ext>
          </a:extLst>
        </xdr:cNvPr>
        <xdr:cNvSpPr/>
      </xdr:nvSpPr>
      <xdr:spPr>
        <a:xfrm>
          <a:off x="45847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153687</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52EE21EF-22D6-49ED-B359-12BCC7DB50B3}"/>
            </a:ext>
          </a:extLst>
        </xdr:cNvPr>
        <xdr:cNvSpPr txBox="1"/>
      </xdr:nvSpPr>
      <xdr:spPr>
        <a:xfrm>
          <a:off x="4673600" y="1078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23495</xdr:rowOff>
    </xdr:from>
    <xdr:to>
      <xdr:col>20</xdr:col>
      <xdr:colOff>38100</xdr:colOff>
      <xdr:row>63</xdr:row>
      <xdr:rowOff>125095</xdr:rowOff>
    </xdr:to>
    <xdr:sp macro="" textlink="">
      <xdr:nvSpPr>
        <xdr:cNvPr id="193" name="楕円 192">
          <a:extLst>
            <a:ext uri="{FF2B5EF4-FFF2-40B4-BE49-F238E27FC236}">
              <a16:creationId xmlns:a16="http://schemas.microsoft.com/office/drawing/2014/main" id="{16F2B9BF-4948-4B19-8D2D-3765DF905D68}"/>
            </a:ext>
          </a:extLst>
        </xdr:cNvPr>
        <xdr:cNvSpPr/>
      </xdr:nvSpPr>
      <xdr:spPr>
        <a:xfrm>
          <a:off x="3746500" y="1082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74295</xdr:rowOff>
    </xdr:from>
    <xdr:to>
      <xdr:col>24</xdr:col>
      <xdr:colOff>63500</xdr:colOff>
      <xdr:row>63</xdr:row>
      <xdr:rowOff>118110</xdr:rowOff>
    </xdr:to>
    <xdr:cxnSp macro="">
      <xdr:nvCxnSpPr>
        <xdr:cNvPr id="194" name="直線コネクタ 193">
          <a:extLst>
            <a:ext uri="{FF2B5EF4-FFF2-40B4-BE49-F238E27FC236}">
              <a16:creationId xmlns:a16="http://schemas.microsoft.com/office/drawing/2014/main" id="{FF4E6CC2-1268-43D2-BE3D-24AD22C39138}"/>
            </a:ext>
          </a:extLst>
        </xdr:cNvPr>
        <xdr:cNvCxnSpPr/>
      </xdr:nvCxnSpPr>
      <xdr:spPr>
        <a:xfrm>
          <a:off x="3797300" y="1087564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149225</xdr:rowOff>
    </xdr:from>
    <xdr:to>
      <xdr:col>15</xdr:col>
      <xdr:colOff>101600</xdr:colOff>
      <xdr:row>63</xdr:row>
      <xdr:rowOff>79375</xdr:rowOff>
    </xdr:to>
    <xdr:sp macro="" textlink="">
      <xdr:nvSpPr>
        <xdr:cNvPr id="195" name="楕円 194">
          <a:extLst>
            <a:ext uri="{FF2B5EF4-FFF2-40B4-BE49-F238E27FC236}">
              <a16:creationId xmlns:a16="http://schemas.microsoft.com/office/drawing/2014/main" id="{CBB57EB3-7821-4B57-AA88-B64BE42523F6}"/>
            </a:ext>
          </a:extLst>
        </xdr:cNvPr>
        <xdr:cNvSpPr/>
      </xdr:nvSpPr>
      <xdr:spPr>
        <a:xfrm>
          <a:off x="2857500" y="1077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28575</xdr:rowOff>
    </xdr:from>
    <xdr:to>
      <xdr:col>19</xdr:col>
      <xdr:colOff>177800</xdr:colOff>
      <xdr:row>63</xdr:row>
      <xdr:rowOff>74295</xdr:rowOff>
    </xdr:to>
    <xdr:cxnSp macro="">
      <xdr:nvCxnSpPr>
        <xdr:cNvPr id="196" name="直線コネクタ 195">
          <a:extLst>
            <a:ext uri="{FF2B5EF4-FFF2-40B4-BE49-F238E27FC236}">
              <a16:creationId xmlns:a16="http://schemas.microsoft.com/office/drawing/2014/main" id="{0574D633-E864-4973-B0BB-9A7F5B2A0DD1}"/>
            </a:ext>
          </a:extLst>
        </xdr:cNvPr>
        <xdr:cNvCxnSpPr/>
      </xdr:nvCxnSpPr>
      <xdr:spPr>
        <a:xfrm>
          <a:off x="2908300" y="1082992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105410</xdr:rowOff>
    </xdr:from>
    <xdr:to>
      <xdr:col>10</xdr:col>
      <xdr:colOff>165100</xdr:colOff>
      <xdr:row>63</xdr:row>
      <xdr:rowOff>35560</xdr:rowOff>
    </xdr:to>
    <xdr:sp macro="" textlink="">
      <xdr:nvSpPr>
        <xdr:cNvPr id="197" name="楕円 196">
          <a:extLst>
            <a:ext uri="{FF2B5EF4-FFF2-40B4-BE49-F238E27FC236}">
              <a16:creationId xmlns:a16="http://schemas.microsoft.com/office/drawing/2014/main" id="{1BD034DC-2EC1-4083-8D1A-F46FCE74FAEA}"/>
            </a:ext>
          </a:extLst>
        </xdr:cNvPr>
        <xdr:cNvSpPr/>
      </xdr:nvSpPr>
      <xdr:spPr>
        <a:xfrm>
          <a:off x="19685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156210</xdr:rowOff>
    </xdr:from>
    <xdr:to>
      <xdr:col>15</xdr:col>
      <xdr:colOff>50800</xdr:colOff>
      <xdr:row>63</xdr:row>
      <xdr:rowOff>28575</xdr:rowOff>
    </xdr:to>
    <xdr:cxnSp macro="">
      <xdr:nvCxnSpPr>
        <xdr:cNvPr id="198" name="直線コネクタ 197">
          <a:extLst>
            <a:ext uri="{FF2B5EF4-FFF2-40B4-BE49-F238E27FC236}">
              <a16:creationId xmlns:a16="http://schemas.microsoft.com/office/drawing/2014/main" id="{7EF82601-492B-49C4-B38E-9F227A1D0F5D}"/>
            </a:ext>
          </a:extLst>
        </xdr:cNvPr>
        <xdr:cNvCxnSpPr/>
      </xdr:nvCxnSpPr>
      <xdr:spPr>
        <a:xfrm>
          <a:off x="2019300" y="1078611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61595</xdr:rowOff>
    </xdr:from>
    <xdr:to>
      <xdr:col>6</xdr:col>
      <xdr:colOff>38100</xdr:colOff>
      <xdr:row>62</xdr:row>
      <xdr:rowOff>163195</xdr:rowOff>
    </xdr:to>
    <xdr:sp macro="" textlink="">
      <xdr:nvSpPr>
        <xdr:cNvPr id="199" name="楕円 198">
          <a:extLst>
            <a:ext uri="{FF2B5EF4-FFF2-40B4-BE49-F238E27FC236}">
              <a16:creationId xmlns:a16="http://schemas.microsoft.com/office/drawing/2014/main" id="{13DB4B4B-BC47-442B-8F6D-0B59202A128C}"/>
            </a:ext>
          </a:extLst>
        </xdr:cNvPr>
        <xdr:cNvSpPr/>
      </xdr:nvSpPr>
      <xdr:spPr>
        <a:xfrm>
          <a:off x="1079500" y="1069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112395</xdr:rowOff>
    </xdr:from>
    <xdr:to>
      <xdr:col>10</xdr:col>
      <xdr:colOff>114300</xdr:colOff>
      <xdr:row>62</xdr:row>
      <xdr:rowOff>156210</xdr:rowOff>
    </xdr:to>
    <xdr:cxnSp macro="">
      <xdr:nvCxnSpPr>
        <xdr:cNvPr id="200" name="直線コネクタ 199">
          <a:extLst>
            <a:ext uri="{FF2B5EF4-FFF2-40B4-BE49-F238E27FC236}">
              <a16:creationId xmlns:a16="http://schemas.microsoft.com/office/drawing/2014/main" id="{3EBFE176-7333-4D28-9463-3E63EEED9033}"/>
            </a:ext>
          </a:extLst>
        </xdr:cNvPr>
        <xdr:cNvCxnSpPr/>
      </xdr:nvCxnSpPr>
      <xdr:spPr>
        <a:xfrm>
          <a:off x="1130300" y="1074229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84472</xdr:rowOff>
    </xdr:from>
    <xdr:ext cx="405111" cy="259045"/>
    <xdr:sp macro="" textlink="">
      <xdr:nvSpPr>
        <xdr:cNvPr id="201" name="n_1aveValue【体育館・プール】&#10;有形固定資産減価償却率">
          <a:extLst>
            <a:ext uri="{FF2B5EF4-FFF2-40B4-BE49-F238E27FC236}">
              <a16:creationId xmlns:a16="http://schemas.microsoft.com/office/drawing/2014/main" id="{B682CB72-CB98-4C4C-95B9-FB5CF157245F}"/>
            </a:ext>
          </a:extLst>
        </xdr:cNvPr>
        <xdr:cNvSpPr txBox="1"/>
      </xdr:nvSpPr>
      <xdr:spPr>
        <a:xfrm>
          <a:off x="35820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63517</xdr:rowOff>
    </xdr:from>
    <xdr:ext cx="405111" cy="259045"/>
    <xdr:sp macro="" textlink="">
      <xdr:nvSpPr>
        <xdr:cNvPr id="202" name="n_2aveValue【体育館・プール】&#10;有形固定資産減価償却率">
          <a:extLst>
            <a:ext uri="{FF2B5EF4-FFF2-40B4-BE49-F238E27FC236}">
              <a16:creationId xmlns:a16="http://schemas.microsoft.com/office/drawing/2014/main" id="{8D2B989D-736F-4180-9662-CC35D95B2049}"/>
            </a:ext>
          </a:extLst>
        </xdr:cNvPr>
        <xdr:cNvSpPr txBox="1"/>
      </xdr:nvSpPr>
      <xdr:spPr>
        <a:xfrm>
          <a:off x="2705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63517</xdr:rowOff>
    </xdr:from>
    <xdr:ext cx="405111" cy="259045"/>
    <xdr:sp macro="" textlink="">
      <xdr:nvSpPr>
        <xdr:cNvPr id="203" name="n_3aveValue【体育館・プール】&#10;有形固定資産減価償却率">
          <a:extLst>
            <a:ext uri="{FF2B5EF4-FFF2-40B4-BE49-F238E27FC236}">
              <a16:creationId xmlns:a16="http://schemas.microsoft.com/office/drawing/2014/main" id="{CC4F9B7B-3C39-42E6-B4D3-3C7CC78A2E17}"/>
            </a:ext>
          </a:extLst>
        </xdr:cNvPr>
        <xdr:cNvSpPr txBox="1"/>
      </xdr:nvSpPr>
      <xdr:spPr>
        <a:xfrm>
          <a:off x="1816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40657</xdr:rowOff>
    </xdr:from>
    <xdr:ext cx="405111" cy="259045"/>
    <xdr:sp macro="" textlink="">
      <xdr:nvSpPr>
        <xdr:cNvPr id="204" name="n_4aveValue【体育館・プール】&#10;有形固定資産減価償却率">
          <a:extLst>
            <a:ext uri="{FF2B5EF4-FFF2-40B4-BE49-F238E27FC236}">
              <a16:creationId xmlns:a16="http://schemas.microsoft.com/office/drawing/2014/main" id="{B457C0B7-906D-4559-9A46-EACC95A880FD}"/>
            </a:ext>
          </a:extLst>
        </xdr:cNvPr>
        <xdr:cNvSpPr txBox="1"/>
      </xdr:nvSpPr>
      <xdr:spPr>
        <a:xfrm>
          <a:off x="927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116222</xdr:rowOff>
    </xdr:from>
    <xdr:ext cx="405111" cy="259045"/>
    <xdr:sp macro="" textlink="">
      <xdr:nvSpPr>
        <xdr:cNvPr id="205" name="n_1mainValue【体育館・プール】&#10;有形固定資産減価償却率">
          <a:extLst>
            <a:ext uri="{FF2B5EF4-FFF2-40B4-BE49-F238E27FC236}">
              <a16:creationId xmlns:a16="http://schemas.microsoft.com/office/drawing/2014/main" id="{71C21E51-D979-4EDD-84F7-58A75295ACB6}"/>
            </a:ext>
          </a:extLst>
        </xdr:cNvPr>
        <xdr:cNvSpPr txBox="1"/>
      </xdr:nvSpPr>
      <xdr:spPr>
        <a:xfrm>
          <a:off x="3582044" y="109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70502</xdr:rowOff>
    </xdr:from>
    <xdr:ext cx="405111" cy="259045"/>
    <xdr:sp macro="" textlink="">
      <xdr:nvSpPr>
        <xdr:cNvPr id="206" name="n_2mainValue【体育館・プール】&#10;有形固定資産減価償却率">
          <a:extLst>
            <a:ext uri="{FF2B5EF4-FFF2-40B4-BE49-F238E27FC236}">
              <a16:creationId xmlns:a16="http://schemas.microsoft.com/office/drawing/2014/main" id="{8FD7BD33-DAFB-4FA0-91A0-07E70F1E3DAB}"/>
            </a:ext>
          </a:extLst>
        </xdr:cNvPr>
        <xdr:cNvSpPr txBox="1"/>
      </xdr:nvSpPr>
      <xdr:spPr>
        <a:xfrm>
          <a:off x="2705744" y="1087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26687</xdr:rowOff>
    </xdr:from>
    <xdr:ext cx="405111" cy="259045"/>
    <xdr:sp macro="" textlink="">
      <xdr:nvSpPr>
        <xdr:cNvPr id="207" name="n_3mainValue【体育館・プール】&#10;有形固定資産減価償却率">
          <a:extLst>
            <a:ext uri="{FF2B5EF4-FFF2-40B4-BE49-F238E27FC236}">
              <a16:creationId xmlns:a16="http://schemas.microsoft.com/office/drawing/2014/main" id="{C5C53A53-5AC2-40DC-B660-460F1B7E5048}"/>
            </a:ext>
          </a:extLst>
        </xdr:cNvPr>
        <xdr:cNvSpPr txBox="1"/>
      </xdr:nvSpPr>
      <xdr:spPr>
        <a:xfrm>
          <a:off x="1816744" y="1082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154322</xdr:rowOff>
    </xdr:from>
    <xdr:ext cx="405111" cy="259045"/>
    <xdr:sp macro="" textlink="">
      <xdr:nvSpPr>
        <xdr:cNvPr id="208" name="n_4mainValue【体育館・プール】&#10;有形固定資産減価償却率">
          <a:extLst>
            <a:ext uri="{FF2B5EF4-FFF2-40B4-BE49-F238E27FC236}">
              <a16:creationId xmlns:a16="http://schemas.microsoft.com/office/drawing/2014/main" id="{04AB3ABD-272A-4157-94A5-738BE12C5B7E}"/>
            </a:ext>
          </a:extLst>
        </xdr:cNvPr>
        <xdr:cNvSpPr txBox="1"/>
      </xdr:nvSpPr>
      <xdr:spPr>
        <a:xfrm>
          <a:off x="927744" y="1078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AC5BC80B-7005-436F-9BB4-BE27F1CD94B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B9E8CBD5-17C6-4B15-AC1E-57EC81BF6AB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1AD5C09C-A08E-45AA-AB9B-800333B5F62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2700C9EB-4945-4655-B350-DFFFB3AA8F4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D1035BD9-DD66-465B-BB80-F6948642BDB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7AE3F22-C01F-43CA-B85D-C0E06C3F750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503284C0-B675-461E-A10C-B2E9D925D92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6423779B-B412-4E2C-A81D-31823B80E0A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A7461765-F0E1-49D8-A176-5822B848511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D1423825-3691-44D3-889C-AC1BB8D2B97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C66851EE-337B-43D4-896C-3D0E96AA9EE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6A8089B9-0933-4483-B5CD-37187D363243}"/>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16B4123F-FBF7-4AD9-8656-C4D491F775D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CD747C23-7825-4EE8-8260-D29FE9D06093}"/>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BE99211D-989B-4062-A763-D5AC65BDC4D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7EFB7FC6-6AE8-4DEC-A3E6-33E8BDBBEAA7}"/>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82E7653B-AE74-4D09-B42D-98D6571D97F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C9B48098-99E9-4A5A-8A18-972960F6A21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5B36E6C6-D498-4656-8E2F-3B81A10134B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CDA681D8-CCCE-429F-B69F-570785DE5C08}"/>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321BAE77-DFB2-43E6-B45E-89C213A8410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A9783935-A5D3-478B-B454-8348EB89C34E}"/>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75AF20F4-C2D9-4DC0-BC3D-2825740DF4B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163830</xdr:rowOff>
    </xdr:from>
    <xdr:to>
      <xdr:col>54</xdr:col>
      <xdr:colOff>189865</xdr:colOff>
      <xdr:row>63</xdr:row>
      <xdr:rowOff>125730</xdr:rowOff>
    </xdr:to>
    <xdr:cxnSp macro="">
      <xdr:nvCxnSpPr>
        <xdr:cNvPr id="232" name="直線コネクタ 231">
          <a:extLst>
            <a:ext uri="{FF2B5EF4-FFF2-40B4-BE49-F238E27FC236}">
              <a16:creationId xmlns:a16="http://schemas.microsoft.com/office/drawing/2014/main" id="{0E905104-4B9F-4F52-B2AC-751583D7D015}"/>
            </a:ext>
          </a:extLst>
        </xdr:cNvPr>
        <xdr:cNvCxnSpPr/>
      </xdr:nvCxnSpPr>
      <xdr:spPr>
        <a:xfrm flipV="1">
          <a:off x="10476865" y="976503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a:extLst>
            <a:ext uri="{FF2B5EF4-FFF2-40B4-BE49-F238E27FC236}">
              <a16:creationId xmlns:a16="http://schemas.microsoft.com/office/drawing/2014/main" id="{649FC16F-0843-4F8F-9B20-93A92E292720}"/>
            </a:ext>
          </a:extLst>
        </xdr:cNvPr>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a:extLst>
            <a:ext uri="{FF2B5EF4-FFF2-40B4-BE49-F238E27FC236}">
              <a16:creationId xmlns:a16="http://schemas.microsoft.com/office/drawing/2014/main" id="{B55E3889-EB64-430E-A7BC-3D4312A248B9}"/>
            </a:ext>
          </a:extLst>
        </xdr:cNvPr>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110507</xdr:rowOff>
    </xdr:from>
    <xdr:ext cx="469744" cy="259045"/>
    <xdr:sp macro="" textlink="">
      <xdr:nvSpPr>
        <xdr:cNvPr id="235" name="【体育館・プール】&#10;一人当たり面積最大値テキスト">
          <a:extLst>
            <a:ext uri="{FF2B5EF4-FFF2-40B4-BE49-F238E27FC236}">
              <a16:creationId xmlns:a16="http://schemas.microsoft.com/office/drawing/2014/main" id="{206AAF63-EB88-4CAB-A0F1-1B14CB71F940}"/>
            </a:ext>
          </a:extLst>
        </xdr:cNvPr>
        <xdr:cNvSpPr txBox="1"/>
      </xdr:nvSpPr>
      <xdr:spPr>
        <a:xfrm>
          <a:off x="10515600" y="954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163830</xdr:rowOff>
    </xdr:from>
    <xdr:to>
      <xdr:col>55</xdr:col>
      <xdr:colOff>88900</xdr:colOff>
      <xdr:row>56</xdr:row>
      <xdr:rowOff>163830</xdr:rowOff>
    </xdr:to>
    <xdr:cxnSp macro="">
      <xdr:nvCxnSpPr>
        <xdr:cNvPr id="236" name="直線コネクタ 235">
          <a:extLst>
            <a:ext uri="{FF2B5EF4-FFF2-40B4-BE49-F238E27FC236}">
              <a16:creationId xmlns:a16="http://schemas.microsoft.com/office/drawing/2014/main" id="{E950CF4E-EC4C-4AD6-8AD1-8E76C78326B0}"/>
            </a:ext>
          </a:extLst>
        </xdr:cNvPr>
        <xdr:cNvCxnSpPr/>
      </xdr:nvCxnSpPr>
      <xdr:spPr>
        <a:xfrm>
          <a:off x="10388600" y="976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113047</xdr:rowOff>
    </xdr:from>
    <xdr:ext cx="469744" cy="259045"/>
    <xdr:sp macro="" textlink="">
      <xdr:nvSpPr>
        <xdr:cNvPr id="237" name="【体育館・プール】&#10;一人当たり面積平均値テキスト">
          <a:extLst>
            <a:ext uri="{FF2B5EF4-FFF2-40B4-BE49-F238E27FC236}">
              <a16:creationId xmlns:a16="http://schemas.microsoft.com/office/drawing/2014/main" id="{1D645ABD-9516-459E-9195-0750EC7394CF}"/>
            </a:ext>
          </a:extLst>
        </xdr:cNvPr>
        <xdr:cNvSpPr txBox="1"/>
      </xdr:nvSpPr>
      <xdr:spPr>
        <a:xfrm>
          <a:off x="10515600" y="1040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90170</xdr:rowOff>
    </xdr:from>
    <xdr:to>
      <xdr:col>55</xdr:col>
      <xdr:colOff>50800</xdr:colOff>
      <xdr:row>62</xdr:row>
      <xdr:rowOff>20320</xdr:rowOff>
    </xdr:to>
    <xdr:sp macro="" textlink="">
      <xdr:nvSpPr>
        <xdr:cNvPr id="238" name="フローチャート: 判断 237">
          <a:extLst>
            <a:ext uri="{FF2B5EF4-FFF2-40B4-BE49-F238E27FC236}">
              <a16:creationId xmlns:a16="http://schemas.microsoft.com/office/drawing/2014/main" id="{1C10C549-F7A9-4315-9247-34D998BB5A24}"/>
            </a:ext>
          </a:extLst>
        </xdr:cNvPr>
        <xdr:cNvSpPr/>
      </xdr:nvSpPr>
      <xdr:spPr>
        <a:xfrm>
          <a:off x="104267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39" name="フローチャート: 判断 238">
          <a:extLst>
            <a:ext uri="{FF2B5EF4-FFF2-40B4-BE49-F238E27FC236}">
              <a16:creationId xmlns:a16="http://schemas.microsoft.com/office/drawing/2014/main" id="{FA20B541-95F3-4E3B-9EB4-2F67FBCB8966}"/>
            </a:ext>
          </a:extLst>
        </xdr:cNvPr>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71120</xdr:rowOff>
    </xdr:from>
    <xdr:to>
      <xdr:col>46</xdr:col>
      <xdr:colOff>38100</xdr:colOff>
      <xdr:row>62</xdr:row>
      <xdr:rowOff>1270</xdr:rowOff>
    </xdr:to>
    <xdr:sp macro="" textlink="">
      <xdr:nvSpPr>
        <xdr:cNvPr id="240" name="フローチャート: 判断 239">
          <a:extLst>
            <a:ext uri="{FF2B5EF4-FFF2-40B4-BE49-F238E27FC236}">
              <a16:creationId xmlns:a16="http://schemas.microsoft.com/office/drawing/2014/main" id="{E259A671-C81F-4B61-B28F-AA696EDB83E5}"/>
            </a:ext>
          </a:extLst>
        </xdr:cNvPr>
        <xdr:cNvSpPr/>
      </xdr:nvSpPr>
      <xdr:spPr>
        <a:xfrm>
          <a:off x="8699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41" name="フローチャート: 判断 240">
          <a:extLst>
            <a:ext uri="{FF2B5EF4-FFF2-40B4-BE49-F238E27FC236}">
              <a16:creationId xmlns:a16="http://schemas.microsoft.com/office/drawing/2014/main" id="{6005CA65-E74E-43A4-A18F-330C2F93272E}"/>
            </a:ext>
          </a:extLst>
        </xdr:cNvPr>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82550</xdr:rowOff>
    </xdr:from>
    <xdr:to>
      <xdr:col>36</xdr:col>
      <xdr:colOff>165100</xdr:colOff>
      <xdr:row>62</xdr:row>
      <xdr:rowOff>12700</xdr:rowOff>
    </xdr:to>
    <xdr:sp macro="" textlink="">
      <xdr:nvSpPr>
        <xdr:cNvPr id="242" name="フローチャート: 判断 241">
          <a:extLst>
            <a:ext uri="{FF2B5EF4-FFF2-40B4-BE49-F238E27FC236}">
              <a16:creationId xmlns:a16="http://schemas.microsoft.com/office/drawing/2014/main" id="{2D6B2B7C-AF84-4844-9A93-7141BA785AA8}"/>
            </a:ext>
          </a:extLst>
        </xdr:cNvPr>
        <xdr:cNvSpPr/>
      </xdr:nvSpPr>
      <xdr:spPr>
        <a:xfrm>
          <a:off x="6921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E8BA16F-0E49-46E2-B175-3DC1AC132DC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C2CDE505-A6E4-4D3B-8A0F-5B471FF7687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693A2F16-6020-4DE1-804D-61315F1AD5E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E9A8442C-9AB1-497B-AEE2-40852668E83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49A964FC-FA54-4125-BA99-8210DC61586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116840</xdr:rowOff>
    </xdr:from>
    <xdr:to>
      <xdr:col>55</xdr:col>
      <xdr:colOff>50800</xdr:colOff>
      <xdr:row>63</xdr:row>
      <xdr:rowOff>46990</xdr:rowOff>
    </xdr:to>
    <xdr:sp macro="" textlink="">
      <xdr:nvSpPr>
        <xdr:cNvPr id="248" name="楕円 247">
          <a:extLst>
            <a:ext uri="{FF2B5EF4-FFF2-40B4-BE49-F238E27FC236}">
              <a16:creationId xmlns:a16="http://schemas.microsoft.com/office/drawing/2014/main" id="{43C7621B-A4EF-486B-B7DE-3EE5DE8A4217}"/>
            </a:ext>
          </a:extLst>
        </xdr:cNvPr>
        <xdr:cNvSpPr/>
      </xdr:nvSpPr>
      <xdr:spPr>
        <a:xfrm>
          <a:off x="1042670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95267</xdr:rowOff>
    </xdr:from>
    <xdr:ext cx="469744" cy="259045"/>
    <xdr:sp macro="" textlink="">
      <xdr:nvSpPr>
        <xdr:cNvPr id="249" name="【体育館・プール】&#10;一人当たり面積該当値テキスト">
          <a:extLst>
            <a:ext uri="{FF2B5EF4-FFF2-40B4-BE49-F238E27FC236}">
              <a16:creationId xmlns:a16="http://schemas.microsoft.com/office/drawing/2014/main" id="{22DBE40C-40F8-4425-9DDA-ECC2C3D23E3D}"/>
            </a:ext>
          </a:extLst>
        </xdr:cNvPr>
        <xdr:cNvSpPr txBox="1"/>
      </xdr:nvSpPr>
      <xdr:spPr>
        <a:xfrm>
          <a:off x="10515600"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120650</xdr:rowOff>
    </xdr:from>
    <xdr:to>
      <xdr:col>50</xdr:col>
      <xdr:colOff>165100</xdr:colOff>
      <xdr:row>63</xdr:row>
      <xdr:rowOff>50800</xdr:rowOff>
    </xdr:to>
    <xdr:sp macro="" textlink="">
      <xdr:nvSpPr>
        <xdr:cNvPr id="250" name="楕円 249">
          <a:extLst>
            <a:ext uri="{FF2B5EF4-FFF2-40B4-BE49-F238E27FC236}">
              <a16:creationId xmlns:a16="http://schemas.microsoft.com/office/drawing/2014/main" id="{5305A321-1B38-42CA-8551-4BD1183B5EAB}"/>
            </a:ext>
          </a:extLst>
        </xdr:cNvPr>
        <xdr:cNvSpPr/>
      </xdr:nvSpPr>
      <xdr:spPr>
        <a:xfrm>
          <a:off x="9588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167640</xdr:rowOff>
    </xdr:from>
    <xdr:to>
      <xdr:col>55</xdr:col>
      <xdr:colOff>0</xdr:colOff>
      <xdr:row>63</xdr:row>
      <xdr:rowOff>0</xdr:rowOff>
    </xdr:to>
    <xdr:cxnSp macro="">
      <xdr:nvCxnSpPr>
        <xdr:cNvPr id="251" name="直線コネクタ 250">
          <a:extLst>
            <a:ext uri="{FF2B5EF4-FFF2-40B4-BE49-F238E27FC236}">
              <a16:creationId xmlns:a16="http://schemas.microsoft.com/office/drawing/2014/main" id="{157C1481-5A30-4146-9F21-2592110200B3}"/>
            </a:ext>
          </a:extLst>
        </xdr:cNvPr>
        <xdr:cNvCxnSpPr/>
      </xdr:nvCxnSpPr>
      <xdr:spPr>
        <a:xfrm flipV="1">
          <a:off x="9639300" y="107975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124460</xdr:rowOff>
    </xdr:from>
    <xdr:to>
      <xdr:col>46</xdr:col>
      <xdr:colOff>38100</xdr:colOff>
      <xdr:row>63</xdr:row>
      <xdr:rowOff>54610</xdr:rowOff>
    </xdr:to>
    <xdr:sp macro="" textlink="">
      <xdr:nvSpPr>
        <xdr:cNvPr id="252" name="楕円 251">
          <a:extLst>
            <a:ext uri="{FF2B5EF4-FFF2-40B4-BE49-F238E27FC236}">
              <a16:creationId xmlns:a16="http://schemas.microsoft.com/office/drawing/2014/main" id="{BF4ED4BC-E509-4233-9DE8-0BF3AF93C8D0}"/>
            </a:ext>
          </a:extLst>
        </xdr:cNvPr>
        <xdr:cNvSpPr/>
      </xdr:nvSpPr>
      <xdr:spPr>
        <a:xfrm>
          <a:off x="86995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0</xdr:rowOff>
    </xdr:from>
    <xdr:to>
      <xdr:col>50</xdr:col>
      <xdr:colOff>114300</xdr:colOff>
      <xdr:row>63</xdr:row>
      <xdr:rowOff>3810</xdr:rowOff>
    </xdr:to>
    <xdr:cxnSp macro="">
      <xdr:nvCxnSpPr>
        <xdr:cNvPr id="253" name="直線コネクタ 252">
          <a:extLst>
            <a:ext uri="{FF2B5EF4-FFF2-40B4-BE49-F238E27FC236}">
              <a16:creationId xmlns:a16="http://schemas.microsoft.com/office/drawing/2014/main" id="{E41FDF6C-D5FB-4CB9-A32F-A298BD5B54D1}"/>
            </a:ext>
          </a:extLst>
        </xdr:cNvPr>
        <xdr:cNvCxnSpPr/>
      </xdr:nvCxnSpPr>
      <xdr:spPr>
        <a:xfrm flipV="1">
          <a:off x="8750300" y="108013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128270</xdr:rowOff>
    </xdr:from>
    <xdr:to>
      <xdr:col>41</xdr:col>
      <xdr:colOff>101600</xdr:colOff>
      <xdr:row>63</xdr:row>
      <xdr:rowOff>58420</xdr:rowOff>
    </xdr:to>
    <xdr:sp macro="" textlink="">
      <xdr:nvSpPr>
        <xdr:cNvPr id="254" name="楕円 253">
          <a:extLst>
            <a:ext uri="{FF2B5EF4-FFF2-40B4-BE49-F238E27FC236}">
              <a16:creationId xmlns:a16="http://schemas.microsoft.com/office/drawing/2014/main" id="{5E057F8E-78AB-4FDB-B739-FF885DE6DCF4}"/>
            </a:ext>
          </a:extLst>
        </xdr:cNvPr>
        <xdr:cNvSpPr/>
      </xdr:nvSpPr>
      <xdr:spPr>
        <a:xfrm>
          <a:off x="78105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3810</xdr:rowOff>
    </xdr:from>
    <xdr:to>
      <xdr:col>45</xdr:col>
      <xdr:colOff>177800</xdr:colOff>
      <xdr:row>63</xdr:row>
      <xdr:rowOff>7620</xdr:rowOff>
    </xdr:to>
    <xdr:cxnSp macro="">
      <xdr:nvCxnSpPr>
        <xdr:cNvPr id="255" name="直線コネクタ 254">
          <a:extLst>
            <a:ext uri="{FF2B5EF4-FFF2-40B4-BE49-F238E27FC236}">
              <a16:creationId xmlns:a16="http://schemas.microsoft.com/office/drawing/2014/main" id="{9C4DF793-EA9D-4C0E-9D96-66148A877AC8}"/>
            </a:ext>
          </a:extLst>
        </xdr:cNvPr>
        <xdr:cNvCxnSpPr/>
      </xdr:nvCxnSpPr>
      <xdr:spPr>
        <a:xfrm flipV="1">
          <a:off x="7861300" y="108051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128270</xdr:rowOff>
    </xdr:from>
    <xdr:to>
      <xdr:col>36</xdr:col>
      <xdr:colOff>165100</xdr:colOff>
      <xdr:row>63</xdr:row>
      <xdr:rowOff>58420</xdr:rowOff>
    </xdr:to>
    <xdr:sp macro="" textlink="">
      <xdr:nvSpPr>
        <xdr:cNvPr id="256" name="楕円 255">
          <a:extLst>
            <a:ext uri="{FF2B5EF4-FFF2-40B4-BE49-F238E27FC236}">
              <a16:creationId xmlns:a16="http://schemas.microsoft.com/office/drawing/2014/main" id="{78A585F0-ED69-4D09-9AB2-94465E119EEF}"/>
            </a:ext>
          </a:extLst>
        </xdr:cNvPr>
        <xdr:cNvSpPr/>
      </xdr:nvSpPr>
      <xdr:spPr>
        <a:xfrm>
          <a:off x="69215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7620</xdr:rowOff>
    </xdr:from>
    <xdr:to>
      <xdr:col>41</xdr:col>
      <xdr:colOff>50800</xdr:colOff>
      <xdr:row>63</xdr:row>
      <xdr:rowOff>7620</xdr:rowOff>
    </xdr:to>
    <xdr:cxnSp macro="">
      <xdr:nvCxnSpPr>
        <xdr:cNvPr id="257" name="直線コネクタ 256">
          <a:extLst>
            <a:ext uri="{FF2B5EF4-FFF2-40B4-BE49-F238E27FC236}">
              <a16:creationId xmlns:a16="http://schemas.microsoft.com/office/drawing/2014/main" id="{F5E9DEE8-5F76-4AE5-B94C-1AB75DF7B73F}"/>
            </a:ext>
          </a:extLst>
        </xdr:cNvPr>
        <xdr:cNvCxnSpPr/>
      </xdr:nvCxnSpPr>
      <xdr:spPr>
        <a:xfrm>
          <a:off x="6972300" y="108089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21607</xdr:rowOff>
    </xdr:from>
    <xdr:ext cx="469744" cy="259045"/>
    <xdr:sp macro="" textlink="">
      <xdr:nvSpPr>
        <xdr:cNvPr id="258" name="n_1aveValue【体育館・プール】&#10;一人当たり面積">
          <a:extLst>
            <a:ext uri="{FF2B5EF4-FFF2-40B4-BE49-F238E27FC236}">
              <a16:creationId xmlns:a16="http://schemas.microsoft.com/office/drawing/2014/main" id="{5AACC5BE-98E4-461C-82BA-8533FBDD393F}"/>
            </a:ext>
          </a:extLst>
        </xdr:cNvPr>
        <xdr:cNvSpPr txBox="1"/>
      </xdr:nvSpPr>
      <xdr:spPr>
        <a:xfrm>
          <a:off x="9391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17797</xdr:rowOff>
    </xdr:from>
    <xdr:ext cx="469744" cy="259045"/>
    <xdr:sp macro="" textlink="">
      <xdr:nvSpPr>
        <xdr:cNvPr id="259" name="n_2aveValue【体育館・プール】&#10;一人当たり面積">
          <a:extLst>
            <a:ext uri="{FF2B5EF4-FFF2-40B4-BE49-F238E27FC236}">
              <a16:creationId xmlns:a16="http://schemas.microsoft.com/office/drawing/2014/main" id="{A700103D-3132-4893-B476-F334D2509C5B}"/>
            </a:ext>
          </a:extLst>
        </xdr:cNvPr>
        <xdr:cNvSpPr txBox="1"/>
      </xdr:nvSpPr>
      <xdr:spPr>
        <a:xfrm>
          <a:off x="8515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21607</xdr:rowOff>
    </xdr:from>
    <xdr:ext cx="469744" cy="259045"/>
    <xdr:sp macro="" textlink="">
      <xdr:nvSpPr>
        <xdr:cNvPr id="260" name="n_3aveValue【体育館・プール】&#10;一人当たり面積">
          <a:extLst>
            <a:ext uri="{FF2B5EF4-FFF2-40B4-BE49-F238E27FC236}">
              <a16:creationId xmlns:a16="http://schemas.microsoft.com/office/drawing/2014/main" id="{BDAAE50D-F9BC-45D3-BA6C-47B89272FB1D}"/>
            </a:ext>
          </a:extLst>
        </xdr:cNvPr>
        <xdr:cNvSpPr txBox="1"/>
      </xdr:nvSpPr>
      <xdr:spPr>
        <a:xfrm>
          <a:off x="7626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29227</xdr:rowOff>
    </xdr:from>
    <xdr:ext cx="469744" cy="259045"/>
    <xdr:sp macro="" textlink="">
      <xdr:nvSpPr>
        <xdr:cNvPr id="261" name="n_4aveValue【体育館・プール】&#10;一人当たり面積">
          <a:extLst>
            <a:ext uri="{FF2B5EF4-FFF2-40B4-BE49-F238E27FC236}">
              <a16:creationId xmlns:a16="http://schemas.microsoft.com/office/drawing/2014/main" id="{4653604C-A72F-44B2-BC81-E5A4C755E481}"/>
            </a:ext>
          </a:extLst>
        </xdr:cNvPr>
        <xdr:cNvSpPr txBox="1"/>
      </xdr:nvSpPr>
      <xdr:spPr>
        <a:xfrm>
          <a:off x="6737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41927</xdr:rowOff>
    </xdr:from>
    <xdr:ext cx="469744" cy="259045"/>
    <xdr:sp macro="" textlink="">
      <xdr:nvSpPr>
        <xdr:cNvPr id="262" name="n_1mainValue【体育館・プール】&#10;一人当たり面積">
          <a:extLst>
            <a:ext uri="{FF2B5EF4-FFF2-40B4-BE49-F238E27FC236}">
              <a16:creationId xmlns:a16="http://schemas.microsoft.com/office/drawing/2014/main" id="{14C397F9-A2B2-4DAF-921C-9CD4E132D621}"/>
            </a:ext>
          </a:extLst>
        </xdr:cNvPr>
        <xdr:cNvSpPr txBox="1"/>
      </xdr:nvSpPr>
      <xdr:spPr>
        <a:xfrm>
          <a:off x="93917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45737</xdr:rowOff>
    </xdr:from>
    <xdr:ext cx="469744" cy="259045"/>
    <xdr:sp macro="" textlink="">
      <xdr:nvSpPr>
        <xdr:cNvPr id="263" name="n_2mainValue【体育館・プール】&#10;一人当たり面積">
          <a:extLst>
            <a:ext uri="{FF2B5EF4-FFF2-40B4-BE49-F238E27FC236}">
              <a16:creationId xmlns:a16="http://schemas.microsoft.com/office/drawing/2014/main" id="{E83423A5-7D02-49F0-B85A-3F51AB1FB043}"/>
            </a:ext>
          </a:extLst>
        </xdr:cNvPr>
        <xdr:cNvSpPr txBox="1"/>
      </xdr:nvSpPr>
      <xdr:spPr>
        <a:xfrm>
          <a:off x="851542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49547</xdr:rowOff>
    </xdr:from>
    <xdr:ext cx="469744" cy="259045"/>
    <xdr:sp macro="" textlink="">
      <xdr:nvSpPr>
        <xdr:cNvPr id="264" name="n_3mainValue【体育館・プール】&#10;一人当たり面積">
          <a:extLst>
            <a:ext uri="{FF2B5EF4-FFF2-40B4-BE49-F238E27FC236}">
              <a16:creationId xmlns:a16="http://schemas.microsoft.com/office/drawing/2014/main" id="{F9DF3429-A539-4F48-9786-A9AA115C3BCB}"/>
            </a:ext>
          </a:extLst>
        </xdr:cNvPr>
        <xdr:cNvSpPr txBox="1"/>
      </xdr:nvSpPr>
      <xdr:spPr>
        <a:xfrm>
          <a:off x="7626427" y="1085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49547</xdr:rowOff>
    </xdr:from>
    <xdr:ext cx="469744" cy="259045"/>
    <xdr:sp macro="" textlink="">
      <xdr:nvSpPr>
        <xdr:cNvPr id="265" name="n_4mainValue【体育館・プール】&#10;一人当たり面積">
          <a:extLst>
            <a:ext uri="{FF2B5EF4-FFF2-40B4-BE49-F238E27FC236}">
              <a16:creationId xmlns:a16="http://schemas.microsoft.com/office/drawing/2014/main" id="{6C5DEC72-FC6D-4299-8DDF-ED6FEA8F7174}"/>
            </a:ext>
          </a:extLst>
        </xdr:cNvPr>
        <xdr:cNvSpPr txBox="1"/>
      </xdr:nvSpPr>
      <xdr:spPr>
        <a:xfrm>
          <a:off x="6737427" y="1085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913D48EC-50A3-4609-9655-609BFACC37D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6FC31618-CFC9-4ABA-BA45-9F7A0BD9F71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F0596938-06F3-4DAE-BD26-01A8C6072F3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F3931A8B-75AC-41FE-9294-062754120CA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78728A3B-F72B-4B9C-95EC-16A686E751A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47113C82-7CEE-4580-8389-77304B45F37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CBC1403-824F-49E2-B08D-99D0EFC5045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1DEEC9E6-11F1-4478-B6E2-DA53DD9E1943}"/>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a:extLst>
            <a:ext uri="{FF2B5EF4-FFF2-40B4-BE49-F238E27FC236}">
              <a16:creationId xmlns:a16="http://schemas.microsoft.com/office/drawing/2014/main" id="{96C2AEFD-EF19-4088-808F-4170DF53799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a:extLst>
            <a:ext uri="{FF2B5EF4-FFF2-40B4-BE49-F238E27FC236}">
              <a16:creationId xmlns:a16="http://schemas.microsoft.com/office/drawing/2014/main" id="{A7E78D81-45C4-4DB5-A971-3F952A941D0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a:extLst>
            <a:ext uri="{FF2B5EF4-FFF2-40B4-BE49-F238E27FC236}">
              <a16:creationId xmlns:a16="http://schemas.microsoft.com/office/drawing/2014/main" id="{094B5EE4-E784-4456-BB77-B203E180B91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a:extLst>
            <a:ext uri="{FF2B5EF4-FFF2-40B4-BE49-F238E27FC236}">
              <a16:creationId xmlns:a16="http://schemas.microsoft.com/office/drawing/2014/main" id="{30F5CC31-ACC7-421F-B8CB-3490A0421A4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a:extLst>
            <a:ext uri="{FF2B5EF4-FFF2-40B4-BE49-F238E27FC236}">
              <a16:creationId xmlns:a16="http://schemas.microsoft.com/office/drawing/2014/main" id="{DE47FB02-B4C4-4FF9-85DE-26387372491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a:extLst>
            <a:ext uri="{FF2B5EF4-FFF2-40B4-BE49-F238E27FC236}">
              <a16:creationId xmlns:a16="http://schemas.microsoft.com/office/drawing/2014/main" id="{29A71F19-2E83-44A1-9F5D-72A25342732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a:extLst>
            <a:ext uri="{FF2B5EF4-FFF2-40B4-BE49-F238E27FC236}">
              <a16:creationId xmlns:a16="http://schemas.microsoft.com/office/drawing/2014/main" id="{C05B1780-FAFB-4BC4-BCBF-3341A45E322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a:extLst>
            <a:ext uri="{FF2B5EF4-FFF2-40B4-BE49-F238E27FC236}">
              <a16:creationId xmlns:a16="http://schemas.microsoft.com/office/drawing/2014/main" id="{CE47BF07-AD1F-4EC6-8C6D-925AF41B87A8}"/>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a:extLst>
            <a:ext uri="{FF2B5EF4-FFF2-40B4-BE49-F238E27FC236}">
              <a16:creationId xmlns:a16="http://schemas.microsoft.com/office/drawing/2014/main" id="{13E151A1-662E-4BD7-BBFC-FA218B682BA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a:extLst>
            <a:ext uri="{FF2B5EF4-FFF2-40B4-BE49-F238E27FC236}">
              <a16:creationId xmlns:a16="http://schemas.microsoft.com/office/drawing/2014/main" id="{65E6DE43-F9A7-4B4B-8A77-3BA421820F2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a:extLst>
            <a:ext uri="{FF2B5EF4-FFF2-40B4-BE49-F238E27FC236}">
              <a16:creationId xmlns:a16="http://schemas.microsoft.com/office/drawing/2014/main" id="{59FC68BC-B6CE-459B-9B92-BDA8071D26E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a:extLst>
            <a:ext uri="{FF2B5EF4-FFF2-40B4-BE49-F238E27FC236}">
              <a16:creationId xmlns:a16="http://schemas.microsoft.com/office/drawing/2014/main" id="{1D493939-0EDF-43F9-A787-FEA830C85FB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a:extLst>
            <a:ext uri="{FF2B5EF4-FFF2-40B4-BE49-F238E27FC236}">
              <a16:creationId xmlns:a16="http://schemas.microsoft.com/office/drawing/2014/main" id="{1432DBCE-814D-4580-80AD-BC5CF232A94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a:extLst>
            <a:ext uri="{FF2B5EF4-FFF2-40B4-BE49-F238E27FC236}">
              <a16:creationId xmlns:a16="http://schemas.microsoft.com/office/drawing/2014/main" id="{D5817E6B-FBAB-47FF-9397-7C2A2491A88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a:extLst>
            <a:ext uri="{FF2B5EF4-FFF2-40B4-BE49-F238E27FC236}">
              <a16:creationId xmlns:a16="http://schemas.microsoft.com/office/drawing/2014/main" id="{485211A2-D33E-47DB-9843-51AB2FB7CE1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a:extLst>
            <a:ext uri="{FF2B5EF4-FFF2-40B4-BE49-F238E27FC236}">
              <a16:creationId xmlns:a16="http://schemas.microsoft.com/office/drawing/2014/main" id="{6870C180-605A-446D-AF7B-4E5682FB2D9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0" name="テキスト ボックス 289">
          <a:extLst>
            <a:ext uri="{FF2B5EF4-FFF2-40B4-BE49-F238E27FC236}">
              <a16:creationId xmlns:a16="http://schemas.microsoft.com/office/drawing/2014/main" id="{52708478-60CD-47EB-81C3-7BF69D36E72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1" name="直線コネクタ 290">
          <a:extLst>
            <a:ext uri="{FF2B5EF4-FFF2-40B4-BE49-F238E27FC236}">
              <a16:creationId xmlns:a16="http://schemas.microsoft.com/office/drawing/2014/main" id="{4AFA2B72-EF21-4C56-A1A7-E0C668A71AD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2" name="テキスト ボックス 291">
          <a:extLst>
            <a:ext uri="{FF2B5EF4-FFF2-40B4-BE49-F238E27FC236}">
              <a16:creationId xmlns:a16="http://schemas.microsoft.com/office/drawing/2014/main" id="{583F41B0-9924-4CD4-B3D6-F930251C409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3" name="直線コネクタ 292">
          <a:extLst>
            <a:ext uri="{FF2B5EF4-FFF2-40B4-BE49-F238E27FC236}">
              <a16:creationId xmlns:a16="http://schemas.microsoft.com/office/drawing/2014/main" id="{B32779F9-2974-4DD7-A023-BFF06C523184}"/>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4" name="テキスト ボックス 293">
          <a:extLst>
            <a:ext uri="{FF2B5EF4-FFF2-40B4-BE49-F238E27FC236}">
              <a16:creationId xmlns:a16="http://schemas.microsoft.com/office/drawing/2014/main" id="{CB4D3777-0730-4981-A70A-89FF23E36CD5}"/>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5" name="直線コネクタ 294">
          <a:extLst>
            <a:ext uri="{FF2B5EF4-FFF2-40B4-BE49-F238E27FC236}">
              <a16:creationId xmlns:a16="http://schemas.microsoft.com/office/drawing/2014/main" id="{83D59F4C-9E45-45F8-AAE6-9BE7715CFA41}"/>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6" name="テキスト ボックス 295">
          <a:extLst>
            <a:ext uri="{FF2B5EF4-FFF2-40B4-BE49-F238E27FC236}">
              <a16:creationId xmlns:a16="http://schemas.microsoft.com/office/drawing/2014/main" id="{067CEDC1-133A-498C-9DC6-4F0CAB46CB92}"/>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7" name="直線コネクタ 296">
          <a:extLst>
            <a:ext uri="{FF2B5EF4-FFF2-40B4-BE49-F238E27FC236}">
              <a16:creationId xmlns:a16="http://schemas.microsoft.com/office/drawing/2014/main" id="{A7BE7C71-AD1E-4DCF-9AFF-FD110EC0EE03}"/>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8" name="テキスト ボックス 297">
          <a:extLst>
            <a:ext uri="{FF2B5EF4-FFF2-40B4-BE49-F238E27FC236}">
              <a16:creationId xmlns:a16="http://schemas.microsoft.com/office/drawing/2014/main" id="{ED773001-90BF-45D0-A4B7-8E8C5CCF394B}"/>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9" name="直線コネクタ 298">
          <a:extLst>
            <a:ext uri="{FF2B5EF4-FFF2-40B4-BE49-F238E27FC236}">
              <a16:creationId xmlns:a16="http://schemas.microsoft.com/office/drawing/2014/main" id="{9D773326-7A04-448A-BD17-F5FDF006B244}"/>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00" name="テキスト ボックス 299">
          <a:extLst>
            <a:ext uri="{FF2B5EF4-FFF2-40B4-BE49-F238E27FC236}">
              <a16:creationId xmlns:a16="http://schemas.microsoft.com/office/drawing/2014/main" id="{D14C091E-1FD1-419A-8A41-6C94E8602485}"/>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1" name="直線コネクタ 300">
          <a:extLst>
            <a:ext uri="{FF2B5EF4-FFF2-40B4-BE49-F238E27FC236}">
              <a16:creationId xmlns:a16="http://schemas.microsoft.com/office/drawing/2014/main" id="{51274F9D-2E93-49FD-91B4-E846322F17A9}"/>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02" name="テキスト ボックス 301">
          <a:extLst>
            <a:ext uri="{FF2B5EF4-FFF2-40B4-BE49-F238E27FC236}">
              <a16:creationId xmlns:a16="http://schemas.microsoft.com/office/drawing/2014/main" id="{849E434E-9B63-4AB1-A657-A86EBCCFCA5E}"/>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a:extLst>
            <a:ext uri="{FF2B5EF4-FFF2-40B4-BE49-F238E27FC236}">
              <a16:creationId xmlns:a16="http://schemas.microsoft.com/office/drawing/2014/main" id="{B85ECCA8-3864-40B6-90C8-E18BCCC8776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4" name="テキスト ボックス 303">
          <a:extLst>
            <a:ext uri="{FF2B5EF4-FFF2-40B4-BE49-F238E27FC236}">
              <a16:creationId xmlns:a16="http://schemas.microsoft.com/office/drawing/2014/main" id="{96F44C6A-6102-488B-8643-BE55824D45A6}"/>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a:extLst>
            <a:ext uri="{FF2B5EF4-FFF2-40B4-BE49-F238E27FC236}">
              <a16:creationId xmlns:a16="http://schemas.microsoft.com/office/drawing/2014/main" id="{7A69B827-CDAF-4395-B97D-8AD599301B7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127636</xdr:rowOff>
    </xdr:from>
    <xdr:to>
      <xdr:col>24</xdr:col>
      <xdr:colOff>62865</xdr:colOff>
      <xdr:row>108</xdr:row>
      <xdr:rowOff>87630</xdr:rowOff>
    </xdr:to>
    <xdr:cxnSp macro="">
      <xdr:nvCxnSpPr>
        <xdr:cNvPr id="306" name="直線コネクタ 305">
          <a:extLst>
            <a:ext uri="{FF2B5EF4-FFF2-40B4-BE49-F238E27FC236}">
              <a16:creationId xmlns:a16="http://schemas.microsoft.com/office/drawing/2014/main" id="{99EF270A-B922-4FF1-A039-16FCCFA27C5D}"/>
            </a:ext>
          </a:extLst>
        </xdr:cNvPr>
        <xdr:cNvCxnSpPr/>
      </xdr:nvCxnSpPr>
      <xdr:spPr>
        <a:xfrm flipV="1">
          <a:off x="4634865" y="17101186"/>
          <a:ext cx="0" cy="1503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91457</xdr:rowOff>
    </xdr:from>
    <xdr:ext cx="405111" cy="259045"/>
    <xdr:sp macro="" textlink="">
      <xdr:nvSpPr>
        <xdr:cNvPr id="307" name="【市民会館】&#10;有形固定資産減価償却率最小値テキスト">
          <a:extLst>
            <a:ext uri="{FF2B5EF4-FFF2-40B4-BE49-F238E27FC236}">
              <a16:creationId xmlns:a16="http://schemas.microsoft.com/office/drawing/2014/main" id="{DAA7B3AB-BE64-4935-B965-01F2B7E539BC}"/>
            </a:ext>
          </a:extLst>
        </xdr:cNvPr>
        <xdr:cNvSpPr txBox="1"/>
      </xdr:nvSpPr>
      <xdr:spPr>
        <a:xfrm>
          <a:off x="4673600" y="186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87630</xdr:rowOff>
    </xdr:from>
    <xdr:to>
      <xdr:col>24</xdr:col>
      <xdr:colOff>152400</xdr:colOff>
      <xdr:row>108</xdr:row>
      <xdr:rowOff>87630</xdr:rowOff>
    </xdr:to>
    <xdr:cxnSp macro="">
      <xdr:nvCxnSpPr>
        <xdr:cNvPr id="308" name="直線コネクタ 307">
          <a:extLst>
            <a:ext uri="{FF2B5EF4-FFF2-40B4-BE49-F238E27FC236}">
              <a16:creationId xmlns:a16="http://schemas.microsoft.com/office/drawing/2014/main" id="{5F6E0C07-B8D3-472B-95CD-CD0E71674DB9}"/>
            </a:ext>
          </a:extLst>
        </xdr:cNvPr>
        <xdr:cNvCxnSpPr/>
      </xdr:nvCxnSpPr>
      <xdr:spPr>
        <a:xfrm>
          <a:off x="4546600" y="1860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74313</xdr:rowOff>
    </xdr:from>
    <xdr:ext cx="405111" cy="259045"/>
    <xdr:sp macro="" textlink="">
      <xdr:nvSpPr>
        <xdr:cNvPr id="309" name="【市民会館】&#10;有形固定資産減価償却率最大値テキスト">
          <a:extLst>
            <a:ext uri="{FF2B5EF4-FFF2-40B4-BE49-F238E27FC236}">
              <a16:creationId xmlns:a16="http://schemas.microsoft.com/office/drawing/2014/main" id="{9EEC6AE9-8133-4A91-B1F0-2412F87C1CEF}"/>
            </a:ext>
          </a:extLst>
        </xdr:cNvPr>
        <xdr:cNvSpPr txBox="1"/>
      </xdr:nvSpPr>
      <xdr:spPr>
        <a:xfrm>
          <a:off x="4673600" y="16876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127636</xdr:rowOff>
    </xdr:from>
    <xdr:to>
      <xdr:col>24</xdr:col>
      <xdr:colOff>152400</xdr:colOff>
      <xdr:row>99</xdr:row>
      <xdr:rowOff>127636</xdr:rowOff>
    </xdr:to>
    <xdr:cxnSp macro="">
      <xdr:nvCxnSpPr>
        <xdr:cNvPr id="310" name="直線コネクタ 309">
          <a:extLst>
            <a:ext uri="{FF2B5EF4-FFF2-40B4-BE49-F238E27FC236}">
              <a16:creationId xmlns:a16="http://schemas.microsoft.com/office/drawing/2014/main" id="{8B05B8A9-8593-4F43-995A-F7681E090648}"/>
            </a:ext>
          </a:extLst>
        </xdr:cNvPr>
        <xdr:cNvCxnSpPr/>
      </xdr:nvCxnSpPr>
      <xdr:spPr>
        <a:xfrm>
          <a:off x="4546600" y="1710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99713</xdr:rowOff>
    </xdr:from>
    <xdr:ext cx="405111" cy="259045"/>
    <xdr:sp macro="" textlink="">
      <xdr:nvSpPr>
        <xdr:cNvPr id="311" name="【市民会館】&#10;有形固定資産減価償却率平均値テキスト">
          <a:extLst>
            <a:ext uri="{FF2B5EF4-FFF2-40B4-BE49-F238E27FC236}">
              <a16:creationId xmlns:a16="http://schemas.microsoft.com/office/drawing/2014/main" id="{1D6E3D5A-99CC-4EA6-817F-008808FD6023}"/>
            </a:ext>
          </a:extLst>
        </xdr:cNvPr>
        <xdr:cNvSpPr txBox="1"/>
      </xdr:nvSpPr>
      <xdr:spPr>
        <a:xfrm>
          <a:off x="4673600" y="17587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76836</xdr:rowOff>
    </xdr:from>
    <xdr:to>
      <xdr:col>24</xdr:col>
      <xdr:colOff>114300</xdr:colOff>
      <xdr:row>104</xdr:row>
      <xdr:rowOff>6986</xdr:rowOff>
    </xdr:to>
    <xdr:sp macro="" textlink="">
      <xdr:nvSpPr>
        <xdr:cNvPr id="312" name="フローチャート: 判断 311">
          <a:extLst>
            <a:ext uri="{FF2B5EF4-FFF2-40B4-BE49-F238E27FC236}">
              <a16:creationId xmlns:a16="http://schemas.microsoft.com/office/drawing/2014/main" id="{D0C26C44-D67A-4004-87AB-3674611DF230}"/>
            </a:ext>
          </a:extLst>
        </xdr:cNvPr>
        <xdr:cNvSpPr/>
      </xdr:nvSpPr>
      <xdr:spPr>
        <a:xfrm>
          <a:off x="4584700" y="177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65405</xdr:rowOff>
    </xdr:from>
    <xdr:to>
      <xdr:col>20</xdr:col>
      <xdr:colOff>38100</xdr:colOff>
      <xdr:row>103</xdr:row>
      <xdr:rowOff>167005</xdr:rowOff>
    </xdr:to>
    <xdr:sp macro="" textlink="">
      <xdr:nvSpPr>
        <xdr:cNvPr id="313" name="フローチャート: 判断 312">
          <a:extLst>
            <a:ext uri="{FF2B5EF4-FFF2-40B4-BE49-F238E27FC236}">
              <a16:creationId xmlns:a16="http://schemas.microsoft.com/office/drawing/2014/main" id="{01300051-F837-42F2-9D14-FE2F7212A930}"/>
            </a:ext>
          </a:extLst>
        </xdr:cNvPr>
        <xdr:cNvSpPr/>
      </xdr:nvSpPr>
      <xdr:spPr>
        <a:xfrm>
          <a:off x="3746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63500</xdr:rowOff>
    </xdr:from>
    <xdr:to>
      <xdr:col>15</xdr:col>
      <xdr:colOff>101600</xdr:colOff>
      <xdr:row>103</xdr:row>
      <xdr:rowOff>165100</xdr:rowOff>
    </xdr:to>
    <xdr:sp macro="" textlink="">
      <xdr:nvSpPr>
        <xdr:cNvPr id="314" name="フローチャート: 判断 313">
          <a:extLst>
            <a:ext uri="{FF2B5EF4-FFF2-40B4-BE49-F238E27FC236}">
              <a16:creationId xmlns:a16="http://schemas.microsoft.com/office/drawing/2014/main" id="{1AB93CEC-2954-4660-992B-40FEC4883EA9}"/>
            </a:ext>
          </a:extLst>
        </xdr:cNvPr>
        <xdr:cNvSpPr/>
      </xdr:nvSpPr>
      <xdr:spPr>
        <a:xfrm>
          <a:off x="2857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42545</xdr:rowOff>
    </xdr:from>
    <xdr:to>
      <xdr:col>10</xdr:col>
      <xdr:colOff>165100</xdr:colOff>
      <xdr:row>103</xdr:row>
      <xdr:rowOff>144145</xdr:rowOff>
    </xdr:to>
    <xdr:sp macro="" textlink="">
      <xdr:nvSpPr>
        <xdr:cNvPr id="315" name="フローチャート: 判断 314">
          <a:extLst>
            <a:ext uri="{FF2B5EF4-FFF2-40B4-BE49-F238E27FC236}">
              <a16:creationId xmlns:a16="http://schemas.microsoft.com/office/drawing/2014/main" id="{B38DB521-4A7A-4115-BB8B-4253559B1503}"/>
            </a:ext>
          </a:extLst>
        </xdr:cNvPr>
        <xdr:cNvSpPr/>
      </xdr:nvSpPr>
      <xdr:spPr>
        <a:xfrm>
          <a:off x="1968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40639</xdr:rowOff>
    </xdr:from>
    <xdr:to>
      <xdr:col>6</xdr:col>
      <xdr:colOff>38100</xdr:colOff>
      <xdr:row>103</xdr:row>
      <xdr:rowOff>142239</xdr:rowOff>
    </xdr:to>
    <xdr:sp macro="" textlink="">
      <xdr:nvSpPr>
        <xdr:cNvPr id="316" name="フローチャート: 判断 315">
          <a:extLst>
            <a:ext uri="{FF2B5EF4-FFF2-40B4-BE49-F238E27FC236}">
              <a16:creationId xmlns:a16="http://schemas.microsoft.com/office/drawing/2014/main" id="{7E809C76-326B-4AA0-9997-16C0BD2688E4}"/>
            </a:ext>
          </a:extLst>
        </xdr:cNvPr>
        <xdr:cNvSpPr/>
      </xdr:nvSpPr>
      <xdr:spPr>
        <a:xfrm>
          <a:off x="1079500" y="1769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45266A0F-CCC3-45D0-A32F-C114242ACE3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EF6EB8BF-844D-4EBE-83A3-FCDB1153856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43CAD0A3-3BE1-40B7-A960-96C63331F8DE}"/>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64A85366-3604-4F84-BD51-78393598207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D21FAFE9-6515-4C80-B5E1-0C4011CB12F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139700</xdr:rowOff>
    </xdr:from>
    <xdr:to>
      <xdr:col>24</xdr:col>
      <xdr:colOff>114300</xdr:colOff>
      <xdr:row>104</xdr:row>
      <xdr:rowOff>69850</xdr:rowOff>
    </xdr:to>
    <xdr:sp macro="" textlink="">
      <xdr:nvSpPr>
        <xdr:cNvPr id="322" name="楕円 321">
          <a:extLst>
            <a:ext uri="{FF2B5EF4-FFF2-40B4-BE49-F238E27FC236}">
              <a16:creationId xmlns:a16="http://schemas.microsoft.com/office/drawing/2014/main" id="{0B4D0FF2-A306-4298-AD3C-FDB55EF48E0D}"/>
            </a:ext>
          </a:extLst>
        </xdr:cNvPr>
        <xdr:cNvSpPr/>
      </xdr:nvSpPr>
      <xdr:spPr>
        <a:xfrm>
          <a:off x="45847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118127</xdr:rowOff>
    </xdr:from>
    <xdr:ext cx="405111" cy="259045"/>
    <xdr:sp macro="" textlink="">
      <xdr:nvSpPr>
        <xdr:cNvPr id="323" name="【市民会館】&#10;有形固定資産減価償却率該当値テキスト">
          <a:extLst>
            <a:ext uri="{FF2B5EF4-FFF2-40B4-BE49-F238E27FC236}">
              <a16:creationId xmlns:a16="http://schemas.microsoft.com/office/drawing/2014/main" id="{9ACC0704-9199-4AE7-A184-B0D451AC210B}"/>
            </a:ext>
          </a:extLst>
        </xdr:cNvPr>
        <xdr:cNvSpPr txBox="1"/>
      </xdr:nvSpPr>
      <xdr:spPr>
        <a:xfrm>
          <a:off x="4673600" y="1777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97789</xdr:rowOff>
    </xdr:from>
    <xdr:to>
      <xdr:col>20</xdr:col>
      <xdr:colOff>38100</xdr:colOff>
      <xdr:row>104</xdr:row>
      <xdr:rowOff>27939</xdr:rowOff>
    </xdr:to>
    <xdr:sp macro="" textlink="">
      <xdr:nvSpPr>
        <xdr:cNvPr id="324" name="楕円 323">
          <a:extLst>
            <a:ext uri="{FF2B5EF4-FFF2-40B4-BE49-F238E27FC236}">
              <a16:creationId xmlns:a16="http://schemas.microsoft.com/office/drawing/2014/main" id="{569447E9-4465-4D2D-A2DA-597DA23BB8F6}"/>
            </a:ext>
          </a:extLst>
        </xdr:cNvPr>
        <xdr:cNvSpPr/>
      </xdr:nvSpPr>
      <xdr:spPr>
        <a:xfrm>
          <a:off x="3746500" y="1775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148589</xdr:rowOff>
    </xdr:from>
    <xdr:to>
      <xdr:col>24</xdr:col>
      <xdr:colOff>63500</xdr:colOff>
      <xdr:row>104</xdr:row>
      <xdr:rowOff>19050</xdr:rowOff>
    </xdr:to>
    <xdr:cxnSp macro="">
      <xdr:nvCxnSpPr>
        <xdr:cNvPr id="325" name="直線コネクタ 324">
          <a:extLst>
            <a:ext uri="{FF2B5EF4-FFF2-40B4-BE49-F238E27FC236}">
              <a16:creationId xmlns:a16="http://schemas.microsoft.com/office/drawing/2014/main" id="{D4AF31A8-FE6A-4BF0-ADBF-28E23CEBE66B}"/>
            </a:ext>
          </a:extLst>
        </xdr:cNvPr>
        <xdr:cNvCxnSpPr/>
      </xdr:nvCxnSpPr>
      <xdr:spPr>
        <a:xfrm>
          <a:off x="3797300" y="17807939"/>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55880</xdr:rowOff>
    </xdr:from>
    <xdr:to>
      <xdr:col>15</xdr:col>
      <xdr:colOff>101600</xdr:colOff>
      <xdr:row>103</xdr:row>
      <xdr:rowOff>157480</xdr:rowOff>
    </xdr:to>
    <xdr:sp macro="" textlink="">
      <xdr:nvSpPr>
        <xdr:cNvPr id="326" name="楕円 325">
          <a:extLst>
            <a:ext uri="{FF2B5EF4-FFF2-40B4-BE49-F238E27FC236}">
              <a16:creationId xmlns:a16="http://schemas.microsoft.com/office/drawing/2014/main" id="{FC2E7764-3E22-4FCE-9EC1-85A4BBDA8648}"/>
            </a:ext>
          </a:extLst>
        </xdr:cNvPr>
        <xdr:cNvSpPr/>
      </xdr:nvSpPr>
      <xdr:spPr>
        <a:xfrm>
          <a:off x="2857500" y="1771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106680</xdr:rowOff>
    </xdr:from>
    <xdr:to>
      <xdr:col>19</xdr:col>
      <xdr:colOff>177800</xdr:colOff>
      <xdr:row>103</xdr:row>
      <xdr:rowOff>148589</xdr:rowOff>
    </xdr:to>
    <xdr:cxnSp macro="">
      <xdr:nvCxnSpPr>
        <xdr:cNvPr id="327" name="直線コネクタ 326">
          <a:extLst>
            <a:ext uri="{FF2B5EF4-FFF2-40B4-BE49-F238E27FC236}">
              <a16:creationId xmlns:a16="http://schemas.microsoft.com/office/drawing/2014/main" id="{865326C4-17C0-4E10-983D-0BCAFE3889B9}"/>
            </a:ext>
          </a:extLst>
        </xdr:cNvPr>
        <xdr:cNvCxnSpPr/>
      </xdr:nvCxnSpPr>
      <xdr:spPr>
        <a:xfrm>
          <a:off x="2908300" y="177660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13970</xdr:rowOff>
    </xdr:from>
    <xdr:to>
      <xdr:col>10</xdr:col>
      <xdr:colOff>165100</xdr:colOff>
      <xdr:row>103</xdr:row>
      <xdr:rowOff>115570</xdr:rowOff>
    </xdr:to>
    <xdr:sp macro="" textlink="">
      <xdr:nvSpPr>
        <xdr:cNvPr id="328" name="楕円 327">
          <a:extLst>
            <a:ext uri="{FF2B5EF4-FFF2-40B4-BE49-F238E27FC236}">
              <a16:creationId xmlns:a16="http://schemas.microsoft.com/office/drawing/2014/main" id="{18223F06-8FB7-4DE8-9412-3E1266793735}"/>
            </a:ext>
          </a:extLst>
        </xdr:cNvPr>
        <xdr:cNvSpPr/>
      </xdr:nvSpPr>
      <xdr:spPr>
        <a:xfrm>
          <a:off x="1968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64770</xdr:rowOff>
    </xdr:from>
    <xdr:to>
      <xdr:col>15</xdr:col>
      <xdr:colOff>50800</xdr:colOff>
      <xdr:row>103</xdr:row>
      <xdr:rowOff>106680</xdr:rowOff>
    </xdr:to>
    <xdr:cxnSp macro="">
      <xdr:nvCxnSpPr>
        <xdr:cNvPr id="329" name="直線コネクタ 328">
          <a:extLst>
            <a:ext uri="{FF2B5EF4-FFF2-40B4-BE49-F238E27FC236}">
              <a16:creationId xmlns:a16="http://schemas.microsoft.com/office/drawing/2014/main" id="{87C27F96-D1D4-4C1E-B93C-0322F2984475}"/>
            </a:ext>
          </a:extLst>
        </xdr:cNvPr>
        <xdr:cNvCxnSpPr/>
      </xdr:nvCxnSpPr>
      <xdr:spPr>
        <a:xfrm>
          <a:off x="2019300" y="177241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143511</xdr:rowOff>
    </xdr:from>
    <xdr:to>
      <xdr:col>6</xdr:col>
      <xdr:colOff>38100</xdr:colOff>
      <xdr:row>103</xdr:row>
      <xdr:rowOff>73661</xdr:rowOff>
    </xdr:to>
    <xdr:sp macro="" textlink="">
      <xdr:nvSpPr>
        <xdr:cNvPr id="330" name="楕円 329">
          <a:extLst>
            <a:ext uri="{FF2B5EF4-FFF2-40B4-BE49-F238E27FC236}">
              <a16:creationId xmlns:a16="http://schemas.microsoft.com/office/drawing/2014/main" id="{DD7FEED5-8B4C-42C7-A50E-1766D8F452E4}"/>
            </a:ext>
          </a:extLst>
        </xdr:cNvPr>
        <xdr:cNvSpPr/>
      </xdr:nvSpPr>
      <xdr:spPr>
        <a:xfrm>
          <a:off x="1079500" y="1763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22861</xdr:rowOff>
    </xdr:from>
    <xdr:to>
      <xdr:col>10</xdr:col>
      <xdr:colOff>114300</xdr:colOff>
      <xdr:row>103</xdr:row>
      <xdr:rowOff>64770</xdr:rowOff>
    </xdr:to>
    <xdr:cxnSp macro="">
      <xdr:nvCxnSpPr>
        <xdr:cNvPr id="331" name="直線コネクタ 330">
          <a:extLst>
            <a:ext uri="{FF2B5EF4-FFF2-40B4-BE49-F238E27FC236}">
              <a16:creationId xmlns:a16="http://schemas.microsoft.com/office/drawing/2014/main" id="{7B16930C-9F3A-408F-ABB2-E13D701300D7}"/>
            </a:ext>
          </a:extLst>
        </xdr:cNvPr>
        <xdr:cNvCxnSpPr/>
      </xdr:nvCxnSpPr>
      <xdr:spPr>
        <a:xfrm>
          <a:off x="1130300" y="176822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12082</xdr:rowOff>
    </xdr:from>
    <xdr:ext cx="405111" cy="259045"/>
    <xdr:sp macro="" textlink="">
      <xdr:nvSpPr>
        <xdr:cNvPr id="332" name="n_1aveValue【市民会館】&#10;有形固定資産減価償却率">
          <a:extLst>
            <a:ext uri="{FF2B5EF4-FFF2-40B4-BE49-F238E27FC236}">
              <a16:creationId xmlns:a16="http://schemas.microsoft.com/office/drawing/2014/main" id="{2A15A2D9-CCFF-48B5-9A3B-053576C16AB4}"/>
            </a:ext>
          </a:extLst>
        </xdr:cNvPr>
        <xdr:cNvSpPr txBox="1"/>
      </xdr:nvSpPr>
      <xdr:spPr>
        <a:xfrm>
          <a:off x="3582044" y="1749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156227</xdr:rowOff>
    </xdr:from>
    <xdr:ext cx="405111" cy="259045"/>
    <xdr:sp macro="" textlink="">
      <xdr:nvSpPr>
        <xdr:cNvPr id="333" name="n_2aveValue【市民会館】&#10;有形固定資産減価償却率">
          <a:extLst>
            <a:ext uri="{FF2B5EF4-FFF2-40B4-BE49-F238E27FC236}">
              <a16:creationId xmlns:a16="http://schemas.microsoft.com/office/drawing/2014/main" id="{3CB08BD7-BD7D-4D43-8B70-21C59E4D43B3}"/>
            </a:ext>
          </a:extLst>
        </xdr:cNvPr>
        <xdr:cNvSpPr txBox="1"/>
      </xdr:nvSpPr>
      <xdr:spPr>
        <a:xfrm>
          <a:off x="2705744" y="1781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135272</xdr:rowOff>
    </xdr:from>
    <xdr:ext cx="405111" cy="259045"/>
    <xdr:sp macro="" textlink="">
      <xdr:nvSpPr>
        <xdr:cNvPr id="334" name="n_3aveValue【市民会館】&#10;有形固定資産減価償却率">
          <a:extLst>
            <a:ext uri="{FF2B5EF4-FFF2-40B4-BE49-F238E27FC236}">
              <a16:creationId xmlns:a16="http://schemas.microsoft.com/office/drawing/2014/main" id="{62A770AF-B4DD-46B7-9931-D7FE29007062}"/>
            </a:ext>
          </a:extLst>
        </xdr:cNvPr>
        <xdr:cNvSpPr txBox="1"/>
      </xdr:nvSpPr>
      <xdr:spPr>
        <a:xfrm>
          <a:off x="1816744" y="1779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133366</xdr:rowOff>
    </xdr:from>
    <xdr:ext cx="405111" cy="259045"/>
    <xdr:sp macro="" textlink="">
      <xdr:nvSpPr>
        <xdr:cNvPr id="335" name="n_4aveValue【市民会館】&#10;有形固定資産減価償却率">
          <a:extLst>
            <a:ext uri="{FF2B5EF4-FFF2-40B4-BE49-F238E27FC236}">
              <a16:creationId xmlns:a16="http://schemas.microsoft.com/office/drawing/2014/main" id="{7ADD2E91-33E0-43DB-A5CC-22EDDC25A0D8}"/>
            </a:ext>
          </a:extLst>
        </xdr:cNvPr>
        <xdr:cNvSpPr txBox="1"/>
      </xdr:nvSpPr>
      <xdr:spPr>
        <a:xfrm>
          <a:off x="927744" y="17792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19066</xdr:rowOff>
    </xdr:from>
    <xdr:ext cx="405111" cy="259045"/>
    <xdr:sp macro="" textlink="">
      <xdr:nvSpPr>
        <xdr:cNvPr id="336" name="n_1mainValue【市民会館】&#10;有形固定資産減価償却率">
          <a:extLst>
            <a:ext uri="{FF2B5EF4-FFF2-40B4-BE49-F238E27FC236}">
              <a16:creationId xmlns:a16="http://schemas.microsoft.com/office/drawing/2014/main" id="{858A1C5E-49ED-49AD-A0BD-519C4998D274}"/>
            </a:ext>
          </a:extLst>
        </xdr:cNvPr>
        <xdr:cNvSpPr txBox="1"/>
      </xdr:nvSpPr>
      <xdr:spPr>
        <a:xfrm>
          <a:off x="3582044" y="1784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2557</xdr:rowOff>
    </xdr:from>
    <xdr:ext cx="405111" cy="259045"/>
    <xdr:sp macro="" textlink="">
      <xdr:nvSpPr>
        <xdr:cNvPr id="337" name="n_2mainValue【市民会館】&#10;有形固定資産減価償却率">
          <a:extLst>
            <a:ext uri="{FF2B5EF4-FFF2-40B4-BE49-F238E27FC236}">
              <a16:creationId xmlns:a16="http://schemas.microsoft.com/office/drawing/2014/main" id="{A1D7CE42-922F-4B27-A9C3-C9EC090EBA9F}"/>
            </a:ext>
          </a:extLst>
        </xdr:cNvPr>
        <xdr:cNvSpPr txBox="1"/>
      </xdr:nvSpPr>
      <xdr:spPr>
        <a:xfrm>
          <a:off x="2705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132097</xdr:rowOff>
    </xdr:from>
    <xdr:ext cx="405111" cy="259045"/>
    <xdr:sp macro="" textlink="">
      <xdr:nvSpPr>
        <xdr:cNvPr id="338" name="n_3mainValue【市民会館】&#10;有形固定資産減価償却率">
          <a:extLst>
            <a:ext uri="{FF2B5EF4-FFF2-40B4-BE49-F238E27FC236}">
              <a16:creationId xmlns:a16="http://schemas.microsoft.com/office/drawing/2014/main" id="{A6C14B69-50F5-4EB4-A201-18F981D9298E}"/>
            </a:ext>
          </a:extLst>
        </xdr:cNvPr>
        <xdr:cNvSpPr txBox="1"/>
      </xdr:nvSpPr>
      <xdr:spPr>
        <a:xfrm>
          <a:off x="1816744" y="1744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90188</xdr:rowOff>
    </xdr:from>
    <xdr:ext cx="405111" cy="259045"/>
    <xdr:sp macro="" textlink="">
      <xdr:nvSpPr>
        <xdr:cNvPr id="339" name="n_4mainValue【市民会館】&#10;有形固定資産減価償却率">
          <a:extLst>
            <a:ext uri="{FF2B5EF4-FFF2-40B4-BE49-F238E27FC236}">
              <a16:creationId xmlns:a16="http://schemas.microsoft.com/office/drawing/2014/main" id="{A6DF6F3A-A1EE-4D06-99C2-3BD20FFDD499}"/>
            </a:ext>
          </a:extLst>
        </xdr:cNvPr>
        <xdr:cNvSpPr txBox="1"/>
      </xdr:nvSpPr>
      <xdr:spPr>
        <a:xfrm>
          <a:off x="927744" y="1740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a:extLst>
            <a:ext uri="{FF2B5EF4-FFF2-40B4-BE49-F238E27FC236}">
              <a16:creationId xmlns:a16="http://schemas.microsoft.com/office/drawing/2014/main" id="{3CAC7BEF-03B0-4DC1-A860-227F0830959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a:extLst>
            <a:ext uri="{FF2B5EF4-FFF2-40B4-BE49-F238E27FC236}">
              <a16:creationId xmlns:a16="http://schemas.microsoft.com/office/drawing/2014/main" id="{BDC956AA-620C-4089-9536-6FCCB6F8065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a:extLst>
            <a:ext uri="{FF2B5EF4-FFF2-40B4-BE49-F238E27FC236}">
              <a16:creationId xmlns:a16="http://schemas.microsoft.com/office/drawing/2014/main" id="{C5E7EBD4-A3C3-4D2E-8611-53EC0FD1F55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a:extLst>
            <a:ext uri="{FF2B5EF4-FFF2-40B4-BE49-F238E27FC236}">
              <a16:creationId xmlns:a16="http://schemas.microsoft.com/office/drawing/2014/main" id="{21BABF28-DC53-4D7C-9000-801458F40ED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a:extLst>
            <a:ext uri="{FF2B5EF4-FFF2-40B4-BE49-F238E27FC236}">
              <a16:creationId xmlns:a16="http://schemas.microsoft.com/office/drawing/2014/main" id="{621D097C-92E6-463F-8439-8E0A538489F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a:extLst>
            <a:ext uri="{FF2B5EF4-FFF2-40B4-BE49-F238E27FC236}">
              <a16:creationId xmlns:a16="http://schemas.microsoft.com/office/drawing/2014/main" id="{F5B49D45-00BF-4B61-9610-4CAD91274F5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a:extLst>
            <a:ext uri="{FF2B5EF4-FFF2-40B4-BE49-F238E27FC236}">
              <a16:creationId xmlns:a16="http://schemas.microsoft.com/office/drawing/2014/main" id="{C6B360A8-45AF-4F83-A401-0C58807C4D8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a:extLst>
            <a:ext uri="{FF2B5EF4-FFF2-40B4-BE49-F238E27FC236}">
              <a16:creationId xmlns:a16="http://schemas.microsoft.com/office/drawing/2014/main" id="{5A7635B0-C263-4363-A12B-A47F8F8EE27F}"/>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a:extLst>
            <a:ext uri="{FF2B5EF4-FFF2-40B4-BE49-F238E27FC236}">
              <a16:creationId xmlns:a16="http://schemas.microsoft.com/office/drawing/2014/main" id="{C632B402-667C-4D86-88CE-4BCBCDDEAD6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a:extLst>
            <a:ext uri="{FF2B5EF4-FFF2-40B4-BE49-F238E27FC236}">
              <a16:creationId xmlns:a16="http://schemas.microsoft.com/office/drawing/2014/main" id="{75CF7C85-B83A-4DD2-A83F-D2AE5D1E9D5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50" name="直線コネクタ 349">
          <a:extLst>
            <a:ext uri="{FF2B5EF4-FFF2-40B4-BE49-F238E27FC236}">
              <a16:creationId xmlns:a16="http://schemas.microsoft.com/office/drawing/2014/main" id="{F1F902C3-EAFF-434F-81DE-5DBAE9C79C4C}"/>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51" name="テキスト ボックス 350">
          <a:extLst>
            <a:ext uri="{FF2B5EF4-FFF2-40B4-BE49-F238E27FC236}">
              <a16:creationId xmlns:a16="http://schemas.microsoft.com/office/drawing/2014/main" id="{D96D79F8-268F-41EA-AD8B-8D05F730A039}"/>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2" name="直線コネクタ 351">
          <a:extLst>
            <a:ext uri="{FF2B5EF4-FFF2-40B4-BE49-F238E27FC236}">
              <a16:creationId xmlns:a16="http://schemas.microsoft.com/office/drawing/2014/main" id="{7B4FF147-06F5-4D95-ADA2-BB229D2FEFCD}"/>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53" name="テキスト ボックス 352">
          <a:extLst>
            <a:ext uri="{FF2B5EF4-FFF2-40B4-BE49-F238E27FC236}">
              <a16:creationId xmlns:a16="http://schemas.microsoft.com/office/drawing/2014/main" id="{B3449AE8-CEB6-4F70-AD5E-34DE995E4A91}"/>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4" name="直線コネクタ 353">
          <a:extLst>
            <a:ext uri="{FF2B5EF4-FFF2-40B4-BE49-F238E27FC236}">
              <a16:creationId xmlns:a16="http://schemas.microsoft.com/office/drawing/2014/main" id="{E17FD05A-F859-4E2E-9658-19050FB7E4FA}"/>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5" name="テキスト ボックス 354">
          <a:extLst>
            <a:ext uri="{FF2B5EF4-FFF2-40B4-BE49-F238E27FC236}">
              <a16:creationId xmlns:a16="http://schemas.microsoft.com/office/drawing/2014/main" id="{7EF02AE1-AA79-4E02-9284-24ADCBDEC126}"/>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6" name="直線コネクタ 355">
          <a:extLst>
            <a:ext uri="{FF2B5EF4-FFF2-40B4-BE49-F238E27FC236}">
              <a16:creationId xmlns:a16="http://schemas.microsoft.com/office/drawing/2014/main" id="{C513F2A7-248B-4883-A500-85F2E6EB8EE1}"/>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7" name="テキスト ボックス 356">
          <a:extLst>
            <a:ext uri="{FF2B5EF4-FFF2-40B4-BE49-F238E27FC236}">
              <a16:creationId xmlns:a16="http://schemas.microsoft.com/office/drawing/2014/main" id="{29B4DBFE-B663-44CE-BD45-87CFAAC728C5}"/>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a:extLst>
            <a:ext uri="{FF2B5EF4-FFF2-40B4-BE49-F238E27FC236}">
              <a16:creationId xmlns:a16="http://schemas.microsoft.com/office/drawing/2014/main" id="{64E987B7-6C9C-4E62-8BEE-793342D2C18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a:extLst>
            <a:ext uri="{FF2B5EF4-FFF2-40B4-BE49-F238E27FC236}">
              <a16:creationId xmlns:a16="http://schemas.microsoft.com/office/drawing/2014/main" id="{458DCC1F-E54C-464E-BA23-5010A4C7AF3A}"/>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a:extLst>
            <a:ext uri="{FF2B5EF4-FFF2-40B4-BE49-F238E27FC236}">
              <a16:creationId xmlns:a16="http://schemas.microsoft.com/office/drawing/2014/main" id="{65E97BB8-47EE-46BD-B6D5-3BF4ACFF456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83058</xdr:rowOff>
    </xdr:from>
    <xdr:to>
      <xdr:col>54</xdr:col>
      <xdr:colOff>189865</xdr:colOff>
      <xdr:row>108</xdr:row>
      <xdr:rowOff>3048</xdr:rowOff>
    </xdr:to>
    <xdr:cxnSp macro="">
      <xdr:nvCxnSpPr>
        <xdr:cNvPr id="361" name="直線コネクタ 360">
          <a:extLst>
            <a:ext uri="{FF2B5EF4-FFF2-40B4-BE49-F238E27FC236}">
              <a16:creationId xmlns:a16="http://schemas.microsoft.com/office/drawing/2014/main" id="{41A63DDD-8EEB-4998-9EE1-4E735034CABB}"/>
            </a:ext>
          </a:extLst>
        </xdr:cNvPr>
        <xdr:cNvCxnSpPr/>
      </xdr:nvCxnSpPr>
      <xdr:spPr>
        <a:xfrm flipV="1">
          <a:off x="10476865" y="17399508"/>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362" name="【市民会館】&#10;一人当たり面積最小値テキスト">
          <a:extLst>
            <a:ext uri="{FF2B5EF4-FFF2-40B4-BE49-F238E27FC236}">
              <a16:creationId xmlns:a16="http://schemas.microsoft.com/office/drawing/2014/main" id="{A8112C95-3F3B-47FE-90BA-EFBED1366818}"/>
            </a:ext>
          </a:extLst>
        </xdr:cNvPr>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363" name="直線コネクタ 362">
          <a:extLst>
            <a:ext uri="{FF2B5EF4-FFF2-40B4-BE49-F238E27FC236}">
              <a16:creationId xmlns:a16="http://schemas.microsoft.com/office/drawing/2014/main" id="{69A90423-914B-4D5C-BFCF-C43DF49F7E72}"/>
            </a:ext>
          </a:extLst>
        </xdr:cNvPr>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29735</xdr:rowOff>
    </xdr:from>
    <xdr:ext cx="469744" cy="259045"/>
    <xdr:sp macro="" textlink="">
      <xdr:nvSpPr>
        <xdr:cNvPr id="364" name="【市民会館】&#10;一人当たり面積最大値テキスト">
          <a:extLst>
            <a:ext uri="{FF2B5EF4-FFF2-40B4-BE49-F238E27FC236}">
              <a16:creationId xmlns:a16="http://schemas.microsoft.com/office/drawing/2014/main" id="{A8B50D9D-0A3B-4AD8-B2EE-B59AB6BD8137}"/>
            </a:ext>
          </a:extLst>
        </xdr:cNvPr>
        <xdr:cNvSpPr txBox="1"/>
      </xdr:nvSpPr>
      <xdr:spPr>
        <a:xfrm>
          <a:off x="10515600" y="1717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83058</xdr:rowOff>
    </xdr:from>
    <xdr:to>
      <xdr:col>55</xdr:col>
      <xdr:colOff>88900</xdr:colOff>
      <xdr:row>101</xdr:row>
      <xdr:rowOff>83058</xdr:rowOff>
    </xdr:to>
    <xdr:cxnSp macro="">
      <xdr:nvCxnSpPr>
        <xdr:cNvPr id="365" name="直線コネクタ 364">
          <a:extLst>
            <a:ext uri="{FF2B5EF4-FFF2-40B4-BE49-F238E27FC236}">
              <a16:creationId xmlns:a16="http://schemas.microsoft.com/office/drawing/2014/main" id="{2D547F03-99D8-4F2F-997A-24956EE4EDAA}"/>
            </a:ext>
          </a:extLst>
        </xdr:cNvPr>
        <xdr:cNvCxnSpPr/>
      </xdr:nvCxnSpPr>
      <xdr:spPr>
        <a:xfrm>
          <a:off x="10388600" y="1739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56405</xdr:rowOff>
    </xdr:from>
    <xdr:ext cx="469744" cy="259045"/>
    <xdr:sp macro="" textlink="">
      <xdr:nvSpPr>
        <xdr:cNvPr id="366" name="【市民会館】&#10;一人当たり面積平均値テキスト">
          <a:extLst>
            <a:ext uri="{FF2B5EF4-FFF2-40B4-BE49-F238E27FC236}">
              <a16:creationId xmlns:a16="http://schemas.microsoft.com/office/drawing/2014/main" id="{8B13B54C-7D55-4EA1-AFAA-7B766850F53E}"/>
            </a:ext>
          </a:extLst>
        </xdr:cNvPr>
        <xdr:cNvSpPr txBox="1"/>
      </xdr:nvSpPr>
      <xdr:spPr>
        <a:xfrm>
          <a:off x="10515600" y="18058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77978</xdr:rowOff>
    </xdr:from>
    <xdr:to>
      <xdr:col>55</xdr:col>
      <xdr:colOff>50800</xdr:colOff>
      <xdr:row>106</xdr:row>
      <xdr:rowOff>8128</xdr:rowOff>
    </xdr:to>
    <xdr:sp macro="" textlink="">
      <xdr:nvSpPr>
        <xdr:cNvPr id="367" name="フローチャート: 判断 366">
          <a:extLst>
            <a:ext uri="{FF2B5EF4-FFF2-40B4-BE49-F238E27FC236}">
              <a16:creationId xmlns:a16="http://schemas.microsoft.com/office/drawing/2014/main" id="{F2908C15-2C8B-42C9-A478-E45E9779676D}"/>
            </a:ext>
          </a:extLst>
        </xdr:cNvPr>
        <xdr:cNvSpPr/>
      </xdr:nvSpPr>
      <xdr:spPr>
        <a:xfrm>
          <a:off x="10426700" y="18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55118</xdr:rowOff>
    </xdr:from>
    <xdr:to>
      <xdr:col>50</xdr:col>
      <xdr:colOff>165100</xdr:colOff>
      <xdr:row>105</xdr:row>
      <xdr:rowOff>156718</xdr:rowOff>
    </xdr:to>
    <xdr:sp macro="" textlink="">
      <xdr:nvSpPr>
        <xdr:cNvPr id="368" name="フローチャート: 判断 367">
          <a:extLst>
            <a:ext uri="{FF2B5EF4-FFF2-40B4-BE49-F238E27FC236}">
              <a16:creationId xmlns:a16="http://schemas.microsoft.com/office/drawing/2014/main" id="{6C29F218-D6BC-4810-9829-4CAE10F8DE82}"/>
            </a:ext>
          </a:extLst>
        </xdr:cNvPr>
        <xdr:cNvSpPr/>
      </xdr:nvSpPr>
      <xdr:spPr>
        <a:xfrm>
          <a:off x="9588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41402</xdr:rowOff>
    </xdr:from>
    <xdr:to>
      <xdr:col>46</xdr:col>
      <xdr:colOff>38100</xdr:colOff>
      <xdr:row>105</xdr:row>
      <xdr:rowOff>143002</xdr:rowOff>
    </xdr:to>
    <xdr:sp macro="" textlink="">
      <xdr:nvSpPr>
        <xdr:cNvPr id="369" name="フローチャート: 判断 368">
          <a:extLst>
            <a:ext uri="{FF2B5EF4-FFF2-40B4-BE49-F238E27FC236}">
              <a16:creationId xmlns:a16="http://schemas.microsoft.com/office/drawing/2014/main" id="{CE17A317-36BF-4BA5-8614-F0AFA81178EF}"/>
            </a:ext>
          </a:extLst>
        </xdr:cNvPr>
        <xdr:cNvSpPr/>
      </xdr:nvSpPr>
      <xdr:spPr>
        <a:xfrm>
          <a:off x="8699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41402</xdr:rowOff>
    </xdr:from>
    <xdr:to>
      <xdr:col>41</xdr:col>
      <xdr:colOff>101600</xdr:colOff>
      <xdr:row>105</xdr:row>
      <xdr:rowOff>143002</xdr:rowOff>
    </xdr:to>
    <xdr:sp macro="" textlink="">
      <xdr:nvSpPr>
        <xdr:cNvPr id="370" name="フローチャート: 判断 369">
          <a:extLst>
            <a:ext uri="{FF2B5EF4-FFF2-40B4-BE49-F238E27FC236}">
              <a16:creationId xmlns:a16="http://schemas.microsoft.com/office/drawing/2014/main" id="{88936289-8E6F-4748-8815-81BBEA988C78}"/>
            </a:ext>
          </a:extLst>
        </xdr:cNvPr>
        <xdr:cNvSpPr/>
      </xdr:nvSpPr>
      <xdr:spPr>
        <a:xfrm>
          <a:off x="7810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371" name="フローチャート: 判断 370">
          <a:extLst>
            <a:ext uri="{FF2B5EF4-FFF2-40B4-BE49-F238E27FC236}">
              <a16:creationId xmlns:a16="http://schemas.microsoft.com/office/drawing/2014/main" id="{BA31E2BC-DDED-4CF1-9A37-9E6CB51E3F36}"/>
            </a:ext>
          </a:extLst>
        </xdr:cNvPr>
        <xdr:cNvSpPr/>
      </xdr:nvSpPr>
      <xdr:spPr>
        <a:xfrm>
          <a:off x="6921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5DEF4CB8-C38C-489D-9015-30F0263A1DF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5B9E90DB-8CC7-4E6E-8830-0750FC541AB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4891C4C1-237C-4B25-843E-79CB26FD772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3580EC5B-B775-481F-947D-B4AEB898CB4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1C242C56-F7BE-4309-A95C-0213041BEC7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169418</xdr:rowOff>
    </xdr:from>
    <xdr:to>
      <xdr:col>55</xdr:col>
      <xdr:colOff>50800</xdr:colOff>
      <xdr:row>102</xdr:row>
      <xdr:rowOff>99568</xdr:rowOff>
    </xdr:to>
    <xdr:sp macro="" textlink="">
      <xdr:nvSpPr>
        <xdr:cNvPr id="377" name="楕円 376">
          <a:extLst>
            <a:ext uri="{FF2B5EF4-FFF2-40B4-BE49-F238E27FC236}">
              <a16:creationId xmlns:a16="http://schemas.microsoft.com/office/drawing/2014/main" id="{0A661CCF-7DC5-4B35-A1F3-F36E24F2CDB5}"/>
            </a:ext>
          </a:extLst>
        </xdr:cNvPr>
        <xdr:cNvSpPr/>
      </xdr:nvSpPr>
      <xdr:spPr>
        <a:xfrm>
          <a:off x="10426700" y="1748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20845</xdr:rowOff>
    </xdr:from>
    <xdr:ext cx="469744" cy="259045"/>
    <xdr:sp macro="" textlink="">
      <xdr:nvSpPr>
        <xdr:cNvPr id="378" name="【市民会館】&#10;一人当たり面積該当値テキスト">
          <a:extLst>
            <a:ext uri="{FF2B5EF4-FFF2-40B4-BE49-F238E27FC236}">
              <a16:creationId xmlns:a16="http://schemas.microsoft.com/office/drawing/2014/main" id="{3081B4AB-7BDD-4E1B-845F-30B1EF4B384F}"/>
            </a:ext>
          </a:extLst>
        </xdr:cNvPr>
        <xdr:cNvSpPr txBox="1"/>
      </xdr:nvSpPr>
      <xdr:spPr>
        <a:xfrm>
          <a:off x="10515600" y="1733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11685</xdr:rowOff>
    </xdr:from>
    <xdr:to>
      <xdr:col>50</xdr:col>
      <xdr:colOff>165100</xdr:colOff>
      <xdr:row>102</xdr:row>
      <xdr:rowOff>113285</xdr:rowOff>
    </xdr:to>
    <xdr:sp macro="" textlink="">
      <xdr:nvSpPr>
        <xdr:cNvPr id="379" name="楕円 378">
          <a:extLst>
            <a:ext uri="{FF2B5EF4-FFF2-40B4-BE49-F238E27FC236}">
              <a16:creationId xmlns:a16="http://schemas.microsoft.com/office/drawing/2014/main" id="{FC74F197-E32D-43B6-B055-0F02EA7C0BF8}"/>
            </a:ext>
          </a:extLst>
        </xdr:cNvPr>
        <xdr:cNvSpPr/>
      </xdr:nvSpPr>
      <xdr:spPr>
        <a:xfrm>
          <a:off x="9588500" y="1749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48768</xdr:rowOff>
    </xdr:from>
    <xdr:to>
      <xdr:col>55</xdr:col>
      <xdr:colOff>0</xdr:colOff>
      <xdr:row>102</xdr:row>
      <xdr:rowOff>62485</xdr:rowOff>
    </xdr:to>
    <xdr:cxnSp macro="">
      <xdr:nvCxnSpPr>
        <xdr:cNvPr id="380" name="直線コネクタ 379">
          <a:extLst>
            <a:ext uri="{FF2B5EF4-FFF2-40B4-BE49-F238E27FC236}">
              <a16:creationId xmlns:a16="http://schemas.microsoft.com/office/drawing/2014/main" id="{B875F393-5354-4397-8E27-7914B918C9DA}"/>
            </a:ext>
          </a:extLst>
        </xdr:cNvPr>
        <xdr:cNvCxnSpPr/>
      </xdr:nvCxnSpPr>
      <xdr:spPr>
        <a:xfrm flipV="1">
          <a:off x="9639300" y="17536668"/>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25400</xdr:rowOff>
    </xdr:from>
    <xdr:to>
      <xdr:col>46</xdr:col>
      <xdr:colOff>38100</xdr:colOff>
      <xdr:row>102</xdr:row>
      <xdr:rowOff>127000</xdr:rowOff>
    </xdr:to>
    <xdr:sp macro="" textlink="">
      <xdr:nvSpPr>
        <xdr:cNvPr id="381" name="楕円 380">
          <a:extLst>
            <a:ext uri="{FF2B5EF4-FFF2-40B4-BE49-F238E27FC236}">
              <a16:creationId xmlns:a16="http://schemas.microsoft.com/office/drawing/2014/main" id="{41979C3B-160D-4DCB-B4CF-35882043DBD6}"/>
            </a:ext>
          </a:extLst>
        </xdr:cNvPr>
        <xdr:cNvSpPr/>
      </xdr:nvSpPr>
      <xdr:spPr>
        <a:xfrm>
          <a:off x="869950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62485</xdr:rowOff>
    </xdr:from>
    <xdr:to>
      <xdr:col>50</xdr:col>
      <xdr:colOff>114300</xdr:colOff>
      <xdr:row>102</xdr:row>
      <xdr:rowOff>76200</xdr:rowOff>
    </xdr:to>
    <xdr:cxnSp macro="">
      <xdr:nvCxnSpPr>
        <xdr:cNvPr id="382" name="直線コネクタ 381">
          <a:extLst>
            <a:ext uri="{FF2B5EF4-FFF2-40B4-BE49-F238E27FC236}">
              <a16:creationId xmlns:a16="http://schemas.microsoft.com/office/drawing/2014/main" id="{D4B22FC7-EB34-4BF7-8B16-BB7220041A02}"/>
            </a:ext>
          </a:extLst>
        </xdr:cNvPr>
        <xdr:cNvCxnSpPr/>
      </xdr:nvCxnSpPr>
      <xdr:spPr>
        <a:xfrm flipV="1">
          <a:off x="8750300" y="17550385"/>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39115</xdr:rowOff>
    </xdr:from>
    <xdr:to>
      <xdr:col>41</xdr:col>
      <xdr:colOff>101600</xdr:colOff>
      <xdr:row>102</xdr:row>
      <xdr:rowOff>140715</xdr:rowOff>
    </xdr:to>
    <xdr:sp macro="" textlink="">
      <xdr:nvSpPr>
        <xdr:cNvPr id="383" name="楕円 382">
          <a:extLst>
            <a:ext uri="{FF2B5EF4-FFF2-40B4-BE49-F238E27FC236}">
              <a16:creationId xmlns:a16="http://schemas.microsoft.com/office/drawing/2014/main" id="{F08ACC2C-22CD-4A44-B404-69D0A11B8792}"/>
            </a:ext>
          </a:extLst>
        </xdr:cNvPr>
        <xdr:cNvSpPr/>
      </xdr:nvSpPr>
      <xdr:spPr>
        <a:xfrm>
          <a:off x="7810500" y="1752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76200</xdr:rowOff>
    </xdr:from>
    <xdr:to>
      <xdr:col>45</xdr:col>
      <xdr:colOff>177800</xdr:colOff>
      <xdr:row>102</xdr:row>
      <xdr:rowOff>89915</xdr:rowOff>
    </xdr:to>
    <xdr:cxnSp macro="">
      <xdr:nvCxnSpPr>
        <xdr:cNvPr id="384" name="直線コネクタ 383">
          <a:extLst>
            <a:ext uri="{FF2B5EF4-FFF2-40B4-BE49-F238E27FC236}">
              <a16:creationId xmlns:a16="http://schemas.microsoft.com/office/drawing/2014/main" id="{A680CB07-571B-4514-BE5D-2405B8EE96A9}"/>
            </a:ext>
          </a:extLst>
        </xdr:cNvPr>
        <xdr:cNvCxnSpPr/>
      </xdr:nvCxnSpPr>
      <xdr:spPr>
        <a:xfrm flipV="1">
          <a:off x="7861300" y="17564100"/>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52832</xdr:rowOff>
    </xdr:from>
    <xdr:to>
      <xdr:col>36</xdr:col>
      <xdr:colOff>165100</xdr:colOff>
      <xdr:row>102</xdr:row>
      <xdr:rowOff>154432</xdr:rowOff>
    </xdr:to>
    <xdr:sp macro="" textlink="">
      <xdr:nvSpPr>
        <xdr:cNvPr id="385" name="楕円 384">
          <a:extLst>
            <a:ext uri="{FF2B5EF4-FFF2-40B4-BE49-F238E27FC236}">
              <a16:creationId xmlns:a16="http://schemas.microsoft.com/office/drawing/2014/main" id="{19BA7ABF-CAA2-439F-9E1C-890E1DCD6531}"/>
            </a:ext>
          </a:extLst>
        </xdr:cNvPr>
        <xdr:cNvSpPr/>
      </xdr:nvSpPr>
      <xdr:spPr>
        <a:xfrm>
          <a:off x="6921500" y="1754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89915</xdr:rowOff>
    </xdr:from>
    <xdr:to>
      <xdr:col>41</xdr:col>
      <xdr:colOff>50800</xdr:colOff>
      <xdr:row>102</xdr:row>
      <xdr:rowOff>103632</xdr:rowOff>
    </xdr:to>
    <xdr:cxnSp macro="">
      <xdr:nvCxnSpPr>
        <xdr:cNvPr id="386" name="直線コネクタ 385">
          <a:extLst>
            <a:ext uri="{FF2B5EF4-FFF2-40B4-BE49-F238E27FC236}">
              <a16:creationId xmlns:a16="http://schemas.microsoft.com/office/drawing/2014/main" id="{6858560E-0CD4-491B-ADE4-37436F7F3774}"/>
            </a:ext>
          </a:extLst>
        </xdr:cNvPr>
        <xdr:cNvCxnSpPr/>
      </xdr:nvCxnSpPr>
      <xdr:spPr>
        <a:xfrm flipV="1">
          <a:off x="6972300" y="17577815"/>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147845</xdr:rowOff>
    </xdr:from>
    <xdr:ext cx="469744" cy="259045"/>
    <xdr:sp macro="" textlink="">
      <xdr:nvSpPr>
        <xdr:cNvPr id="387" name="n_1aveValue【市民会館】&#10;一人当たり面積">
          <a:extLst>
            <a:ext uri="{FF2B5EF4-FFF2-40B4-BE49-F238E27FC236}">
              <a16:creationId xmlns:a16="http://schemas.microsoft.com/office/drawing/2014/main" id="{DC94E079-6580-49EE-A675-C96857A9177F}"/>
            </a:ext>
          </a:extLst>
        </xdr:cNvPr>
        <xdr:cNvSpPr txBox="1"/>
      </xdr:nvSpPr>
      <xdr:spPr>
        <a:xfrm>
          <a:off x="9391727" y="1815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134129</xdr:rowOff>
    </xdr:from>
    <xdr:ext cx="469744" cy="259045"/>
    <xdr:sp macro="" textlink="">
      <xdr:nvSpPr>
        <xdr:cNvPr id="388" name="n_2aveValue【市民会館】&#10;一人当たり面積">
          <a:extLst>
            <a:ext uri="{FF2B5EF4-FFF2-40B4-BE49-F238E27FC236}">
              <a16:creationId xmlns:a16="http://schemas.microsoft.com/office/drawing/2014/main" id="{19978FE4-F4F9-49B3-BC90-676206EF48AC}"/>
            </a:ext>
          </a:extLst>
        </xdr:cNvPr>
        <xdr:cNvSpPr txBox="1"/>
      </xdr:nvSpPr>
      <xdr:spPr>
        <a:xfrm>
          <a:off x="8515427" y="1813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134129</xdr:rowOff>
    </xdr:from>
    <xdr:ext cx="469744" cy="259045"/>
    <xdr:sp macro="" textlink="">
      <xdr:nvSpPr>
        <xdr:cNvPr id="389" name="n_3aveValue【市民会館】&#10;一人当たり面積">
          <a:extLst>
            <a:ext uri="{FF2B5EF4-FFF2-40B4-BE49-F238E27FC236}">
              <a16:creationId xmlns:a16="http://schemas.microsoft.com/office/drawing/2014/main" id="{EA22F9E4-006E-4BEB-BFCE-19F399FF13CF}"/>
            </a:ext>
          </a:extLst>
        </xdr:cNvPr>
        <xdr:cNvSpPr txBox="1"/>
      </xdr:nvSpPr>
      <xdr:spPr>
        <a:xfrm>
          <a:off x="7626427" y="1813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134129</xdr:rowOff>
    </xdr:from>
    <xdr:ext cx="469744" cy="259045"/>
    <xdr:sp macro="" textlink="">
      <xdr:nvSpPr>
        <xdr:cNvPr id="390" name="n_4aveValue【市民会館】&#10;一人当たり面積">
          <a:extLst>
            <a:ext uri="{FF2B5EF4-FFF2-40B4-BE49-F238E27FC236}">
              <a16:creationId xmlns:a16="http://schemas.microsoft.com/office/drawing/2014/main" id="{5AFE50E5-BD4E-41D2-B97E-9185069A3D90}"/>
            </a:ext>
          </a:extLst>
        </xdr:cNvPr>
        <xdr:cNvSpPr txBox="1"/>
      </xdr:nvSpPr>
      <xdr:spPr>
        <a:xfrm>
          <a:off x="6737427" y="1813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100</xdr:row>
      <xdr:rowOff>129812</xdr:rowOff>
    </xdr:from>
    <xdr:ext cx="469744" cy="259045"/>
    <xdr:sp macro="" textlink="">
      <xdr:nvSpPr>
        <xdr:cNvPr id="391" name="n_1mainValue【市民会館】&#10;一人当たり面積">
          <a:extLst>
            <a:ext uri="{FF2B5EF4-FFF2-40B4-BE49-F238E27FC236}">
              <a16:creationId xmlns:a16="http://schemas.microsoft.com/office/drawing/2014/main" id="{CD3A0A33-7AF8-404E-B2BA-2E4043E70F72}"/>
            </a:ext>
          </a:extLst>
        </xdr:cNvPr>
        <xdr:cNvSpPr txBox="1"/>
      </xdr:nvSpPr>
      <xdr:spPr>
        <a:xfrm>
          <a:off x="9391727" y="1727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100</xdr:row>
      <xdr:rowOff>143527</xdr:rowOff>
    </xdr:from>
    <xdr:ext cx="469744" cy="259045"/>
    <xdr:sp macro="" textlink="">
      <xdr:nvSpPr>
        <xdr:cNvPr id="392" name="n_2mainValue【市民会館】&#10;一人当たり面積">
          <a:extLst>
            <a:ext uri="{FF2B5EF4-FFF2-40B4-BE49-F238E27FC236}">
              <a16:creationId xmlns:a16="http://schemas.microsoft.com/office/drawing/2014/main" id="{7F748022-AC0F-40E0-86EF-6553F1A618C2}"/>
            </a:ext>
          </a:extLst>
        </xdr:cNvPr>
        <xdr:cNvSpPr txBox="1"/>
      </xdr:nvSpPr>
      <xdr:spPr>
        <a:xfrm>
          <a:off x="8515427" y="1728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100</xdr:row>
      <xdr:rowOff>157242</xdr:rowOff>
    </xdr:from>
    <xdr:ext cx="469744" cy="259045"/>
    <xdr:sp macro="" textlink="">
      <xdr:nvSpPr>
        <xdr:cNvPr id="393" name="n_3mainValue【市民会館】&#10;一人当たり面積">
          <a:extLst>
            <a:ext uri="{FF2B5EF4-FFF2-40B4-BE49-F238E27FC236}">
              <a16:creationId xmlns:a16="http://schemas.microsoft.com/office/drawing/2014/main" id="{69E14A96-CAA2-44CB-8971-7CF281D38D3A}"/>
            </a:ext>
          </a:extLst>
        </xdr:cNvPr>
        <xdr:cNvSpPr txBox="1"/>
      </xdr:nvSpPr>
      <xdr:spPr>
        <a:xfrm>
          <a:off x="7626427" y="1730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100</xdr:row>
      <xdr:rowOff>170959</xdr:rowOff>
    </xdr:from>
    <xdr:ext cx="469744" cy="259045"/>
    <xdr:sp macro="" textlink="">
      <xdr:nvSpPr>
        <xdr:cNvPr id="394" name="n_4mainValue【市民会館】&#10;一人当たり面積">
          <a:extLst>
            <a:ext uri="{FF2B5EF4-FFF2-40B4-BE49-F238E27FC236}">
              <a16:creationId xmlns:a16="http://schemas.microsoft.com/office/drawing/2014/main" id="{BDF235AF-6C12-447B-B05F-2EC5E6B6EE21}"/>
            </a:ext>
          </a:extLst>
        </xdr:cNvPr>
        <xdr:cNvSpPr txBox="1"/>
      </xdr:nvSpPr>
      <xdr:spPr>
        <a:xfrm>
          <a:off x="6737427" y="1731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DE57AFD5-04D3-4DC8-BB92-7F37B509814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7B1D0C8C-2217-4B9A-B91C-24C02750BC1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1CD44F7D-77A2-42A7-A9D5-597D01CB317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AFFAFD94-CE81-4976-9D21-E621B4A7C47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93699862-B74B-4AFB-B89D-36C7340A093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17083372-1F8B-4BE3-B593-C2526F9F7E8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F9BA5F4C-0BED-43E6-A427-4D54904972B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9A4C233A-34A4-42DC-BC6C-4D38F614A26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040EA746-57A1-434D-8F41-666D8286E46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C3DD0033-2C94-4868-B43B-4504784943A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273ADFD1-B582-4329-8EA4-24D10086769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26BA8B1A-91E5-4806-A442-C53CA8D5CE4E}"/>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85810CD1-CE82-4BBD-A25B-87CD87C54243}"/>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333DDDC8-A79A-45C3-8C0B-3AB8C57E8928}"/>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AC2E783B-C906-4D33-BBFD-8D8FDB80ED12}"/>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2254B750-2CE5-44D4-AE31-0244EC80258A}"/>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CA584063-2BD3-491A-9A7C-A8C984971EE4}"/>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49061F77-6206-4028-ABDE-F1F59BED115D}"/>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EFE919D0-03AF-44CA-8066-1F029307226B}"/>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4F1055A7-2AC8-4A04-93AC-F007C9F06699}"/>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3C2F29CF-DD45-4E2B-B5B3-A844587D6A32}"/>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6FF5C041-944E-4EC8-9813-D2E1B0F6F72C}"/>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DCE5B3A2-E12C-4E4C-8322-FDCD6D1F37F3}"/>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0653C479-444C-42FC-B5C3-360E45E2C5D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a:extLst>
            <a:ext uri="{FF2B5EF4-FFF2-40B4-BE49-F238E27FC236}">
              <a16:creationId xmlns:a16="http://schemas.microsoft.com/office/drawing/2014/main" id="{575F9512-1108-47C0-B7B8-DE233D35999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144780</xdr:rowOff>
    </xdr:from>
    <xdr:to>
      <xdr:col>85</xdr:col>
      <xdr:colOff>126364</xdr:colOff>
      <xdr:row>42</xdr:row>
      <xdr:rowOff>72934</xdr:rowOff>
    </xdr:to>
    <xdr:cxnSp macro="">
      <xdr:nvCxnSpPr>
        <xdr:cNvPr id="420" name="直線コネクタ 419">
          <a:extLst>
            <a:ext uri="{FF2B5EF4-FFF2-40B4-BE49-F238E27FC236}">
              <a16:creationId xmlns:a16="http://schemas.microsoft.com/office/drawing/2014/main" id="{2B217C21-5E89-442C-9900-3154934D8EC5}"/>
            </a:ext>
          </a:extLst>
        </xdr:cNvPr>
        <xdr:cNvCxnSpPr/>
      </xdr:nvCxnSpPr>
      <xdr:spPr>
        <a:xfrm flipV="1">
          <a:off x="16318864" y="5802630"/>
          <a:ext cx="0"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76761</xdr:rowOff>
    </xdr:from>
    <xdr:ext cx="405111" cy="259045"/>
    <xdr:sp macro="" textlink="">
      <xdr:nvSpPr>
        <xdr:cNvPr id="421" name="【一般廃棄物処理施設】&#10;有形固定資産減価償却率最小値テキスト">
          <a:extLst>
            <a:ext uri="{FF2B5EF4-FFF2-40B4-BE49-F238E27FC236}">
              <a16:creationId xmlns:a16="http://schemas.microsoft.com/office/drawing/2014/main" id="{550B81AC-0A98-41E5-973B-A6AB762FDB48}"/>
            </a:ext>
          </a:extLst>
        </xdr:cNvPr>
        <xdr:cNvSpPr txBox="1"/>
      </xdr:nvSpPr>
      <xdr:spPr>
        <a:xfrm>
          <a:off x="16357600" y="727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72934</xdr:rowOff>
    </xdr:from>
    <xdr:to>
      <xdr:col>86</xdr:col>
      <xdr:colOff>25400</xdr:colOff>
      <xdr:row>42</xdr:row>
      <xdr:rowOff>72934</xdr:rowOff>
    </xdr:to>
    <xdr:cxnSp macro="">
      <xdr:nvCxnSpPr>
        <xdr:cNvPr id="422" name="直線コネクタ 421">
          <a:extLst>
            <a:ext uri="{FF2B5EF4-FFF2-40B4-BE49-F238E27FC236}">
              <a16:creationId xmlns:a16="http://schemas.microsoft.com/office/drawing/2014/main" id="{13450975-7DDA-469E-A332-2EAE8AB85011}"/>
            </a:ext>
          </a:extLst>
        </xdr:cNvPr>
        <xdr:cNvCxnSpPr/>
      </xdr:nvCxnSpPr>
      <xdr:spPr>
        <a:xfrm>
          <a:off x="16230600" y="727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91457</xdr:rowOff>
    </xdr:from>
    <xdr:ext cx="340478" cy="259045"/>
    <xdr:sp macro="" textlink="">
      <xdr:nvSpPr>
        <xdr:cNvPr id="423" name="【一般廃棄物処理施設】&#10;有形固定資産減価償却率最大値テキスト">
          <a:extLst>
            <a:ext uri="{FF2B5EF4-FFF2-40B4-BE49-F238E27FC236}">
              <a16:creationId xmlns:a16="http://schemas.microsoft.com/office/drawing/2014/main" id="{B320E076-BE8F-4CE3-B66B-4A15F227938C}"/>
            </a:ext>
          </a:extLst>
        </xdr:cNvPr>
        <xdr:cNvSpPr txBox="1"/>
      </xdr:nvSpPr>
      <xdr:spPr>
        <a:xfrm>
          <a:off x="16357600" y="557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144780</xdr:rowOff>
    </xdr:from>
    <xdr:to>
      <xdr:col>86</xdr:col>
      <xdr:colOff>25400</xdr:colOff>
      <xdr:row>33</xdr:row>
      <xdr:rowOff>144780</xdr:rowOff>
    </xdr:to>
    <xdr:cxnSp macro="">
      <xdr:nvCxnSpPr>
        <xdr:cNvPr id="424" name="直線コネクタ 423">
          <a:extLst>
            <a:ext uri="{FF2B5EF4-FFF2-40B4-BE49-F238E27FC236}">
              <a16:creationId xmlns:a16="http://schemas.microsoft.com/office/drawing/2014/main" id="{5CFE3644-1F38-44A2-A1BC-B76805EB561C}"/>
            </a:ext>
          </a:extLst>
        </xdr:cNvPr>
        <xdr:cNvCxnSpPr/>
      </xdr:nvCxnSpPr>
      <xdr:spPr>
        <a:xfrm>
          <a:off x="16230600" y="580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154412</xdr:rowOff>
    </xdr:from>
    <xdr:ext cx="405111" cy="259045"/>
    <xdr:sp macro="" textlink="">
      <xdr:nvSpPr>
        <xdr:cNvPr id="425" name="【一般廃棄物処理施設】&#10;有形固定資産減価償却率平均値テキスト">
          <a:extLst>
            <a:ext uri="{FF2B5EF4-FFF2-40B4-BE49-F238E27FC236}">
              <a16:creationId xmlns:a16="http://schemas.microsoft.com/office/drawing/2014/main" id="{D44DCBCD-335E-4A35-825F-98E30930BC3F}"/>
            </a:ext>
          </a:extLst>
        </xdr:cNvPr>
        <xdr:cNvSpPr txBox="1"/>
      </xdr:nvSpPr>
      <xdr:spPr>
        <a:xfrm>
          <a:off x="16357600" y="6498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131535</xdr:rowOff>
    </xdr:from>
    <xdr:to>
      <xdr:col>85</xdr:col>
      <xdr:colOff>177800</xdr:colOff>
      <xdr:row>39</xdr:row>
      <xdr:rowOff>61685</xdr:rowOff>
    </xdr:to>
    <xdr:sp macro="" textlink="">
      <xdr:nvSpPr>
        <xdr:cNvPr id="426" name="フローチャート: 判断 425">
          <a:extLst>
            <a:ext uri="{FF2B5EF4-FFF2-40B4-BE49-F238E27FC236}">
              <a16:creationId xmlns:a16="http://schemas.microsoft.com/office/drawing/2014/main" id="{ABDF4E42-D008-43B7-8DD9-99C7340B931F}"/>
            </a:ext>
          </a:extLst>
        </xdr:cNvPr>
        <xdr:cNvSpPr/>
      </xdr:nvSpPr>
      <xdr:spPr>
        <a:xfrm>
          <a:off x="16268700" y="664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128270</xdr:rowOff>
    </xdr:from>
    <xdr:to>
      <xdr:col>81</xdr:col>
      <xdr:colOff>101600</xdr:colOff>
      <xdr:row>39</xdr:row>
      <xdr:rowOff>58420</xdr:rowOff>
    </xdr:to>
    <xdr:sp macro="" textlink="">
      <xdr:nvSpPr>
        <xdr:cNvPr id="427" name="フローチャート: 判断 426">
          <a:extLst>
            <a:ext uri="{FF2B5EF4-FFF2-40B4-BE49-F238E27FC236}">
              <a16:creationId xmlns:a16="http://schemas.microsoft.com/office/drawing/2014/main" id="{0A7D36AC-D401-410A-B711-BA795349CC2A}"/>
            </a:ext>
          </a:extLst>
        </xdr:cNvPr>
        <xdr:cNvSpPr/>
      </xdr:nvSpPr>
      <xdr:spPr>
        <a:xfrm>
          <a:off x="15430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146231</xdr:rowOff>
    </xdr:from>
    <xdr:to>
      <xdr:col>76</xdr:col>
      <xdr:colOff>165100</xdr:colOff>
      <xdr:row>39</xdr:row>
      <xdr:rowOff>76381</xdr:rowOff>
    </xdr:to>
    <xdr:sp macro="" textlink="">
      <xdr:nvSpPr>
        <xdr:cNvPr id="428" name="フローチャート: 判断 427">
          <a:extLst>
            <a:ext uri="{FF2B5EF4-FFF2-40B4-BE49-F238E27FC236}">
              <a16:creationId xmlns:a16="http://schemas.microsoft.com/office/drawing/2014/main" id="{01B7FB85-9CAF-4AC3-8827-A09A13003F26}"/>
            </a:ext>
          </a:extLst>
        </xdr:cNvPr>
        <xdr:cNvSpPr/>
      </xdr:nvSpPr>
      <xdr:spPr>
        <a:xfrm>
          <a:off x="14541500" y="666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160927</xdr:rowOff>
    </xdr:from>
    <xdr:to>
      <xdr:col>72</xdr:col>
      <xdr:colOff>38100</xdr:colOff>
      <xdr:row>39</xdr:row>
      <xdr:rowOff>91077</xdr:rowOff>
    </xdr:to>
    <xdr:sp macro="" textlink="">
      <xdr:nvSpPr>
        <xdr:cNvPr id="429" name="フローチャート: 判断 428">
          <a:extLst>
            <a:ext uri="{FF2B5EF4-FFF2-40B4-BE49-F238E27FC236}">
              <a16:creationId xmlns:a16="http://schemas.microsoft.com/office/drawing/2014/main" id="{583E2C79-8D83-4843-830F-664637BA11CE}"/>
            </a:ext>
          </a:extLst>
        </xdr:cNvPr>
        <xdr:cNvSpPr/>
      </xdr:nvSpPr>
      <xdr:spPr>
        <a:xfrm>
          <a:off x="13652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74385</xdr:rowOff>
    </xdr:from>
    <xdr:to>
      <xdr:col>67</xdr:col>
      <xdr:colOff>101600</xdr:colOff>
      <xdr:row>40</xdr:row>
      <xdr:rowOff>4535</xdr:rowOff>
    </xdr:to>
    <xdr:sp macro="" textlink="">
      <xdr:nvSpPr>
        <xdr:cNvPr id="430" name="フローチャート: 判断 429">
          <a:extLst>
            <a:ext uri="{FF2B5EF4-FFF2-40B4-BE49-F238E27FC236}">
              <a16:creationId xmlns:a16="http://schemas.microsoft.com/office/drawing/2014/main" id="{84463080-FB27-4D27-8BDE-98DDDC25BDC2}"/>
            </a:ext>
          </a:extLst>
        </xdr:cNvPr>
        <xdr:cNvSpPr/>
      </xdr:nvSpPr>
      <xdr:spPr>
        <a:xfrm>
          <a:off x="12763500" y="676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964BC68C-8F47-4EB1-B5F5-5C4FF284CE5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61EC8D24-246A-4F26-A1EF-E485CB3C19C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DDB2F966-AABC-4A6E-AB2E-AC25650F1F2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A051EC9-C22E-41A9-A4CC-E8A41F429F5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5B08D96C-ED97-4A61-8A3A-48FA38A1761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133169</xdr:rowOff>
    </xdr:from>
    <xdr:to>
      <xdr:col>85</xdr:col>
      <xdr:colOff>177800</xdr:colOff>
      <xdr:row>39</xdr:row>
      <xdr:rowOff>63319</xdr:rowOff>
    </xdr:to>
    <xdr:sp macro="" textlink="">
      <xdr:nvSpPr>
        <xdr:cNvPr id="436" name="楕円 435">
          <a:extLst>
            <a:ext uri="{FF2B5EF4-FFF2-40B4-BE49-F238E27FC236}">
              <a16:creationId xmlns:a16="http://schemas.microsoft.com/office/drawing/2014/main" id="{D095E6E6-8386-4204-B629-2C04DE374263}"/>
            </a:ext>
          </a:extLst>
        </xdr:cNvPr>
        <xdr:cNvSpPr/>
      </xdr:nvSpPr>
      <xdr:spPr>
        <a:xfrm>
          <a:off x="16268700" y="664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111596</xdr:rowOff>
    </xdr:from>
    <xdr:ext cx="405111" cy="259045"/>
    <xdr:sp macro="" textlink="">
      <xdr:nvSpPr>
        <xdr:cNvPr id="437" name="【一般廃棄物処理施設】&#10;有形固定資産減価償却率該当値テキスト">
          <a:extLst>
            <a:ext uri="{FF2B5EF4-FFF2-40B4-BE49-F238E27FC236}">
              <a16:creationId xmlns:a16="http://schemas.microsoft.com/office/drawing/2014/main" id="{46828FC8-C9D3-42F0-82A5-A6DF7C835637}"/>
            </a:ext>
          </a:extLst>
        </xdr:cNvPr>
        <xdr:cNvSpPr txBox="1"/>
      </xdr:nvSpPr>
      <xdr:spPr>
        <a:xfrm>
          <a:off x="16357600" y="662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95613</xdr:rowOff>
    </xdr:from>
    <xdr:to>
      <xdr:col>81</xdr:col>
      <xdr:colOff>101600</xdr:colOff>
      <xdr:row>39</xdr:row>
      <xdr:rowOff>25763</xdr:rowOff>
    </xdr:to>
    <xdr:sp macro="" textlink="">
      <xdr:nvSpPr>
        <xdr:cNvPr id="438" name="楕円 437">
          <a:extLst>
            <a:ext uri="{FF2B5EF4-FFF2-40B4-BE49-F238E27FC236}">
              <a16:creationId xmlns:a16="http://schemas.microsoft.com/office/drawing/2014/main" id="{129CD43C-9982-47C4-A11A-ACEBB79EC38A}"/>
            </a:ext>
          </a:extLst>
        </xdr:cNvPr>
        <xdr:cNvSpPr/>
      </xdr:nvSpPr>
      <xdr:spPr>
        <a:xfrm>
          <a:off x="15430500" y="66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146413</xdr:rowOff>
    </xdr:from>
    <xdr:to>
      <xdr:col>85</xdr:col>
      <xdr:colOff>127000</xdr:colOff>
      <xdr:row>39</xdr:row>
      <xdr:rowOff>12519</xdr:rowOff>
    </xdr:to>
    <xdr:cxnSp macro="">
      <xdr:nvCxnSpPr>
        <xdr:cNvPr id="439" name="直線コネクタ 438">
          <a:extLst>
            <a:ext uri="{FF2B5EF4-FFF2-40B4-BE49-F238E27FC236}">
              <a16:creationId xmlns:a16="http://schemas.microsoft.com/office/drawing/2014/main" id="{B9407A01-1D92-4B8B-B22F-F9B4F7E34D08}"/>
            </a:ext>
          </a:extLst>
        </xdr:cNvPr>
        <xdr:cNvCxnSpPr/>
      </xdr:nvCxnSpPr>
      <xdr:spPr>
        <a:xfrm>
          <a:off x="15481300" y="6661513"/>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62956</xdr:rowOff>
    </xdr:from>
    <xdr:to>
      <xdr:col>76</xdr:col>
      <xdr:colOff>165100</xdr:colOff>
      <xdr:row>38</xdr:row>
      <xdr:rowOff>164556</xdr:rowOff>
    </xdr:to>
    <xdr:sp macro="" textlink="">
      <xdr:nvSpPr>
        <xdr:cNvPr id="440" name="楕円 439">
          <a:extLst>
            <a:ext uri="{FF2B5EF4-FFF2-40B4-BE49-F238E27FC236}">
              <a16:creationId xmlns:a16="http://schemas.microsoft.com/office/drawing/2014/main" id="{D1C5291B-5776-42B0-A994-EABB9E04D44D}"/>
            </a:ext>
          </a:extLst>
        </xdr:cNvPr>
        <xdr:cNvSpPr/>
      </xdr:nvSpPr>
      <xdr:spPr>
        <a:xfrm>
          <a:off x="14541500" y="657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113756</xdr:rowOff>
    </xdr:from>
    <xdr:to>
      <xdr:col>81</xdr:col>
      <xdr:colOff>50800</xdr:colOff>
      <xdr:row>38</xdr:row>
      <xdr:rowOff>146413</xdr:rowOff>
    </xdr:to>
    <xdr:cxnSp macro="">
      <xdr:nvCxnSpPr>
        <xdr:cNvPr id="441" name="直線コネクタ 440">
          <a:extLst>
            <a:ext uri="{FF2B5EF4-FFF2-40B4-BE49-F238E27FC236}">
              <a16:creationId xmlns:a16="http://schemas.microsoft.com/office/drawing/2014/main" id="{AFD60FB4-2F98-41F6-84C2-FD30A1810480}"/>
            </a:ext>
          </a:extLst>
        </xdr:cNvPr>
        <xdr:cNvCxnSpPr/>
      </xdr:nvCxnSpPr>
      <xdr:spPr>
        <a:xfrm>
          <a:off x="14592300" y="662885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25400</xdr:rowOff>
    </xdr:from>
    <xdr:to>
      <xdr:col>72</xdr:col>
      <xdr:colOff>38100</xdr:colOff>
      <xdr:row>38</xdr:row>
      <xdr:rowOff>127000</xdr:rowOff>
    </xdr:to>
    <xdr:sp macro="" textlink="">
      <xdr:nvSpPr>
        <xdr:cNvPr id="442" name="楕円 441">
          <a:extLst>
            <a:ext uri="{FF2B5EF4-FFF2-40B4-BE49-F238E27FC236}">
              <a16:creationId xmlns:a16="http://schemas.microsoft.com/office/drawing/2014/main" id="{EEC0ADB5-07FF-44CF-A559-A3C3AEC8218F}"/>
            </a:ext>
          </a:extLst>
        </xdr:cNvPr>
        <xdr:cNvSpPr/>
      </xdr:nvSpPr>
      <xdr:spPr>
        <a:xfrm>
          <a:off x="13652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76200</xdr:rowOff>
    </xdr:from>
    <xdr:to>
      <xdr:col>76</xdr:col>
      <xdr:colOff>114300</xdr:colOff>
      <xdr:row>38</xdr:row>
      <xdr:rowOff>113756</xdr:rowOff>
    </xdr:to>
    <xdr:cxnSp macro="">
      <xdr:nvCxnSpPr>
        <xdr:cNvPr id="443" name="直線コネクタ 442">
          <a:extLst>
            <a:ext uri="{FF2B5EF4-FFF2-40B4-BE49-F238E27FC236}">
              <a16:creationId xmlns:a16="http://schemas.microsoft.com/office/drawing/2014/main" id="{1895D071-A3C0-45B1-9E52-FEF82A1063D0}"/>
            </a:ext>
          </a:extLst>
        </xdr:cNvPr>
        <xdr:cNvCxnSpPr/>
      </xdr:nvCxnSpPr>
      <xdr:spPr>
        <a:xfrm>
          <a:off x="13703300" y="659130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157661</xdr:rowOff>
    </xdr:from>
    <xdr:to>
      <xdr:col>67</xdr:col>
      <xdr:colOff>101600</xdr:colOff>
      <xdr:row>38</xdr:row>
      <xdr:rowOff>87812</xdr:rowOff>
    </xdr:to>
    <xdr:sp macro="" textlink="">
      <xdr:nvSpPr>
        <xdr:cNvPr id="444" name="楕円 443">
          <a:extLst>
            <a:ext uri="{FF2B5EF4-FFF2-40B4-BE49-F238E27FC236}">
              <a16:creationId xmlns:a16="http://schemas.microsoft.com/office/drawing/2014/main" id="{0E0C37C0-2B2B-4105-B947-17C2A2560425}"/>
            </a:ext>
          </a:extLst>
        </xdr:cNvPr>
        <xdr:cNvSpPr/>
      </xdr:nvSpPr>
      <xdr:spPr>
        <a:xfrm>
          <a:off x="12763500" y="65013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37012</xdr:rowOff>
    </xdr:from>
    <xdr:to>
      <xdr:col>71</xdr:col>
      <xdr:colOff>177800</xdr:colOff>
      <xdr:row>38</xdr:row>
      <xdr:rowOff>76200</xdr:rowOff>
    </xdr:to>
    <xdr:cxnSp macro="">
      <xdr:nvCxnSpPr>
        <xdr:cNvPr id="445" name="直線コネクタ 444">
          <a:extLst>
            <a:ext uri="{FF2B5EF4-FFF2-40B4-BE49-F238E27FC236}">
              <a16:creationId xmlns:a16="http://schemas.microsoft.com/office/drawing/2014/main" id="{33E7716F-B6C8-4C9F-8FD8-3E549BAD8ED2}"/>
            </a:ext>
          </a:extLst>
        </xdr:cNvPr>
        <xdr:cNvCxnSpPr/>
      </xdr:nvCxnSpPr>
      <xdr:spPr>
        <a:xfrm>
          <a:off x="12814300" y="6552112"/>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49547</xdr:rowOff>
    </xdr:from>
    <xdr:ext cx="405111" cy="259045"/>
    <xdr:sp macro="" textlink="">
      <xdr:nvSpPr>
        <xdr:cNvPr id="446" name="n_1aveValue【一般廃棄物処理施設】&#10;有形固定資産減価償却率">
          <a:extLst>
            <a:ext uri="{FF2B5EF4-FFF2-40B4-BE49-F238E27FC236}">
              <a16:creationId xmlns:a16="http://schemas.microsoft.com/office/drawing/2014/main" id="{7D54FCA5-B0E4-46EB-9C37-E5C2239DBD56}"/>
            </a:ext>
          </a:extLst>
        </xdr:cNvPr>
        <xdr:cNvSpPr txBox="1"/>
      </xdr:nvSpPr>
      <xdr:spPr>
        <a:xfrm>
          <a:off x="152660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67508</xdr:rowOff>
    </xdr:from>
    <xdr:ext cx="405111" cy="259045"/>
    <xdr:sp macro="" textlink="">
      <xdr:nvSpPr>
        <xdr:cNvPr id="447" name="n_2aveValue【一般廃棄物処理施設】&#10;有形固定資産減価償却率">
          <a:extLst>
            <a:ext uri="{FF2B5EF4-FFF2-40B4-BE49-F238E27FC236}">
              <a16:creationId xmlns:a16="http://schemas.microsoft.com/office/drawing/2014/main" id="{A15C6F9E-198E-4F42-98F4-B55B18EB4715}"/>
            </a:ext>
          </a:extLst>
        </xdr:cNvPr>
        <xdr:cNvSpPr txBox="1"/>
      </xdr:nvSpPr>
      <xdr:spPr>
        <a:xfrm>
          <a:off x="14389744" y="675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82204</xdr:rowOff>
    </xdr:from>
    <xdr:ext cx="405111" cy="259045"/>
    <xdr:sp macro="" textlink="">
      <xdr:nvSpPr>
        <xdr:cNvPr id="448" name="n_3aveValue【一般廃棄物処理施設】&#10;有形固定資産減価償却率">
          <a:extLst>
            <a:ext uri="{FF2B5EF4-FFF2-40B4-BE49-F238E27FC236}">
              <a16:creationId xmlns:a16="http://schemas.microsoft.com/office/drawing/2014/main" id="{75E65C03-261E-4554-82F4-6E8C3DE76555}"/>
            </a:ext>
          </a:extLst>
        </xdr:cNvPr>
        <xdr:cNvSpPr txBox="1"/>
      </xdr:nvSpPr>
      <xdr:spPr>
        <a:xfrm>
          <a:off x="13500744"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167112</xdr:rowOff>
    </xdr:from>
    <xdr:ext cx="405111" cy="259045"/>
    <xdr:sp macro="" textlink="">
      <xdr:nvSpPr>
        <xdr:cNvPr id="449" name="n_4aveValue【一般廃棄物処理施設】&#10;有形固定資産減価償却率">
          <a:extLst>
            <a:ext uri="{FF2B5EF4-FFF2-40B4-BE49-F238E27FC236}">
              <a16:creationId xmlns:a16="http://schemas.microsoft.com/office/drawing/2014/main" id="{680084B1-A7F8-405D-BE86-A4B5C1CDED0C}"/>
            </a:ext>
          </a:extLst>
        </xdr:cNvPr>
        <xdr:cNvSpPr txBox="1"/>
      </xdr:nvSpPr>
      <xdr:spPr>
        <a:xfrm>
          <a:off x="12611744" y="685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42290</xdr:rowOff>
    </xdr:from>
    <xdr:ext cx="405111" cy="259045"/>
    <xdr:sp macro="" textlink="">
      <xdr:nvSpPr>
        <xdr:cNvPr id="450" name="n_1mainValue【一般廃棄物処理施設】&#10;有形固定資産減価償却率">
          <a:extLst>
            <a:ext uri="{FF2B5EF4-FFF2-40B4-BE49-F238E27FC236}">
              <a16:creationId xmlns:a16="http://schemas.microsoft.com/office/drawing/2014/main" id="{046E95B6-3DE5-4161-8A28-0E7DC4504886}"/>
            </a:ext>
          </a:extLst>
        </xdr:cNvPr>
        <xdr:cNvSpPr txBox="1"/>
      </xdr:nvSpPr>
      <xdr:spPr>
        <a:xfrm>
          <a:off x="152660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9633</xdr:rowOff>
    </xdr:from>
    <xdr:ext cx="405111" cy="259045"/>
    <xdr:sp macro="" textlink="">
      <xdr:nvSpPr>
        <xdr:cNvPr id="451" name="n_2mainValue【一般廃棄物処理施設】&#10;有形固定資産減価償却率">
          <a:extLst>
            <a:ext uri="{FF2B5EF4-FFF2-40B4-BE49-F238E27FC236}">
              <a16:creationId xmlns:a16="http://schemas.microsoft.com/office/drawing/2014/main" id="{719E7B79-2FF9-4779-8A46-7C1B50435178}"/>
            </a:ext>
          </a:extLst>
        </xdr:cNvPr>
        <xdr:cNvSpPr txBox="1"/>
      </xdr:nvSpPr>
      <xdr:spPr>
        <a:xfrm>
          <a:off x="14389744" y="635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143527</xdr:rowOff>
    </xdr:from>
    <xdr:ext cx="405111" cy="259045"/>
    <xdr:sp macro="" textlink="">
      <xdr:nvSpPr>
        <xdr:cNvPr id="452" name="n_3mainValue【一般廃棄物処理施設】&#10;有形固定資産減価償却率">
          <a:extLst>
            <a:ext uri="{FF2B5EF4-FFF2-40B4-BE49-F238E27FC236}">
              <a16:creationId xmlns:a16="http://schemas.microsoft.com/office/drawing/2014/main" id="{63B62B4E-311E-4C15-B5BF-0206A5C63BAA}"/>
            </a:ext>
          </a:extLst>
        </xdr:cNvPr>
        <xdr:cNvSpPr txBox="1"/>
      </xdr:nvSpPr>
      <xdr:spPr>
        <a:xfrm>
          <a:off x="135007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104338</xdr:rowOff>
    </xdr:from>
    <xdr:ext cx="405111" cy="259045"/>
    <xdr:sp macro="" textlink="">
      <xdr:nvSpPr>
        <xdr:cNvPr id="453" name="n_4mainValue【一般廃棄物処理施設】&#10;有形固定資産減価償却率">
          <a:extLst>
            <a:ext uri="{FF2B5EF4-FFF2-40B4-BE49-F238E27FC236}">
              <a16:creationId xmlns:a16="http://schemas.microsoft.com/office/drawing/2014/main" id="{AAAD6449-2049-4C84-AAD5-720B440FE279}"/>
            </a:ext>
          </a:extLst>
        </xdr:cNvPr>
        <xdr:cNvSpPr txBox="1"/>
      </xdr:nvSpPr>
      <xdr:spPr>
        <a:xfrm>
          <a:off x="12611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5ECF0846-7F90-4513-9931-559FB9289AD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6268E8EC-1BDE-47CA-BBAA-87C17B27A1C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1D9075D4-627B-4191-8D24-71387488076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F026C0C8-2A44-4789-891F-3822D3E0890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EDDADEB7-2BA1-4C8C-B3F9-E6B323C27C8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E6E4BFAF-86AA-4973-9A2A-92DC009BD1F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B81772FF-887C-45F8-AA58-F84EC5D268F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523EB3FE-CD2C-4BDC-AD45-397E35906A4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6AB291E4-39F8-476E-A1F3-AF561A244CC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993EA9A2-A133-41D1-8776-34F85CFB9AB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4" name="直線コネクタ 463">
          <a:extLst>
            <a:ext uri="{FF2B5EF4-FFF2-40B4-BE49-F238E27FC236}">
              <a16:creationId xmlns:a16="http://schemas.microsoft.com/office/drawing/2014/main" id="{F65FE97B-5E91-4D02-B7B1-B1AB8BE3AE4C}"/>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5" name="テキスト ボックス 464">
          <a:extLst>
            <a:ext uri="{FF2B5EF4-FFF2-40B4-BE49-F238E27FC236}">
              <a16:creationId xmlns:a16="http://schemas.microsoft.com/office/drawing/2014/main" id="{65278A15-9DDA-4BE3-900B-E8CC9A605296}"/>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6" name="直線コネクタ 465">
          <a:extLst>
            <a:ext uri="{FF2B5EF4-FFF2-40B4-BE49-F238E27FC236}">
              <a16:creationId xmlns:a16="http://schemas.microsoft.com/office/drawing/2014/main" id="{8A10CCBE-32E0-4736-91F4-20A2D25BF808}"/>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7" name="テキスト ボックス 466">
          <a:extLst>
            <a:ext uri="{FF2B5EF4-FFF2-40B4-BE49-F238E27FC236}">
              <a16:creationId xmlns:a16="http://schemas.microsoft.com/office/drawing/2014/main" id="{EEE09D6A-81D0-4050-AB44-B6A7E8C6CEB3}"/>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8" name="直線コネクタ 467">
          <a:extLst>
            <a:ext uri="{FF2B5EF4-FFF2-40B4-BE49-F238E27FC236}">
              <a16:creationId xmlns:a16="http://schemas.microsoft.com/office/drawing/2014/main" id="{93E924AA-85C8-4AA9-A58C-2A25B24A3D03}"/>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9" name="テキスト ボックス 468">
          <a:extLst>
            <a:ext uri="{FF2B5EF4-FFF2-40B4-BE49-F238E27FC236}">
              <a16:creationId xmlns:a16="http://schemas.microsoft.com/office/drawing/2014/main" id="{27A2A936-60C4-4A9A-AB50-FF843B39B3D2}"/>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0" name="直線コネクタ 469">
          <a:extLst>
            <a:ext uri="{FF2B5EF4-FFF2-40B4-BE49-F238E27FC236}">
              <a16:creationId xmlns:a16="http://schemas.microsoft.com/office/drawing/2014/main" id="{48899D0A-5BEC-4440-9FC8-E8D8320AAC74}"/>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1" name="テキスト ボックス 470">
          <a:extLst>
            <a:ext uri="{FF2B5EF4-FFF2-40B4-BE49-F238E27FC236}">
              <a16:creationId xmlns:a16="http://schemas.microsoft.com/office/drawing/2014/main" id="{E55E30B7-8D84-46C4-B938-79B9759743AD}"/>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E4232A18-7223-42C1-BC96-8681E982BFD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3" name="テキスト ボックス 472">
          <a:extLst>
            <a:ext uri="{FF2B5EF4-FFF2-40B4-BE49-F238E27FC236}">
              <a16:creationId xmlns:a16="http://schemas.microsoft.com/office/drawing/2014/main" id="{A651FB19-8C34-496B-AC22-0B12AD1E1C3B}"/>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一般廃棄物処理施設】&#10;一人当たり有形固定資産（償却資産）額グラフ枠">
          <a:extLst>
            <a:ext uri="{FF2B5EF4-FFF2-40B4-BE49-F238E27FC236}">
              <a16:creationId xmlns:a16="http://schemas.microsoft.com/office/drawing/2014/main" id="{581352AD-FA48-4BE9-B9A0-2F22A96D6F9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160105</xdr:rowOff>
    </xdr:from>
    <xdr:to>
      <xdr:col>116</xdr:col>
      <xdr:colOff>62864</xdr:colOff>
      <xdr:row>41</xdr:row>
      <xdr:rowOff>103728</xdr:rowOff>
    </xdr:to>
    <xdr:cxnSp macro="">
      <xdr:nvCxnSpPr>
        <xdr:cNvPr id="475" name="直線コネクタ 474">
          <a:extLst>
            <a:ext uri="{FF2B5EF4-FFF2-40B4-BE49-F238E27FC236}">
              <a16:creationId xmlns:a16="http://schemas.microsoft.com/office/drawing/2014/main" id="{390C52CA-77DA-4D3C-BE1F-6A4160067AAE}"/>
            </a:ext>
          </a:extLst>
        </xdr:cNvPr>
        <xdr:cNvCxnSpPr/>
      </xdr:nvCxnSpPr>
      <xdr:spPr>
        <a:xfrm flipV="1">
          <a:off x="22160864" y="5817955"/>
          <a:ext cx="0" cy="1315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107555</xdr:rowOff>
    </xdr:from>
    <xdr:ext cx="469744" cy="259045"/>
    <xdr:sp macro="" textlink="">
      <xdr:nvSpPr>
        <xdr:cNvPr id="476" name="【一般廃棄物処理施設】&#10;一人当たり有形固定資産（償却資産）額最小値テキスト">
          <a:extLst>
            <a:ext uri="{FF2B5EF4-FFF2-40B4-BE49-F238E27FC236}">
              <a16:creationId xmlns:a16="http://schemas.microsoft.com/office/drawing/2014/main" id="{897ABC12-17A8-4876-8E6D-8BD6CB3E004E}"/>
            </a:ext>
          </a:extLst>
        </xdr:cNvPr>
        <xdr:cNvSpPr txBox="1"/>
      </xdr:nvSpPr>
      <xdr:spPr>
        <a:xfrm>
          <a:off x="22199600" y="713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103728</xdr:rowOff>
    </xdr:from>
    <xdr:to>
      <xdr:col>116</xdr:col>
      <xdr:colOff>152400</xdr:colOff>
      <xdr:row>41</xdr:row>
      <xdr:rowOff>103728</xdr:rowOff>
    </xdr:to>
    <xdr:cxnSp macro="">
      <xdr:nvCxnSpPr>
        <xdr:cNvPr id="477" name="直線コネクタ 476">
          <a:extLst>
            <a:ext uri="{FF2B5EF4-FFF2-40B4-BE49-F238E27FC236}">
              <a16:creationId xmlns:a16="http://schemas.microsoft.com/office/drawing/2014/main" id="{4F11DCB5-7351-4F5F-8989-3C379121DA90}"/>
            </a:ext>
          </a:extLst>
        </xdr:cNvPr>
        <xdr:cNvCxnSpPr/>
      </xdr:nvCxnSpPr>
      <xdr:spPr>
        <a:xfrm>
          <a:off x="22072600" y="7133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106782</xdr:rowOff>
    </xdr:from>
    <xdr:ext cx="599010" cy="259045"/>
    <xdr:sp macro="" textlink="">
      <xdr:nvSpPr>
        <xdr:cNvPr id="478" name="【一般廃棄物処理施設】&#10;一人当たり有形固定資産（償却資産）額最大値テキスト">
          <a:extLst>
            <a:ext uri="{FF2B5EF4-FFF2-40B4-BE49-F238E27FC236}">
              <a16:creationId xmlns:a16="http://schemas.microsoft.com/office/drawing/2014/main" id="{F18A017B-1AAD-42E1-875F-B34577D15925}"/>
            </a:ext>
          </a:extLst>
        </xdr:cNvPr>
        <xdr:cNvSpPr txBox="1"/>
      </xdr:nvSpPr>
      <xdr:spPr>
        <a:xfrm>
          <a:off x="22199600" y="5593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160105</xdr:rowOff>
    </xdr:from>
    <xdr:to>
      <xdr:col>116</xdr:col>
      <xdr:colOff>152400</xdr:colOff>
      <xdr:row>33</xdr:row>
      <xdr:rowOff>160105</xdr:rowOff>
    </xdr:to>
    <xdr:cxnSp macro="">
      <xdr:nvCxnSpPr>
        <xdr:cNvPr id="479" name="直線コネクタ 478">
          <a:extLst>
            <a:ext uri="{FF2B5EF4-FFF2-40B4-BE49-F238E27FC236}">
              <a16:creationId xmlns:a16="http://schemas.microsoft.com/office/drawing/2014/main" id="{511CA16B-C550-4192-BCF6-54ED16A3C1B8}"/>
            </a:ext>
          </a:extLst>
        </xdr:cNvPr>
        <xdr:cNvCxnSpPr/>
      </xdr:nvCxnSpPr>
      <xdr:spPr>
        <a:xfrm>
          <a:off x="22072600" y="5817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68737</xdr:rowOff>
    </xdr:from>
    <xdr:ext cx="534377" cy="259045"/>
    <xdr:sp macro="" textlink="">
      <xdr:nvSpPr>
        <xdr:cNvPr id="480" name="【一般廃棄物処理施設】&#10;一人当たり有形固定資産（償却資産）額平均値テキスト">
          <a:extLst>
            <a:ext uri="{FF2B5EF4-FFF2-40B4-BE49-F238E27FC236}">
              <a16:creationId xmlns:a16="http://schemas.microsoft.com/office/drawing/2014/main" id="{A62264D5-C877-43D2-ADEF-D2A7E98E23BD}"/>
            </a:ext>
          </a:extLst>
        </xdr:cNvPr>
        <xdr:cNvSpPr txBox="1"/>
      </xdr:nvSpPr>
      <xdr:spPr>
        <a:xfrm>
          <a:off x="22199600" y="65838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45860</xdr:rowOff>
    </xdr:from>
    <xdr:to>
      <xdr:col>116</xdr:col>
      <xdr:colOff>114300</xdr:colOff>
      <xdr:row>39</xdr:row>
      <xdr:rowOff>147460</xdr:rowOff>
    </xdr:to>
    <xdr:sp macro="" textlink="">
      <xdr:nvSpPr>
        <xdr:cNvPr id="481" name="フローチャート: 判断 480">
          <a:extLst>
            <a:ext uri="{FF2B5EF4-FFF2-40B4-BE49-F238E27FC236}">
              <a16:creationId xmlns:a16="http://schemas.microsoft.com/office/drawing/2014/main" id="{DDC26B59-129C-45C6-A71B-348A823E2028}"/>
            </a:ext>
          </a:extLst>
        </xdr:cNvPr>
        <xdr:cNvSpPr/>
      </xdr:nvSpPr>
      <xdr:spPr>
        <a:xfrm>
          <a:off x="22110700" y="673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36917</xdr:rowOff>
    </xdr:from>
    <xdr:to>
      <xdr:col>112</xdr:col>
      <xdr:colOff>38100</xdr:colOff>
      <xdr:row>39</xdr:row>
      <xdr:rowOff>138517</xdr:rowOff>
    </xdr:to>
    <xdr:sp macro="" textlink="">
      <xdr:nvSpPr>
        <xdr:cNvPr id="482" name="フローチャート: 判断 481">
          <a:extLst>
            <a:ext uri="{FF2B5EF4-FFF2-40B4-BE49-F238E27FC236}">
              <a16:creationId xmlns:a16="http://schemas.microsoft.com/office/drawing/2014/main" id="{B7D287F1-DE18-4BD1-9FB5-4F8A320D7D06}"/>
            </a:ext>
          </a:extLst>
        </xdr:cNvPr>
        <xdr:cNvSpPr/>
      </xdr:nvSpPr>
      <xdr:spPr>
        <a:xfrm>
          <a:off x="21272500" y="672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36743</xdr:rowOff>
    </xdr:from>
    <xdr:to>
      <xdr:col>107</xdr:col>
      <xdr:colOff>101600</xdr:colOff>
      <xdr:row>39</xdr:row>
      <xdr:rowOff>138343</xdr:rowOff>
    </xdr:to>
    <xdr:sp macro="" textlink="">
      <xdr:nvSpPr>
        <xdr:cNvPr id="483" name="フローチャート: 判断 482">
          <a:extLst>
            <a:ext uri="{FF2B5EF4-FFF2-40B4-BE49-F238E27FC236}">
              <a16:creationId xmlns:a16="http://schemas.microsoft.com/office/drawing/2014/main" id="{1D2E6E78-085B-4111-84C0-92E97A71A339}"/>
            </a:ext>
          </a:extLst>
        </xdr:cNvPr>
        <xdr:cNvSpPr/>
      </xdr:nvSpPr>
      <xdr:spPr>
        <a:xfrm>
          <a:off x="20383500" y="672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48068</xdr:rowOff>
    </xdr:from>
    <xdr:to>
      <xdr:col>102</xdr:col>
      <xdr:colOff>165100</xdr:colOff>
      <xdr:row>39</xdr:row>
      <xdr:rowOff>149668</xdr:rowOff>
    </xdr:to>
    <xdr:sp macro="" textlink="">
      <xdr:nvSpPr>
        <xdr:cNvPr id="484" name="フローチャート: 判断 483">
          <a:extLst>
            <a:ext uri="{FF2B5EF4-FFF2-40B4-BE49-F238E27FC236}">
              <a16:creationId xmlns:a16="http://schemas.microsoft.com/office/drawing/2014/main" id="{526D1C81-BA2E-413E-9C23-1351E414930C}"/>
            </a:ext>
          </a:extLst>
        </xdr:cNvPr>
        <xdr:cNvSpPr/>
      </xdr:nvSpPr>
      <xdr:spPr>
        <a:xfrm>
          <a:off x="19494500" y="673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77553</xdr:rowOff>
    </xdr:from>
    <xdr:to>
      <xdr:col>98</xdr:col>
      <xdr:colOff>38100</xdr:colOff>
      <xdr:row>40</xdr:row>
      <xdr:rowOff>7703</xdr:rowOff>
    </xdr:to>
    <xdr:sp macro="" textlink="">
      <xdr:nvSpPr>
        <xdr:cNvPr id="485" name="フローチャート: 判断 484">
          <a:extLst>
            <a:ext uri="{FF2B5EF4-FFF2-40B4-BE49-F238E27FC236}">
              <a16:creationId xmlns:a16="http://schemas.microsoft.com/office/drawing/2014/main" id="{87A0B4E4-DC86-404C-AAB3-B3D01B0DBD85}"/>
            </a:ext>
          </a:extLst>
        </xdr:cNvPr>
        <xdr:cNvSpPr/>
      </xdr:nvSpPr>
      <xdr:spPr>
        <a:xfrm>
          <a:off x="18605500" y="676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7C74EFAC-020A-4A2A-A751-FAD97C1CF49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A5CA8EC8-6458-4328-B944-046C5833122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D309EFD2-55D5-429F-8AEA-BDE60E4758F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200C4C01-0FAB-47F0-9092-1E980CAB9E7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8C7173E9-DDFD-42DA-AE83-5E27FD9B8F3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60298</xdr:rowOff>
    </xdr:from>
    <xdr:to>
      <xdr:col>116</xdr:col>
      <xdr:colOff>114300</xdr:colOff>
      <xdr:row>40</xdr:row>
      <xdr:rowOff>161898</xdr:rowOff>
    </xdr:to>
    <xdr:sp macro="" textlink="">
      <xdr:nvSpPr>
        <xdr:cNvPr id="491" name="楕円 490">
          <a:extLst>
            <a:ext uri="{FF2B5EF4-FFF2-40B4-BE49-F238E27FC236}">
              <a16:creationId xmlns:a16="http://schemas.microsoft.com/office/drawing/2014/main" id="{0ACBB6CE-3105-459A-8A64-DC25BAE81915}"/>
            </a:ext>
          </a:extLst>
        </xdr:cNvPr>
        <xdr:cNvSpPr/>
      </xdr:nvSpPr>
      <xdr:spPr>
        <a:xfrm>
          <a:off x="22110700" y="691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38725</xdr:rowOff>
    </xdr:from>
    <xdr:ext cx="534377" cy="259045"/>
    <xdr:sp macro="" textlink="">
      <xdr:nvSpPr>
        <xdr:cNvPr id="492" name="【一般廃棄物処理施設】&#10;一人当たり有形固定資産（償却資産）額該当値テキスト">
          <a:extLst>
            <a:ext uri="{FF2B5EF4-FFF2-40B4-BE49-F238E27FC236}">
              <a16:creationId xmlns:a16="http://schemas.microsoft.com/office/drawing/2014/main" id="{F327B26D-3EF7-4F53-9F60-40E69211D7A6}"/>
            </a:ext>
          </a:extLst>
        </xdr:cNvPr>
        <xdr:cNvSpPr txBox="1"/>
      </xdr:nvSpPr>
      <xdr:spPr>
        <a:xfrm>
          <a:off x="22199600" y="689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63247</xdr:rowOff>
    </xdr:from>
    <xdr:to>
      <xdr:col>112</xdr:col>
      <xdr:colOff>38100</xdr:colOff>
      <xdr:row>40</xdr:row>
      <xdr:rowOff>164847</xdr:rowOff>
    </xdr:to>
    <xdr:sp macro="" textlink="">
      <xdr:nvSpPr>
        <xdr:cNvPr id="493" name="楕円 492">
          <a:extLst>
            <a:ext uri="{FF2B5EF4-FFF2-40B4-BE49-F238E27FC236}">
              <a16:creationId xmlns:a16="http://schemas.microsoft.com/office/drawing/2014/main" id="{D5409BD1-C69F-49D6-A86F-7EDF379C81D2}"/>
            </a:ext>
          </a:extLst>
        </xdr:cNvPr>
        <xdr:cNvSpPr/>
      </xdr:nvSpPr>
      <xdr:spPr>
        <a:xfrm>
          <a:off x="21272500" y="692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111098</xdr:rowOff>
    </xdr:from>
    <xdr:to>
      <xdr:col>116</xdr:col>
      <xdr:colOff>63500</xdr:colOff>
      <xdr:row>40</xdr:row>
      <xdr:rowOff>114047</xdr:rowOff>
    </xdr:to>
    <xdr:cxnSp macro="">
      <xdr:nvCxnSpPr>
        <xdr:cNvPr id="494" name="直線コネクタ 493">
          <a:extLst>
            <a:ext uri="{FF2B5EF4-FFF2-40B4-BE49-F238E27FC236}">
              <a16:creationId xmlns:a16="http://schemas.microsoft.com/office/drawing/2014/main" id="{6AA72179-1AF1-41AB-8750-16BC5D6942B9}"/>
            </a:ext>
          </a:extLst>
        </xdr:cNvPr>
        <xdr:cNvCxnSpPr/>
      </xdr:nvCxnSpPr>
      <xdr:spPr>
        <a:xfrm flipV="1">
          <a:off x="21323300" y="6969098"/>
          <a:ext cx="838200" cy="2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66150</xdr:rowOff>
    </xdr:from>
    <xdr:to>
      <xdr:col>107</xdr:col>
      <xdr:colOff>101600</xdr:colOff>
      <xdr:row>40</xdr:row>
      <xdr:rowOff>167750</xdr:rowOff>
    </xdr:to>
    <xdr:sp macro="" textlink="">
      <xdr:nvSpPr>
        <xdr:cNvPr id="495" name="楕円 494">
          <a:extLst>
            <a:ext uri="{FF2B5EF4-FFF2-40B4-BE49-F238E27FC236}">
              <a16:creationId xmlns:a16="http://schemas.microsoft.com/office/drawing/2014/main" id="{F959F03B-7780-42D5-BA7A-20A1CFC34955}"/>
            </a:ext>
          </a:extLst>
        </xdr:cNvPr>
        <xdr:cNvSpPr/>
      </xdr:nvSpPr>
      <xdr:spPr>
        <a:xfrm>
          <a:off x="20383500" y="692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114047</xdr:rowOff>
    </xdr:from>
    <xdr:to>
      <xdr:col>111</xdr:col>
      <xdr:colOff>177800</xdr:colOff>
      <xdr:row>40</xdr:row>
      <xdr:rowOff>116950</xdr:rowOff>
    </xdr:to>
    <xdr:cxnSp macro="">
      <xdr:nvCxnSpPr>
        <xdr:cNvPr id="496" name="直線コネクタ 495">
          <a:extLst>
            <a:ext uri="{FF2B5EF4-FFF2-40B4-BE49-F238E27FC236}">
              <a16:creationId xmlns:a16="http://schemas.microsoft.com/office/drawing/2014/main" id="{BF7EA91A-0F8E-416D-A17B-CB1A72C270A6}"/>
            </a:ext>
          </a:extLst>
        </xdr:cNvPr>
        <xdr:cNvCxnSpPr/>
      </xdr:nvCxnSpPr>
      <xdr:spPr>
        <a:xfrm flipV="1">
          <a:off x="20434300" y="6972047"/>
          <a:ext cx="889000" cy="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68569</xdr:rowOff>
    </xdr:from>
    <xdr:to>
      <xdr:col>102</xdr:col>
      <xdr:colOff>165100</xdr:colOff>
      <xdr:row>40</xdr:row>
      <xdr:rowOff>170169</xdr:rowOff>
    </xdr:to>
    <xdr:sp macro="" textlink="">
      <xdr:nvSpPr>
        <xdr:cNvPr id="497" name="楕円 496">
          <a:extLst>
            <a:ext uri="{FF2B5EF4-FFF2-40B4-BE49-F238E27FC236}">
              <a16:creationId xmlns:a16="http://schemas.microsoft.com/office/drawing/2014/main" id="{6F3A0A9F-36BB-40F0-836B-E9263B270A8A}"/>
            </a:ext>
          </a:extLst>
        </xdr:cNvPr>
        <xdr:cNvSpPr/>
      </xdr:nvSpPr>
      <xdr:spPr>
        <a:xfrm>
          <a:off x="19494500" y="692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116950</xdr:rowOff>
    </xdr:from>
    <xdr:to>
      <xdr:col>107</xdr:col>
      <xdr:colOff>50800</xdr:colOff>
      <xdr:row>40</xdr:row>
      <xdr:rowOff>119369</xdr:rowOff>
    </xdr:to>
    <xdr:cxnSp macro="">
      <xdr:nvCxnSpPr>
        <xdr:cNvPr id="498" name="直線コネクタ 497">
          <a:extLst>
            <a:ext uri="{FF2B5EF4-FFF2-40B4-BE49-F238E27FC236}">
              <a16:creationId xmlns:a16="http://schemas.microsoft.com/office/drawing/2014/main" id="{C81C868A-859D-41BA-AAA4-AF0EE1F6F9A8}"/>
            </a:ext>
          </a:extLst>
        </xdr:cNvPr>
        <xdr:cNvCxnSpPr/>
      </xdr:nvCxnSpPr>
      <xdr:spPr>
        <a:xfrm flipV="1">
          <a:off x="19545300" y="6974950"/>
          <a:ext cx="889000" cy="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70910</xdr:rowOff>
    </xdr:from>
    <xdr:to>
      <xdr:col>98</xdr:col>
      <xdr:colOff>38100</xdr:colOff>
      <xdr:row>41</xdr:row>
      <xdr:rowOff>1060</xdr:rowOff>
    </xdr:to>
    <xdr:sp macro="" textlink="">
      <xdr:nvSpPr>
        <xdr:cNvPr id="499" name="楕円 498">
          <a:extLst>
            <a:ext uri="{FF2B5EF4-FFF2-40B4-BE49-F238E27FC236}">
              <a16:creationId xmlns:a16="http://schemas.microsoft.com/office/drawing/2014/main" id="{66EC549A-45EE-4F9F-A61B-6189C27D4488}"/>
            </a:ext>
          </a:extLst>
        </xdr:cNvPr>
        <xdr:cNvSpPr/>
      </xdr:nvSpPr>
      <xdr:spPr>
        <a:xfrm>
          <a:off x="18605500" y="692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119369</xdr:rowOff>
    </xdr:from>
    <xdr:to>
      <xdr:col>102</xdr:col>
      <xdr:colOff>114300</xdr:colOff>
      <xdr:row>40</xdr:row>
      <xdr:rowOff>121710</xdr:rowOff>
    </xdr:to>
    <xdr:cxnSp macro="">
      <xdr:nvCxnSpPr>
        <xdr:cNvPr id="500" name="直線コネクタ 499">
          <a:extLst>
            <a:ext uri="{FF2B5EF4-FFF2-40B4-BE49-F238E27FC236}">
              <a16:creationId xmlns:a16="http://schemas.microsoft.com/office/drawing/2014/main" id="{5F5A0D7F-8776-420B-BD8D-97B7FC01264B}"/>
            </a:ext>
          </a:extLst>
        </xdr:cNvPr>
        <xdr:cNvCxnSpPr/>
      </xdr:nvCxnSpPr>
      <xdr:spPr>
        <a:xfrm flipV="1">
          <a:off x="18656300" y="6977369"/>
          <a:ext cx="889000" cy="2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155044</xdr:rowOff>
    </xdr:from>
    <xdr:ext cx="534377" cy="259045"/>
    <xdr:sp macro="" textlink="">
      <xdr:nvSpPr>
        <xdr:cNvPr id="501" name="n_1aveValue【一般廃棄物処理施設】&#10;一人当たり有形固定資産（償却資産）額">
          <a:extLst>
            <a:ext uri="{FF2B5EF4-FFF2-40B4-BE49-F238E27FC236}">
              <a16:creationId xmlns:a16="http://schemas.microsoft.com/office/drawing/2014/main" id="{1D111738-6B88-4D91-BE00-BE905C494B4F}"/>
            </a:ext>
          </a:extLst>
        </xdr:cNvPr>
        <xdr:cNvSpPr txBox="1"/>
      </xdr:nvSpPr>
      <xdr:spPr>
        <a:xfrm>
          <a:off x="21043411" y="649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154870</xdr:rowOff>
    </xdr:from>
    <xdr:ext cx="534377" cy="259045"/>
    <xdr:sp macro="" textlink="">
      <xdr:nvSpPr>
        <xdr:cNvPr id="502" name="n_2aveValue【一般廃棄物処理施設】&#10;一人当たり有形固定資産（償却資産）額">
          <a:extLst>
            <a:ext uri="{FF2B5EF4-FFF2-40B4-BE49-F238E27FC236}">
              <a16:creationId xmlns:a16="http://schemas.microsoft.com/office/drawing/2014/main" id="{2FD39A8B-AB4D-40D7-88F3-62385AF428B5}"/>
            </a:ext>
          </a:extLst>
        </xdr:cNvPr>
        <xdr:cNvSpPr txBox="1"/>
      </xdr:nvSpPr>
      <xdr:spPr>
        <a:xfrm>
          <a:off x="20167111" y="649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166195</xdr:rowOff>
    </xdr:from>
    <xdr:ext cx="534377" cy="259045"/>
    <xdr:sp macro="" textlink="">
      <xdr:nvSpPr>
        <xdr:cNvPr id="503" name="n_3aveValue【一般廃棄物処理施設】&#10;一人当たり有形固定資産（償却資産）額">
          <a:extLst>
            <a:ext uri="{FF2B5EF4-FFF2-40B4-BE49-F238E27FC236}">
              <a16:creationId xmlns:a16="http://schemas.microsoft.com/office/drawing/2014/main" id="{6941A66C-6BE7-46C5-AD9D-3E02E541B410}"/>
            </a:ext>
          </a:extLst>
        </xdr:cNvPr>
        <xdr:cNvSpPr txBox="1"/>
      </xdr:nvSpPr>
      <xdr:spPr>
        <a:xfrm>
          <a:off x="19278111" y="650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24230</xdr:rowOff>
    </xdr:from>
    <xdr:ext cx="534377" cy="259045"/>
    <xdr:sp macro="" textlink="">
      <xdr:nvSpPr>
        <xdr:cNvPr id="504" name="n_4aveValue【一般廃棄物処理施設】&#10;一人当たり有形固定資産（償却資産）額">
          <a:extLst>
            <a:ext uri="{FF2B5EF4-FFF2-40B4-BE49-F238E27FC236}">
              <a16:creationId xmlns:a16="http://schemas.microsoft.com/office/drawing/2014/main" id="{91F4C369-500D-4771-9ECF-3A3C7945EF00}"/>
            </a:ext>
          </a:extLst>
        </xdr:cNvPr>
        <xdr:cNvSpPr txBox="1"/>
      </xdr:nvSpPr>
      <xdr:spPr>
        <a:xfrm>
          <a:off x="18389111" y="653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155974</xdr:rowOff>
    </xdr:from>
    <xdr:ext cx="534377" cy="259045"/>
    <xdr:sp macro="" textlink="">
      <xdr:nvSpPr>
        <xdr:cNvPr id="505" name="n_1mainValue【一般廃棄物処理施設】&#10;一人当たり有形固定資産（償却資産）額">
          <a:extLst>
            <a:ext uri="{FF2B5EF4-FFF2-40B4-BE49-F238E27FC236}">
              <a16:creationId xmlns:a16="http://schemas.microsoft.com/office/drawing/2014/main" id="{40D4B051-7107-4A0B-A235-94A5DC0E9488}"/>
            </a:ext>
          </a:extLst>
        </xdr:cNvPr>
        <xdr:cNvSpPr txBox="1"/>
      </xdr:nvSpPr>
      <xdr:spPr>
        <a:xfrm>
          <a:off x="21043411" y="701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158877</xdr:rowOff>
    </xdr:from>
    <xdr:ext cx="534377" cy="259045"/>
    <xdr:sp macro="" textlink="">
      <xdr:nvSpPr>
        <xdr:cNvPr id="506" name="n_2mainValue【一般廃棄物処理施設】&#10;一人当たり有形固定資産（償却資産）額">
          <a:extLst>
            <a:ext uri="{FF2B5EF4-FFF2-40B4-BE49-F238E27FC236}">
              <a16:creationId xmlns:a16="http://schemas.microsoft.com/office/drawing/2014/main" id="{F75E2F78-6E32-4491-B62A-394C0DE61B2D}"/>
            </a:ext>
          </a:extLst>
        </xdr:cNvPr>
        <xdr:cNvSpPr txBox="1"/>
      </xdr:nvSpPr>
      <xdr:spPr>
        <a:xfrm>
          <a:off x="20167111" y="701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161296</xdr:rowOff>
    </xdr:from>
    <xdr:ext cx="534377" cy="259045"/>
    <xdr:sp macro="" textlink="">
      <xdr:nvSpPr>
        <xdr:cNvPr id="507" name="n_3mainValue【一般廃棄物処理施設】&#10;一人当たり有形固定資産（償却資産）額">
          <a:extLst>
            <a:ext uri="{FF2B5EF4-FFF2-40B4-BE49-F238E27FC236}">
              <a16:creationId xmlns:a16="http://schemas.microsoft.com/office/drawing/2014/main" id="{634EE80D-E584-4FFB-B369-032EC9DEFB12}"/>
            </a:ext>
          </a:extLst>
        </xdr:cNvPr>
        <xdr:cNvSpPr txBox="1"/>
      </xdr:nvSpPr>
      <xdr:spPr>
        <a:xfrm>
          <a:off x="19278111" y="7019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163637</xdr:rowOff>
    </xdr:from>
    <xdr:ext cx="534377" cy="259045"/>
    <xdr:sp macro="" textlink="">
      <xdr:nvSpPr>
        <xdr:cNvPr id="508" name="n_4mainValue【一般廃棄物処理施設】&#10;一人当たり有形固定資産（償却資産）額">
          <a:extLst>
            <a:ext uri="{FF2B5EF4-FFF2-40B4-BE49-F238E27FC236}">
              <a16:creationId xmlns:a16="http://schemas.microsoft.com/office/drawing/2014/main" id="{1F32AA2F-99B8-4E06-8D0C-643B329E082A}"/>
            </a:ext>
          </a:extLst>
        </xdr:cNvPr>
        <xdr:cNvSpPr txBox="1"/>
      </xdr:nvSpPr>
      <xdr:spPr>
        <a:xfrm>
          <a:off x="18389111" y="702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C9EB622A-DF8F-4E72-ADC3-24826AD7F8A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E4E92E30-DC54-4B1E-A990-D6D2565D932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30B79905-C921-4F37-AD95-7D1DF16D632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F7222FC2-1294-4EE2-9139-DEC79524FF1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9B376FCE-297B-41BF-AB6E-B75F7C2D32D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99A12843-5B4D-4327-A7A6-D8278659326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B2EEEC58-4207-4E04-9B4E-24B3B372720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23B2F685-DE5F-49E1-A1C0-C432BDD6EE3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78FC53C9-1E0D-4ADE-AB8C-9131CE03820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760F5F9B-CEAD-4BE8-8C2C-153A8DEAEAA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CE4D096A-5B41-41B8-8E88-F3D26465877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0" name="直線コネクタ 519">
          <a:extLst>
            <a:ext uri="{FF2B5EF4-FFF2-40B4-BE49-F238E27FC236}">
              <a16:creationId xmlns:a16="http://schemas.microsoft.com/office/drawing/2014/main" id="{32F54F1E-B6FC-4FAA-9822-8BB799233384}"/>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1" name="テキスト ボックス 520">
          <a:extLst>
            <a:ext uri="{FF2B5EF4-FFF2-40B4-BE49-F238E27FC236}">
              <a16:creationId xmlns:a16="http://schemas.microsoft.com/office/drawing/2014/main" id="{A785937B-D458-48E8-B9DC-36740A68F437}"/>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2" name="直線コネクタ 521">
          <a:extLst>
            <a:ext uri="{FF2B5EF4-FFF2-40B4-BE49-F238E27FC236}">
              <a16:creationId xmlns:a16="http://schemas.microsoft.com/office/drawing/2014/main" id="{929AC64A-C827-4CCA-ABD6-977900C6E231}"/>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3" name="テキスト ボックス 522">
          <a:extLst>
            <a:ext uri="{FF2B5EF4-FFF2-40B4-BE49-F238E27FC236}">
              <a16:creationId xmlns:a16="http://schemas.microsoft.com/office/drawing/2014/main" id="{FA66B61F-EC31-42F9-A2E5-CF8BEC42B72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4" name="直線コネクタ 523">
          <a:extLst>
            <a:ext uri="{FF2B5EF4-FFF2-40B4-BE49-F238E27FC236}">
              <a16:creationId xmlns:a16="http://schemas.microsoft.com/office/drawing/2014/main" id="{02E08EE8-CFA6-4763-94B8-EDED9C8D3CF8}"/>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5" name="テキスト ボックス 524">
          <a:extLst>
            <a:ext uri="{FF2B5EF4-FFF2-40B4-BE49-F238E27FC236}">
              <a16:creationId xmlns:a16="http://schemas.microsoft.com/office/drawing/2014/main" id="{8D68EB1F-49C8-4F8D-AA8F-3B7A9172EA38}"/>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6" name="直線コネクタ 525">
          <a:extLst>
            <a:ext uri="{FF2B5EF4-FFF2-40B4-BE49-F238E27FC236}">
              <a16:creationId xmlns:a16="http://schemas.microsoft.com/office/drawing/2014/main" id="{09284BEF-022F-412B-8BF9-F4513C84E69D}"/>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7" name="テキスト ボックス 526">
          <a:extLst>
            <a:ext uri="{FF2B5EF4-FFF2-40B4-BE49-F238E27FC236}">
              <a16:creationId xmlns:a16="http://schemas.microsoft.com/office/drawing/2014/main" id="{4A05E8EE-1BE4-4FCD-B5B6-123B299F3DFE}"/>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8" name="直線コネクタ 527">
          <a:extLst>
            <a:ext uri="{FF2B5EF4-FFF2-40B4-BE49-F238E27FC236}">
              <a16:creationId xmlns:a16="http://schemas.microsoft.com/office/drawing/2014/main" id="{7848560C-BB1B-429F-A5E3-80BBDFA90589}"/>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9" name="テキスト ボックス 528">
          <a:extLst>
            <a:ext uri="{FF2B5EF4-FFF2-40B4-BE49-F238E27FC236}">
              <a16:creationId xmlns:a16="http://schemas.microsoft.com/office/drawing/2014/main" id="{3AA8975D-E06A-4B77-8282-FC2C344A8E38}"/>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0" name="直線コネクタ 529">
          <a:extLst>
            <a:ext uri="{FF2B5EF4-FFF2-40B4-BE49-F238E27FC236}">
              <a16:creationId xmlns:a16="http://schemas.microsoft.com/office/drawing/2014/main" id="{B55B6261-F7FC-4970-A48A-BA34C8ECD51E}"/>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1" name="テキスト ボックス 530">
          <a:extLst>
            <a:ext uri="{FF2B5EF4-FFF2-40B4-BE49-F238E27FC236}">
              <a16:creationId xmlns:a16="http://schemas.microsoft.com/office/drawing/2014/main" id="{2C78C6F2-77E8-4845-B4C7-5C72D852E5D8}"/>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A16DF00C-0B40-4CCF-8A69-E2B8FD3ECAF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3" name="【保健センター・保健所】&#10;有形固定資産減価償却率グラフ枠">
          <a:extLst>
            <a:ext uri="{FF2B5EF4-FFF2-40B4-BE49-F238E27FC236}">
              <a16:creationId xmlns:a16="http://schemas.microsoft.com/office/drawing/2014/main" id="{25F28727-77EE-4766-964D-B6484C1E59B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107769</xdr:rowOff>
    </xdr:from>
    <xdr:to>
      <xdr:col>85</xdr:col>
      <xdr:colOff>126364</xdr:colOff>
      <xdr:row>63</xdr:row>
      <xdr:rowOff>86541</xdr:rowOff>
    </xdr:to>
    <xdr:cxnSp macro="">
      <xdr:nvCxnSpPr>
        <xdr:cNvPr id="534" name="直線コネクタ 533">
          <a:extLst>
            <a:ext uri="{FF2B5EF4-FFF2-40B4-BE49-F238E27FC236}">
              <a16:creationId xmlns:a16="http://schemas.microsoft.com/office/drawing/2014/main" id="{66183BB7-F919-4ABB-9FC5-5EA7812C583E}"/>
            </a:ext>
          </a:extLst>
        </xdr:cNvPr>
        <xdr:cNvCxnSpPr/>
      </xdr:nvCxnSpPr>
      <xdr:spPr>
        <a:xfrm flipV="1">
          <a:off x="16318864" y="9537519"/>
          <a:ext cx="0" cy="13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90368</xdr:rowOff>
    </xdr:from>
    <xdr:ext cx="405111" cy="259045"/>
    <xdr:sp macro="" textlink="">
      <xdr:nvSpPr>
        <xdr:cNvPr id="535" name="【保健センター・保健所】&#10;有形固定資産減価償却率最小値テキスト">
          <a:extLst>
            <a:ext uri="{FF2B5EF4-FFF2-40B4-BE49-F238E27FC236}">
              <a16:creationId xmlns:a16="http://schemas.microsoft.com/office/drawing/2014/main" id="{BA871CED-498C-432F-A432-328285CE797F}"/>
            </a:ext>
          </a:extLst>
        </xdr:cNvPr>
        <xdr:cNvSpPr txBox="1"/>
      </xdr:nvSpPr>
      <xdr:spPr>
        <a:xfrm>
          <a:off x="16357600" y="10891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86541</xdr:rowOff>
    </xdr:from>
    <xdr:to>
      <xdr:col>86</xdr:col>
      <xdr:colOff>25400</xdr:colOff>
      <xdr:row>63</xdr:row>
      <xdr:rowOff>86541</xdr:rowOff>
    </xdr:to>
    <xdr:cxnSp macro="">
      <xdr:nvCxnSpPr>
        <xdr:cNvPr id="536" name="直線コネクタ 535">
          <a:extLst>
            <a:ext uri="{FF2B5EF4-FFF2-40B4-BE49-F238E27FC236}">
              <a16:creationId xmlns:a16="http://schemas.microsoft.com/office/drawing/2014/main" id="{65824BC2-F2A0-4521-AFDA-C59E20650029}"/>
            </a:ext>
          </a:extLst>
        </xdr:cNvPr>
        <xdr:cNvCxnSpPr/>
      </xdr:nvCxnSpPr>
      <xdr:spPr>
        <a:xfrm>
          <a:off x="16230600" y="10887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54446</xdr:rowOff>
    </xdr:from>
    <xdr:ext cx="340478" cy="259045"/>
    <xdr:sp macro="" textlink="">
      <xdr:nvSpPr>
        <xdr:cNvPr id="537" name="【保健センター・保健所】&#10;有形固定資産減価償却率最大値テキスト">
          <a:extLst>
            <a:ext uri="{FF2B5EF4-FFF2-40B4-BE49-F238E27FC236}">
              <a16:creationId xmlns:a16="http://schemas.microsoft.com/office/drawing/2014/main" id="{33371EB7-5329-4CD5-8421-E9831AA8B99B}"/>
            </a:ext>
          </a:extLst>
        </xdr:cNvPr>
        <xdr:cNvSpPr txBox="1"/>
      </xdr:nvSpPr>
      <xdr:spPr>
        <a:xfrm>
          <a:off x="16357600" y="931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107769</xdr:rowOff>
    </xdr:from>
    <xdr:to>
      <xdr:col>86</xdr:col>
      <xdr:colOff>25400</xdr:colOff>
      <xdr:row>55</xdr:row>
      <xdr:rowOff>107769</xdr:rowOff>
    </xdr:to>
    <xdr:cxnSp macro="">
      <xdr:nvCxnSpPr>
        <xdr:cNvPr id="538" name="直線コネクタ 537">
          <a:extLst>
            <a:ext uri="{FF2B5EF4-FFF2-40B4-BE49-F238E27FC236}">
              <a16:creationId xmlns:a16="http://schemas.microsoft.com/office/drawing/2014/main" id="{45AE2AB9-270A-4C9B-A73B-F2B80FDCF599}"/>
            </a:ext>
          </a:extLst>
        </xdr:cNvPr>
        <xdr:cNvCxnSpPr/>
      </xdr:nvCxnSpPr>
      <xdr:spPr>
        <a:xfrm>
          <a:off x="16230600" y="953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144797</xdr:rowOff>
    </xdr:from>
    <xdr:ext cx="405111" cy="259045"/>
    <xdr:sp macro="" textlink="">
      <xdr:nvSpPr>
        <xdr:cNvPr id="539" name="【保健センター・保健所】&#10;有形固定資産減価償却率平均値テキスト">
          <a:extLst>
            <a:ext uri="{FF2B5EF4-FFF2-40B4-BE49-F238E27FC236}">
              <a16:creationId xmlns:a16="http://schemas.microsoft.com/office/drawing/2014/main" id="{F769ADC7-EF58-4279-B3C9-A2065631A28E}"/>
            </a:ext>
          </a:extLst>
        </xdr:cNvPr>
        <xdr:cNvSpPr txBox="1"/>
      </xdr:nvSpPr>
      <xdr:spPr>
        <a:xfrm>
          <a:off x="16357600" y="1026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540" name="フローチャート: 判断 539">
          <a:extLst>
            <a:ext uri="{FF2B5EF4-FFF2-40B4-BE49-F238E27FC236}">
              <a16:creationId xmlns:a16="http://schemas.microsoft.com/office/drawing/2014/main" id="{D56AEC89-A483-4816-B695-6C5BBF0EA6F6}"/>
            </a:ext>
          </a:extLst>
        </xdr:cNvPr>
        <xdr:cNvSpPr/>
      </xdr:nvSpPr>
      <xdr:spPr>
        <a:xfrm>
          <a:off x="16268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135346</xdr:rowOff>
    </xdr:from>
    <xdr:to>
      <xdr:col>81</xdr:col>
      <xdr:colOff>101600</xdr:colOff>
      <xdr:row>60</xdr:row>
      <xdr:rowOff>65496</xdr:rowOff>
    </xdr:to>
    <xdr:sp macro="" textlink="">
      <xdr:nvSpPr>
        <xdr:cNvPr id="541" name="フローチャート: 判断 540">
          <a:extLst>
            <a:ext uri="{FF2B5EF4-FFF2-40B4-BE49-F238E27FC236}">
              <a16:creationId xmlns:a16="http://schemas.microsoft.com/office/drawing/2014/main" id="{8A3276CA-1978-43A7-9BB2-B260308C4EA7}"/>
            </a:ext>
          </a:extLst>
        </xdr:cNvPr>
        <xdr:cNvSpPr/>
      </xdr:nvSpPr>
      <xdr:spPr>
        <a:xfrm>
          <a:off x="154305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99423</xdr:rowOff>
    </xdr:from>
    <xdr:to>
      <xdr:col>76</xdr:col>
      <xdr:colOff>165100</xdr:colOff>
      <xdr:row>60</xdr:row>
      <xdr:rowOff>29573</xdr:rowOff>
    </xdr:to>
    <xdr:sp macro="" textlink="">
      <xdr:nvSpPr>
        <xdr:cNvPr id="542" name="フローチャート: 判断 541">
          <a:extLst>
            <a:ext uri="{FF2B5EF4-FFF2-40B4-BE49-F238E27FC236}">
              <a16:creationId xmlns:a16="http://schemas.microsoft.com/office/drawing/2014/main" id="{04BBAC64-D6A6-4183-8414-9CFC5AEA1C44}"/>
            </a:ext>
          </a:extLst>
        </xdr:cNvPr>
        <xdr:cNvSpPr/>
      </xdr:nvSpPr>
      <xdr:spPr>
        <a:xfrm>
          <a:off x="14541500" y="1021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543" name="フローチャート: 判断 542">
          <a:extLst>
            <a:ext uri="{FF2B5EF4-FFF2-40B4-BE49-F238E27FC236}">
              <a16:creationId xmlns:a16="http://schemas.microsoft.com/office/drawing/2014/main" id="{0FB02B89-E119-4DBC-AEB3-F0EBB75AD068}"/>
            </a:ext>
          </a:extLst>
        </xdr:cNvPr>
        <xdr:cNvSpPr/>
      </xdr:nvSpPr>
      <xdr:spPr>
        <a:xfrm>
          <a:off x="13652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42273</xdr:rowOff>
    </xdr:from>
    <xdr:to>
      <xdr:col>67</xdr:col>
      <xdr:colOff>101600</xdr:colOff>
      <xdr:row>59</xdr:row>
      <xdr:rowOff>143873</xdr:rowOff>
    </xdr:to>
    <xdr:sp macro="" textlink="">
      <xdr:nvSpPr>
        <xdr:cNvPr id="544" name="フローチャート: 判断 543">
          <a:extLst>
            <a:ext uri="{FF2B5EF4-FFF2-40B4-BE49-F238E27FC236}">
              <a16:creationId xmlns:a16="http://schemas.microsoft.com/office/drawing/2014/main" id="{38EC0026-BCBB-4416-9B3A-3AC951FB7466}"/>
            </a:ext>
          </a:extLst>
        </xdr:cNvPr>
        <xdr:cNvSpPr/>
      </xdr:nvSpPr>
      <xdr:spPr>
        <a:xfrm>
          <a:off x="12763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8FB42993-AF6F-40F4-A6B8-EABE8C84BED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CD538E00-4573-42A6-B540-22BD58A3A49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51DE7682-2304-4EFB-8E6A-D65B54890D2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EAAF1FA1-877A-467E-83B5-7B323BD15E0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549578-8FC7-4905-AFBD-D32647A7EBA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56969</xdr:rowOff>
    </xdr:from>
    <xdr:to>
      <xdr:col>85</xdr:col>
      <xdr:colOff>177800</xdr:colOff>
      <xdr:row>55</xdr:row>
      <xdr:rowOff>158569</xdr:rowOff>
    </xdr:to>
    <xdr:sp macro="" textlink="">
      <xdr:nvSpPr>
        <xdr:cNvPr id="550" name="楕円 549">
          <a:extLst>
            <a:ext uri="{FF2B5EF4-FFF2-40B4-BE49-F238E27FC236}">
              <a16:creationId xmlns:a16="http://schemas.microsoft.com/office/drawing/2014/main" id="{9A9F772C-90EA-4B0F-8B78-DF1CBB70791C}"/>
            </a:ext>
          </a:extLst>
        </xdr:cNvPr>
        <xdr:cNvSpPr/>
      </xdr:nvSpPr>
      <xdr:spPr>
        <a:xfrm>
          <a:off x="16268700" y="948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9996</xdr:rowOff>
    </xdr:from>
    <xdr:ext cx="340478" cy="259045"/>
    <xdr:sp macro="" textlink="">
      <xdr:nvSpPr>
        <xdr:cNvPr id="551" name="【保健センター・保健所】&#10;有形固定資産減価償却率該当値テキスト">
          <a:extLst>
            <a:ext uri="{FF2B5EF4-FFF2-40B4-BE49-F238E27FC236}">
              <a16:creationId xmlns:a16="http://schemas.microsoft.com/office/drawing/2014/main" id="{6E25E3F2-51AC-4D38-B888-7876F3E18D7C}"/>
            </a:ext>
          </a:extLst>
        </xdr:cNvPr>
        <xdr:cNvSpPr txBox="1"/>
      </xdr:nvSpPr>
      <xdr:spPr>
        <a:xfrm>
          <a:off x="16357600" y="9439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145143</xdr:rowOff>
    </xdr:from>
    <xdr:to>
      <xdr:col>81</xdr:col>
      <xdr:colOff>101600</xdr:colOff>
      <xdr:row>62</xdr:row>
      <xdr:rowOff>75293</xdr:rowOff>
    </xdr:to>
    <xdr:sp macro="" textlink="">
      <xdr:nvSpPr>
        <xdr:cNvPr id="552" name="楕円 551">
          <a:extLst>
            <a:ext uri="{FF2B5EF4-FFF2-40B4-BE49-F238E27FC236}">
              <a16:creationId xmlns:a16="http://schemas.microsoft.com/office/drawing/2014/main" id="{775985D7-244B-424E-8440-A5A753FCDA05}"/>
            </a:ext>
          </a:extLst>
        </xdr:cNvPr>
        <xdr:cNvSpPr/>
      </xdr:nvSpPr>
      <xdr:spPr>
        <a:xfrm>
          <a:off x="15430500" y="1060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107769</xdr:rowOff>
    </xdr:from>
    <xdr:to>
      <xdr:col>85</xdr:col>
      <xdr:colOff>127000</xdr:colOff>
      <xdr:row>62</xdr:row>
      <xdr:rowOff>24493</xdr:rowOff>
    </xdr:to>
    <xdr:cxnSp macro="">
      <xdr:nvCxnSpPr>
        <xdr:cNvPr id="553" name="直線コネクタ 552">
          <a:extLst>
            <a:ext uri="{FF2B5EF4-FFF2-40B4-BE49-F238E27FC236}">
              <a16:creationId xmlns:a16="http://schemas.microsoft.com/office/drawing/2014/main" id="{1A606288-5FB7-4573-BCAE-7C835153A68B}"/>
            </a:ext>
          </a:extLst>
        </xdr:cNvPr>
        <xdr:cNvCxnSpPr/>
      </xdr:nvCxnSpPr>
      <xdr:spPr>
        <a:xfrm flipV="1">
          <a:off x="15481300" y="9537519"/>
          <a:ext cx="838200" cy="111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114119</xdr:rowOff>
    </xdr:from>
    <xdr:to>
      <xdr:col>76</xdr:col>
      <xdr:colOff>165100</xdr:colOff>
      <xdr:row>62</xdr:row>
      <xdr:rowOff>44269</xdr:rowOff>
    </xdr:to>
    <xdr:sp macro="" textlink="">
      <xdr:nvSpPr>
        <xdr:cNvPr id="554" name="楕円 553">
          <a:extLst>
            <a:ext uri="{FF2B5EF4-FFF2-40B4-BE49-F238E27FC236}">
              <a16:creationId xmlns:a16="http://schemas.microsoft.com/office/drawing/2014/main" id="{3C57BD17-5FEE-4CA3-B215-F7131884D25E}"/>
            </a:ext>
          </a:extLst>
        </xdr:cNvPr>
        <xdr:cNvSpPr/>
      </xdr:nvSpPr>
      <xdr:spPr>
        <a:xfrm>
          <a:off x="14541500" y="1057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164919</xdr:rowOff>
    </xdr:from>
    <xdr:to>
      <xdr:col>81</xdr:col>
      <xdr:colOff>50800</xdr:colOff>
      <xdr:row>62</xdr:row>
      <xdr:rowOff>24493</xdr:rowOff>
    </xdr:to>
    <xdr:cxnSp macro="">
      <xdr:nvCxnSpPr>
        <xdr:cNvPr id="555" name="直線コネクタ 554">
          <a:extLst>
            <a:ext uri="{FF2B5EF4-FFF2-40B4-BE49-F238E27FC236}">
              <a16:creationId xmlns:a16="http://schemas.microsoft.com/office/drawing/2014/main" id="{110FF9A8-5A70-4C29-BE01-FD64176CA70B}"/>
            </a:ext>
          </a:extLst>
        </xdr:cNvPr>
        <xdr:cNvCxnSpPr/>
      </xdr:nvCxnSpPr>
      <xdr:spPr>
        <a:xfrm>
          <a:off x="14592300" y="1062336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81462</xdr:rowOff>
    </xdr:from>
    <xdr:to>
      <xdr:col>72</xdr:col>
      <xdr:colOff>38100</xdr:colOff>
      <xdr:row>62</xdr:row>
      <xdr:rowOff>11612</xdr:rowOff>
    </xdr:to>
    <xdr:sp macro="" textlink="">
      <xdr:nvSpPr>
        <xdr:cNvPr id="556" name="楕円 555">
          <a:extLst>
            <a:ext uri="{FF2B5EF4-FFF2-40B4-BE49-F238E27FC236}">
              <a16:creationId xmlns:a16="http://schemas.microsoft.com/office/drawing/2014/main" id="{AE6137A1-A6E2-4FA7-A8A4-807BFF704E00}"/>
            </a:ext>
          </a:extLst>
        </xdr:cNvPr>
        <xdr:cNvSpPr/>
      </xdr:nvSpPr>
      <xdr:spPr>
        <a:xfrm>
          <a:off x="13652500" y="1053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132262</xdr:rowOff>
    </xdr:from>
    <xdr:to>
      <xdr:col>76</xdr:col>
      <xdr:colOff>114300</xdr:colOff>
      <xdr:row>61</xdr:row>
      <xdr:rowOff>164919</xdr:rowOff>
    </xdr:to>
    <xdr:cxnSp macro="">
      <xdr:nvCxnSpPr>
        <xdr:cNvPr id="557" name="直線コネクタ 556">
          <a:extLst>
            <a:ext uri="{FF2B5EF4-FFF2-40B4-BE49-F238E27FC236}">
              <a16:creationId xmlns:a16="http://schemas.microsoft.com/office/drawing/2014/main" id="{D27C8B04-7472-4A4B-BE63-A33A6C3F4E6B}"/>
            </a:ext>
          </a:extLst>
        </xdr:cNvPr>
        <xdr:cNvCxnSpPr/>
      </xdr:nvCxnSpPr>
      <xdr:spPr>
        <a:xfrm>
          <a:off x="13703300" y="1059071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48804</xdr:rowOff>
    </xdr:from>
    <xdr:to>
      <xdr:col>67</xdr:col>
      <xdr:colOff>101600</xdr:colOff>
      <xdr:row>61</xdr:row>
      <xdr:rowOff>150404</xdr:rowOff>
    </xdr:to>
    <xdr:sp macro="" textlink="">
      <xdr:nvSpPr>
        <xdr:cNvPr id="558" name="楕円 557">
          <a:extLst>
            <a:ext uri="{FF2B5EF4-FFF2-40B4-BE49-F238E27FC236}">
              <a16:creationId xmlns:a16="http://schemas.microsoft.com/office/drawing/2014/main" id="{67C6955A-9410-4608-B6E3-95101549910D}"/>
            </a:ext>
          </a:extLst>
        </xdr:cNvPr>
        <xdr:cNvSpPr/>
      </xdr:nvSpPr>
      <xdr:spPr>
        <a:xfrm>
          <a:off x="12763500" y="1050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99604</xdr:rowOff>
    </xdr:from>
    <xdr:to>
      <xdr:col>71</xdr:col>
      <xdr:colOff>177800</xdr:colOff>
      <xdr:row>61</xdr:row>
      <xdr:rowOff>132262</xdr:rowOff>
    </xdr:to>
    <xdr:cxnSp macro="">
      <xdr:nvCxnSpPr>
        <xdr:cNvPr id="559" name="直線コネクタ 558">
          <a:extLst>
            <a:ext uri="{FF2B5EF4-FFF2-40B4-BE49-F238E27FC236}">
              <a16:creationId xmlns:a16="http://schemas.microsoft.com/office/drawing/2014/main" id="{007C63B9-EB11-4571-9ED1-27AE1CD985D0}"/>
            </a:ext>
          </a:extLst>
        </xdr:cNvPr>
        <xdr:cNvCxnSpPr/>
      </xdr:nvCxnSpPr>
      <xdr:spPr>
        <a:xfrm>
          <a:off x="12814300" y="1055805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82023</xdr:rowOff>
    </xdr:from>
    <xdr:ext cx="405111" cy="259045"/>
    <xdr:sp macro="" textlink="">
      <xdr:nvSpPr>
        <xdr:cNvPr id="560" name="n_1aveValue【保健センター・保健所】&#10;有形固定資産減価償却率">
          <a:extLst>
            <a:ext uri="{FF2B5EF4-FFF2-40B4-BE49-F238E27FC236}">
              <a16:creationId xmlns:a16="http://schemas.microsoft.com/office/drawing/2014/main" id="{2F809643-6D30-47B7-86F8-51055CC8F379}"/>
            </a:ext>
          </a:extLst>
        </xdr:cNvPr>
        <xdr:cNvSpPr txBox="1"/>
      </xdr:nvSpPr>
      <xdr:spPr>
        <a:xfrm>
          <a:off x="15266044" y="1002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46100</xdr:rowOff>
    </xdr:from>
    <xdr:ext cx="405111" cy="259045"/>
    <xdr:sp macro="" textlink="">
      <xdr:nvSpPr>
        <xdr:cNvPr id="561" name="n_2aveValue【保健センター・保健所】&#10;有形固定資産減価償却率">
          <a:extLst>
            <a:ext uri="{FF2B5EF4-FFF2-40B4-BE49-F238E27FC236}">
              <a16:creationId xmlns:a16="http://schemas.microsoft.com/office/drawing/2014/main" id="{6702F1ED-40E7-43D8-B61F-0FA22AFA10D4}"/>
            </a:ext>
          </a:extLst>
        </xdr:cNvPr>
        <xdr:cNvSpPr txBox="1"/>
      </xdr:nvSpPr>
      <xdr:spPr>
        <a:xfrm>
          <a:off x="14389744" y="999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15076</xdr:rowOff>
    </xdr:from>
    <xdr:ext cx="405111" cy="259045"/>
    <xdr:sp macro="" textlink="">
      <xdr:nvSpPr>
        <xdr:cNvPr id="562" name="n_3aveValue【保健センター・保健所】&#10;有形固定資産減価償却率">
          <a:extLst>
            <a:ext uri="{FF2B5EF4-FFF2-40B4-BE49-F238E27FC236}">
              <a16:creationId xmlns:a16="http://schemas.microsoft.com/office/drawing/2014/main" id="{03ED1B61-EBD2-4DF3-BE80-69B10B9475D7}"/>
            </a:ext>
          </a:extLst>
        </xdr:cNvPr>
        <xdr:cNvSpPr txBox="1"/>
      </xdr:nvSpPr>
      <xdr:spPr>
        <a:xfrm>
          <a:off x="13500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160400</xdr:rowOff>
    </xdr:from>
    <xdr:ext cx="405111" cy="259045"/>
    <xdr:sp macro="" textlink="">
      <xdr:nvSpPr>
        <xdr:cNvPr id="563" name="n_4aveValue【保健センター・保健所】&#10;有形固定資産減価償却率">
          <a:extLst>
            <a:ext uri="{FF2B5EF4-FFF2-40B4-BE49-F238E27FC236}">
              <a16:creationId xmlns:a16="http://schemas.microsoft.com/office/drawing/2014/main" id="{F4E1BEC3-1C18-430D-9321-F127FFCD0A4F}"/>
            </a:ext>
          </a:extLst>
        </xdr:cNvPr>
        <xdr:cNvSpPr txBox="1"/>
      </xdr:nvSpPr>
      <xdr:spPr>
        <a:xfrm>
          <a:off x="126117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66420</xdr:rowOff>
    </xdr:from>
    <xdr:ext cx="405111" cy="259045"/>
    <xdr:sp macro="" textlink="">
      <xdr:nvSpPr>
        <xdr:cNvPr id="564" name="n_1mainValue【保健センター・保健所】&#10;有形固定資産減価償却率">
          <a:extLst>
            <a:ext uri="{FF2B5EF4-FFF2-40B4-BE49-F238E27FC236}">
              <a16:creationId xmlns:a16="http://schemas.microsoft.com/office/drawing/2014/main" id="{208525A1-FD0E-4567-95D9-0A63520B1B0D}"/>
            </a:ext>
          </a:extLst>
        </xdr:cNvPr>
        <xdr:cNvSpPr txBox="1"/>
      </xdr:nvSpPr>
      <xdr:spPr>
        <a:xfrm>
          <a:off x="15266044" y="1069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35396</xdr:rowOff>
    </xdr:from>
    <xdr:ext cx="405111" cy="259045"/>
    <xdr:sp macro="" textlink="">
      <xdr:nvSpPr>
        <xdr:cNvPr id="565" name="n_2mainValue【保健センター・保健所】&#10;有形固定資産減価償却率">
          <a:extLst>
            <a:ext uri="{FF2B5EF4-FFF2-40B4-BE49-F238E27FC236}">
              <a16:creationId xmlns:a16="http://schemas.microsoft.com/office/drawing/2014/main" id="{4733B61B-E2B0-424D-A4C8-8499B435C5A0}"/>
            </a:ext>
          </a:extLst>
        </xdr:cNvPr>
        <xdr:cNvSpPr txBox="1"/>
      </xdr:nvSpPr>
      <xdr:spPr>
        <a:xfrm>
          <a:off x="14389744" y="1066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2739</xdr:rowOff>
    </xdr:from>
    <xdr:ext cx="405111" cy="259045"/>
    <xdr:sp macro="" textlink="">
      <xdr:nvSpPr>
        <xdr:cNvPr id="566" name="n_3mainValue【保健センター・保健所】&#10;有形固定資産減価償却率">
          <a:extLst>
            <a:ext uri="{FF2B5EF4-FFF2-40B4-BE49-F238E27FC236}">
              <a16:creationId xmlns:a16="http://schemas.microsoft.com/office/drawing/2014/main" id="{4664E02D-8F1A-4961-AD5F-372B395D69B4}"/>
            </a:ext>
          </a:extLst>
        </xdr:cNvPr>
        <xdr:cNvSpPr txBox="1"/>
      </xdr:nvSpPr>
      <xdr:spPr>
        <a:xfrm>
          <a:off x="13500744" y="1063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141531</xdr:rowOff>
    </xdr:from>
    <xdr:ext cx="405111" cy="259045"/>
    <xdr:sp macro="" textlink="">
      <xdr:nvSpPr>
        <xdr:cNvPr id="567" name="n_4mainValue【保健センター・保健所】&#10;有形固定資産減価償却率">
          <a:extLst>
            <a:ext uri="{FF2B5EF4-FFF2-40B4-BE49-F238E27FC236}">
              <a16:creationId xmlns:a16="http://schemas.microsoft.com/office/drawing/2014/main" id="{72D7F457-D148-409B-8691-F10223B9AD74}"/>
            </a:ext>
          </a:extLst>
        </xdr:cNvPr>
        <xdr:cNvSpPr txBox="1"/>
      </xdr:nvSpPr>
      <xdr:spPr>
        <a:xfrm>
          <a:off x="12611744"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39CE974D-FC0D-4C82-87DF-849947AC4C8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408A2226-0D51-488A-9503-7003FA287E7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7B6F6A4B-E310-4453-93C0-3DA957C9E9A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C250E76B-E7BF-4C29-BA4A-3860F74D6BD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54741A50-B892-4E40-BA06-B62A82C33F9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3680350B-360C-4B1F-B721-52A7576B1C4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ADB947DE-EE35-4890-B74D-F43256A3A09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4D4C70B4-819B-4BD8-B16E-3A028FC5EF1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9AA9BF86-240D-40F8-BD92-7F5D29A1525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17C306DF-A474-4286-ADA3-7234B30B84E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a:extLst>
            <a:ext uri="{FF2B5EF4-FFF2-40B4-BE49-F238E27FC236}">
              <a16:creationId xmlns:a16="http://schemas.microsoft.com/office/drawing/2014/main" id="{1DF43E4C-1394-4CE7-8731-E635C9EC120A}"/>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9" name="テキスト ボックス 578">
          <a:extLst>
            <a:ext uri="{FF2B5EF4-FFF2-40B4-BE49-F238E27FC236}">
              <a16:creationId xmlns:a16="http://schemas.microsoft.com/office/drawing/2014/main" id="{5A161916-17E8-43B7-BB61-3AD76879AEA4}"/>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a:extLst>
            <a:ext uri="{FF2B5EF4-FFF2-40B4-BE49-F238E27FC236}">
              <a16:creationId xmlns:a16="http://schemas.microsoft.com/office/drawing/2014/main" id="{D6F6EB9E-57AF-4B34-B4CB-980E826523B3}"/>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1" name="テキスト ボックス 580">
          <a:extLst>
            <a:ext uri="{FF2B5EF4-FFF2-40B4-BE49-F238E27FC236}">
              <a16:creationId xmlns:a16="http://schemas.microsoft.com/office/drawing/2014/main" id="{184B9984-BE07-4D73-ABAA-26A738B4AB3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a:extLst>
            <a:ext uri="{FF2B5EF4-FFF2-40B4-BE49-F238E27FC236}">
              <a16:creationId xmlns:a16="http://schemas.microsoft.com/office/drawing/2014/main" id="{9F716D5D-2994-49DB-A1E9-FA3E0279DF11}"/>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3" name="テキスト ボックス 582">
          <a:extLst>
            <a:ext uri="{FF2B5EF4-FFF2-40B4-BE49-F238E27FC236}">
              <a16:creationId xmlns:a16="http://schemas.microsoft.com/office/drawing/2014/main" id="{77D76AE3-9F63-4312-808F-A338E2F69A6A}"/>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a:extLst>
            <a:ext uri="{FF2B5EF4-FFF2-40B4-BE49-F238E27FC236}">
              <a16:creationId xmlns:a16="http://schemas.microsoft.com/office/drawing/2014/main" id="{A30AED64-71A9-439B-93DC-12CBCC209483}"/>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5" name="テキスト ボックス 584">
          <a:extLst>
            <a:ext uri="{FF2B5EF4-FFF2-40B4-BE49-F238E27FC236}">
              <a16:creationId xmlns:a16="http://schemas.microsoft.com/office/drawing/2014/main" id="{96FEAD24-0C1A-460D-87D2-558796B33508}"/>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a:extLst>
            <a:ext uri="{FF2B5EF4-FFF2-40B4-BE49-F238E27FC236}">
              <a16:creationId xmlns:a16="http://schemas.microsoft.com/office/drawing/2014/main" id="{BF65CC02-8FEE-49ED-AC63-D45D876B0DB1}"/>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7" name="テキスト ボックス 586">
          <a:extLst>
            <a:ext uri="{FF2B5EF4-FFF2-40B4-BE49-F238E27FC236}">
              <a16:creationId xmlns:a16="http://schemas.microsoft.com/office/drawing/2014/main" id="{30139BF7-057B-426A-AD7A-770CB6758E39}"/>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a:extLst>
            <a:ext uri="{FF2B5EF4-FFF2-40B4-BE49-F238E27FC236}">
              <a16:creationId xmlns:a16="http://schemas.microsoft.com/office/drawing/2014/main" id="{66A69E0C-2DEE-48D7-B146-A91E00CDC94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9" name="テキスト ボックス 588">
          <a:extLst>
            <a:ext uri="{FF2B5EF4-FFF2-40B4-BE49-F238E27FC236}">
              <a16:creationId xmlns:a16="http://schemas.microsoft.com/office/drawing/2014/main" id="{A69D9254-17E3-4017-88EF-ADE87F783EC8}"/>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87AEAA5C-D065-472F-A02A-5DE539315EF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06CC7378-9A4C-4BDE-AEFB-EEE957617E4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保健センター・保健所】&#10;一人当たり面積グラフ枠">
          <a:extLst>
            <a:ext uri="{FF2B5EF4-FFF2-40B4-BE49-F238E27FC236}">
              <a16:creationId xmlns:a16="http://schemas.microsoft.com/office/drawing/2014/main" id="{7741D850-761E-4305-9426-3EA372949A4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16328</xdr:rowOff>
    </xdr:from>
    <xdr:to>
      <xdr:col>116</xdr:col>
      <xdr:colOff>62864</xdr:colOff>
      <xdr:row>64</xdr:row>
      <xdr:rowOff>65315</xdr:rowOff>
    </xdr:to>
    <xdr:cxnSp macro="">
      <xdr:nvCxnSpPr>
        <xdr:cNvPr id="593" name="直線コネクタ 592">
          <a:extLst>
            <a:ext uri="{FF2B5EF4-FFF2-40B4-BE49-F238E27FC236}">
              <a16:creationId xmlns:a16="http://schemas.microsoft.com/office/drawing/2014/main" id="{AF3ACDE5-F8E6-42DE-AEED-980C22076CF1}"/>
            </a:ext>
          </a:extLst>
        </xdr:cNvPr>
        <xdr:cNvCxnSpPr/>
      </xdr:nvCxnSpPr>
      <xdr:spPr>
        <a:xfrm flipV="1">
          <a:off x="22160864" y="96175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69142</xdr:rowOff>
    </xdr:from>
    <xdr:ext cx="469744" cy="259045"/>
    <xdr:sp macro="" textlink="">
      <xdr:nvSpPr>
        <xdr:cNvPr id="594" name="【保健センター・保健所】&#10;一人当たり面積最小値テキスト">
          <a:extLst>
            <a:ext uri="{FF2B5EF4-FFF2-40B4-BE49-F238E27FC236}">
              <a16:creationId xmlns:a16="http://schemas.microsoft.com/office/drawing/2014/main" id="{1A9D988A-FD7B-4AE2-812C-E37B6D40EB5F}"/>
            </a:ext>
          </a:extLst>
        </xdr:cNvPr>
        <xdr:cNvSpPr txBox="1"/>
      </xdr:nvSpPr>
      <xdr:spPr>
        <a:xfrm>
          <a:off x="22199600" y="1104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65315</xdr:rowOff>
    </xdr:from>
    <xdr:to>
      <xdr:col>116</xdr:col>
      <xdr:colOff>152400</xdr:colOff>
      <xdr:row>64</xdr:row>
      <xdr:rowOff>65315</xdr:rowOff>
    </xdr:to>
    <xdr:cxnSp macro="">
      <xdr:nvCxnSpPr>
        <xdr:cNvPr id="595" name="直線コネクタ 594">
          <a:extLst>
            <a:ext uri="{FF2B5EF4-FFF2-40B4-BE49-F238E27FC236}">
              <a16:creationId xmlns:a16="http://schemas.microsoft.com/office/drawing/2014/main" id="{1D5D8F9B-E893-41BF-91D1-D0B4C4E6D2E7}"/>
            </a:ext>
          </a:extLst>
        </xdr:cNvPr>
        <xdr:cNvCxnSpPr/>
      </xdr:nvCxnSpPr>
      <xdr:spPr>
        <a:xfrm>
          <a:off x="22072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134455</xdr:rowOff>
    </xdr:from>
    <xdr:ext cx="469744" cy="259045"/>
    <xdr:sp macro="" textlink="">
      <xdr:nvSpPr>
        <xdr:cNvPr id="596" name="【保健センター・保健所】&#10;一人当たり面積最大値テキスト">
          <a:extLst>
            <a:ext uri="{FF2B5EF4-FFF2-40B4-BE49-F238E27FC236}">
              <a16:creationId xmlns:a16="http://schemas.microsoft.com/office/drawing/2014/main" id="{CE46CBD5-F151-4F2E-9CE8-FEDDFD15A368}"/>
            </a:ext>
          </a:extLst>
        </xdr:cNvPr>
        <xdr:cNvSpPr txBox="1"/>
      </xdr:nvSpPr>
      <xdr:spPr>
        <a:xfrm>
          <a:off x="22199600" y="939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16328</xdr:rowOff>
    </xdr:from>
    <xdr:to>
      <xdr:col>116</xdr:col>
      <xdr:colOff>152400</xdr:colOff>
      <xdr:row>56</xdr:row>
      <xdr:rowOff>16328</xdr:rowOff>
    </xdr:to>
    <xdr:cxnSp macro="">
      <xdr:nvCxnSpPr>
        <xdr:cNvPr id="597" name="直線コネクタ 596">
          <a:extLst>
            <a:ext uri="{FF2B5EF4-FFF2-40B4-BE49-F238E27FC236}">
              <a16:creationId xmlns:a16="http://schemas.microsoft.com/office/drawing/2014/main" id="{D2C64079-6EE2-45D1-A2DE-EE78E4C8591D}"/>
            </a:ext>
          </a:extLst>
        </xdr:cNvPr>
        <xdr:cNvCxnSpPr/>
      </xdr:nvCxnSpPr>
      <xdr:spPr>
        <a:xfrm>
          <a:off x="22072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159855</xdr:rowOff>
    </xdr:from>
    <xdr:ext cx="469744" cy="259045"/>
    <xdr:sp macro="" textlink="">
      <xdr:nvSpPr>
        <xdr:cNvPr id="598" name="【保健センター・保健所】&#10;一人当たり面積平均値テキスト">
          <a:extLst>
            <a:ext uri="{FF2B5EF4-FFF2-40B4-BE49-F238E27FC236}">
              <a16:creationId xmlns:a16="http://schemas.microsoft.com/office/drawing/2014/main" id="{79F3C35E-0D41-464B-B01C-8A976AEDCD5A}"/>
            </a:ext>
          </a:extLst>
        </xdr:cNvPr>
        <xdr:cNvSpPr txBox="1"/>
      </xdr:nvSpPr>
      <xdr:spPr>
        <a:xfrm>
          <a:off x="22199600" y="10446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136978</xdr:rowOff>
    </xdr:from>
    <xdr:to>
      <xdr:col>116</xdr:col>
      <xdr:colOff>114300</xdr:colOff>
      <xdr:row>62</xdr:row>
      <xdr:rowOff>67128</xdr:rowOff>
    </xdr:to>
    <xdr:sp macro="" textlink="">
      <xdr:nvSpPr>
        <xdr:cNvPr id="599" name="フローチャート: 判断 598">
          <a:extLst>
            <a:ext uri="{FF2B5EF4-FFF2-40B4-BE49-F238E27FC236}">
              <a16:creationId xmlns:a16="http://schemas.microsoft.com/office/drawing/2014/main" id="{85917009-221A-4FAC-A013-615F22475A08}"/>
            </a:ext>
          </a:extLst>
        </xdr:cNvPr>
        <xdr:cNvSpPr/>
      </xdr:nvSpPr>
      <xdr:spPr>
        <a:xfrm>
          <a:off x="221107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00" name="フローチャート: 判断 599">
          <a:extLst>
            <a:ext uri="{FF2B5EF4-FFF2-40B4-BE49-F238E27FC236}">
              <a16:creationId xmlns:a16="http://schemas.microsoft.com/office/drawing/2014/main" id="{BE8FAEB7-B8D1-40EE-89EE-01483EB9F29F}"/>
            </a:ext>
          </a:extLst>
        </xdr:cNvPr>
        <xdr:cNvSpPr/>
      </xdr:nvSpPr>
      <xdr:spPr>
        <a:xfrm>
          <a:off x="21272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601" name="フローチャート: 判断 600">
          <a:extLst>
            <a:ext uri="{FF2B5EF4-FFF2-40B4-BE49-F238E27FC236}">
              <a16:creationId xmlns:a16="http://schemas.microsoft.com/office/drawing/2014/main" id="{3D9734D1-F3A0-4CB7-ADB5-976279AA57D2}"/>
            </a:ext>
          </a:extLst>
        </xdr:cNvPr>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153307</xdr:rowOff>
    </xdr:from>
    <xdr:to>
      <xdr:col>102</xdr:col>
      <xdr:colOff>165100</xdr:colOff>
      <xdr:row>62</xdr:row>
      <xdr:rowOff>83457</xdr:rowOff>
    </xdr:to>
    <xdr:sp macro="" textlink="">
      <xdr:nvSpPr>
        <xdr:cNvPr id="602" name="フローチャート: 判断 601">
          <a:extLst>
            <a:ext uri="{FF2B5EF4-FFF2-40B4-BE49-F238E27FC236}">
              <a16:creationId xmlns:a16="http://schemas.microsoft.com/office/drawing/2014/main" id="{8182AA48-877A-4CC5-9446-EC6F034A1A74}"/>
            </a:ext>
          </a:extLst>
        </xdr:cNvPr>
        <xdr:cNvSpPr/>
      </xdr:nvSpPr>
      <xdr:spPr>
        <a:xfrm>
          <a:off x="19494500" y="1061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603" name="フローチャート: 判断 602">
          <a:extLst>
            <a:ext uri="{FF2B5EF4-FFF2-40B4-BE49-F238E27FC236}">
              <a16:creationId xmlns:a16="http://schemas.microsoft.com/office/drawing/2014/main" id="{EA216E94-649A-43B5-92AA-CAFAF1445C22}"/>
            </a:ext>
          </a:extLst>
        </xdr:cNvPr>
        <xdr:cNvSpPr/>
      </xdr:nvSpPr>
      <xdr:spPr>
        <a:xfrm>
          <a:off x="18605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432FF23-5FA7-44E7-BE02-F84BA747DE8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D94B2B04-EE21-41C7-B939-7CB9DE051CC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2BB57C4F-D9B6-429A-9BE8-C505A9B30F3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BE6D0DA-14D7-46BE-B92E-0D9378ABF66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B03CEA52-BE3F-4D7A-82FC-AD2A3A4915A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153307</xdr:rowOff>
    </xdr:from>
    <xdr:to>
      <xdr:col>116</xdr:col>
      <xdr:colOff>114300</xdr:colOff>
      <xdr:row>64</xdr:row>
      <xdr:rowOff>83457</xdr:rowOff>
    </xdr:to>
    <xdr:sp macro="" textlink="">
      <xdr:nvSpPr>
        <xdr:cNvPr id="609" name="楕円 608">
          <a:extLst>
            <a:ext uri="{FF2B5EF4-FFF2-40B4-BE49-F238E27FC236}">
              <a16:creationId xmlns:a16="http://schemas.microsoft.com/office/drawing/2014/main" id="{3C55D9DE-8067-4DCD-BD78-402CF728DD93}"/>
            </a:ext>
          </a:extLst>
        </xdr:cNvPr>
        <xdr:cNvSpPr/>
      </xdr:nvSpPr>
      <xdr:spPr>
        <a:xfrm>
          <a:off x="22110700" y="1095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68234</xdr:rowOff>
    </xdr:from>
    <xdr:ext cx="469744" cy="259045"/>
    <xdr:sp macro="" textlink="">
      <xdr:nvSpPr>
        <xdr:cNvPr id="610" name="【保健センター・保健所】&#10;一人当たり面積該当値テキスト">
          <a:extLst>
            <a:ext uri="{FF2B5EF4-FFF2-40B4-BE49-F238E27FC236}">
              <a16:creationId xmlns:a16="http://schemas.microsoft.com/office/drawing/2014/main" id="{864EE3C2-2E85-4C52-9B1C-208A78697B2C}"/>
            </a:ext>
          </a:extLst>
        </xdr:cNvPr>
        <xdr:cNvSpPr txBox="1"/>
      </xdr:nvSpPr>
      <xdr:spPr>
        <a:xfrm>
          <a:off x="22199600" y="1086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104322</xdr:rowOff>
    </xdr:from>
    <xdr:to>
      <xdr:col>112</xdr:col>
      <xdr:colOff>38100</xdr:colOff>
      <xdr:row>64</xdr:row>
      <xdr:rowOff>34472</xdr:rowOff>
    </xdr:to>
    <xdr:sp macro="" textlink="">
      <xdr:nvSpPr>
        <xdr:cNvPr id="611" name="楕円 610">
          <a:extLst>
            <a:ext uri="{FF2B5EF4-FFF2-40B4-BE49-F238E27FC236}">
              <a16:creationId xmlns:a16="http://schemas.microsoft.com/office/drawing/2014/main" id="{1C1A8FEB-966D-44A3-A9B3-16DAE1EFF750}"/>
            </a:ext>
          </a:extLst>
        </xdr:cNvPr>
        <xdr:cNvSpPr/>
      </xdr:nvSpPr>
      <xdr:spPr>
        <a:xfrm>
          <a:off x="21272500" y="1090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155122</xdr:rowOff>
    </xdr:from>
    <xdr:to>
      <xdr:col>116</xdr:col>
      <xdr:colOff>63500</xdr:colOff>
      <xdr:row>64</xdr:row>
      <xdr:rowOff>32657</xdr:rowOff>
    </xdr:to>
    <xdr:cxnSp macro="">
      <xdr:nvCxnSpPr>
        <xdr:cNvPr id="612" name="直線コネクタ 611">
          <a:extLst>
            <a:ext uri="{FF2B5EF4-FFF2-40B4-BE49-F238E27FC236}">
              <a16:creationId xmlns:a16="http://schemas.microsoft.com/office/drawing/2014/main" id="{9FF6213B-E628-40A2-9927-AE2C8AAC602B}"/>
            </a:ext>
          </a:extLst>
        </xdr:cNvPr>
        <xdr:cNvCxnSpPr/>
      </xdr:nvCxnSpPr>
      <xdr:spPr>
        <a:xfrm>
          <a:off x="21323300" y="10956472"/>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120650</xdr:rowOff>
    </xdr:from>
    <xdr:to>
      <xdr:col>107</xdr:col>
      <xdr:colOff>101600</xdr:colOff>
      <xdr:row>64</xdr:row>
      <xdr:rowOff>50800</xdr:rowOff>
    </xdr:to>
    <xdr:sp macro="" textlink="">
      <xdr:nvSpPr>
        <xdr:cNvPr id="613" name="楕円 612">
          <a:extLst>
            <a:ext uri="{FF2B5EF4-FFF2-40B4-BE49-F238E27FC236}">
              <a16:creationId xmlns:a16="http://schemas.microsoft.com/office/drawing/2014/main" id="{3C94CD5A-31C9-4E73-BA4A-BCA01E35421F}"/>
            </a:ext>
          </a:extLst>
        </xdr:cNvPr>
        <xdr:cNvSpPr/>
      </xdr:nvSpPr>
      <xdr:spPr>
        <a:xfrm>
          <a:off x="20383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155122</xdr:rowOff>
    </xdr:from>
    <xdr:to>
      <xdr:col>111</xdr:col>
      <xdr:colOff>177800</xdr:colOff>
      <xdr:row>64</xdr:row>
      <xdr:rowOff>0</xdr:rowOff>
    </xdr:to>
    <xdr:cxnSp macro="">
      <xdr:nvCxnSpPr>
        <xdr:cNvPr id="614" name="直線コネクタ 613">
          <a:extLst>
            <a:ext uri="{FF2B5EF4-FFF2-40B4-BE49-F238E27FC236}">
              <a16:creationId xmlns:a16="http://schemas.microsoft.com/office/drawing/2014/main" id="{4BC600D9-7CF6-4B1D-8CC1-9E81CADAC992}"/>
            </a:ext>
          </a:extLst>
        </xdr:cNvPr>
        <xdr:cNvCxnSpPr/>
      </xdr:nvCxnSpPr>
      <xdr:spPr>
        <a:xfrm flipV="1">
          <a:off x="20434300" y="109564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120650</xdr:rowOff>
    </xdr:from>
    <xdr:to>
      <xdr:col>102</xdr:col>
      <xdr:colOff>165100</xdr:colOff>
      <xdr:row>64</xdr:row>
      <xdr:rowOff>50800</xdr:rowOff>
    </xdr:to>
    <xdr:sp macro="" textlink="">
      <xdr:nvSpPr>
        <xdr:cNvPr id="615" name="楕円 614">
          <a:extLst>
            <a:ext uri="{FF2B5EF4-FFF2-40B4-BE49-F238E27FC236}">
              <a16:creationId xmlns:a16="http://schemas.microsoft.com/office/drawing/2014/main" id="{DF0CEDE3-F51A-44F9-B064-B65DB4DFC83A}"/>
            </a:ext>
          </a:extLst>
        </xdr:cNvPr>
        <xdr:cNvSpPr/>
      </xdr:nvSpPr>
      <xdr:spPr>
        <a:xfrm>
          <a:off x="19494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0</xdr:rowOff>
    </xdr:from>
    <xdr:to>
      <xdr:col>107</xdr:col>
      <xdr:colOff>50800</xdr:colOff>
      <xdr:row>64</xdr:row>
      <xdr:rowOff>0</xdr:rowOff>
    </xdr:to>
    <xdr:cxnSp macro="">
      <xdr:nvCxnSpPr>
        <xdr:cNvPr id="616" name="直線コネクタ 615">
          <a:extLst>
            <a:ext uri="{FF2B5EF4-FFF2-40B4-BE49-F238E27FC236}">
              <a16:creationId xmlns:a16="http://schemas.microsoft.com/office/drawing/2014/main" id="{F86E8A6D-36AA-49FD-B4D0-2C48DC6B9B18}"/>
            </a:ext>
          </a:extLst>
        </xdr:cNvPr>
        <xdr:cNvCxnSpPr/>
      </xdr:nvCxnSpPr>
      <xdr:spPr>
        <a:xfrm>
          <a:off x="19545300" y="1097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120650</xdr:rowOff>
    </xdr:from>
    <xdr:to>
      <xdr:col>98</xdr:col>
      <xdr:colOff>38100</xdr:colOff>
      <xdr:row>64</xdr:row>
      <xdr:rowOff>50800</xdr:rowOff>
    </xdr:to>
    <xdr:sp macro="" textlink="">
      <xdr:nvSpPr>
        <xdr:cNvPr id="617" name="楕円 616">
          <a:extLst>
            <a:ext uri="{FF2B5EF4-FFF2-40B4-BE49-F238E27FC236}">
              <a16:creationId xmlns:a16="http://schemas.microsoft.com/office/drawing/2014/main" id="{615268A1-2CC2-4490-8FF6-667D3B664E36}"/>
            </a:ext>
          </a:extLst>
        </xdr:cNvPr>
        <xdr:cNvSpPr/>
      </xdr:nvSpPr>
      <xdr:spPr>
        <a:xfrm>
          <a:off x="18605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0</xdr:rowOff>
    </xdr:from>
    <xdr:to>
      <xdr:col>102</xdr:col>
      <xdr:colOff>114300</xdr:colOff>
      <xdr:row>64</xdr:row>
      <xdr:rowOff>0</xdr:rowOff>
    </xdr:to>
    <xdr:cxnSp macro="">
      <xdr:nvCxnSpPr>
        <xdr:cNvPr id="618" name="直線コネクタ 617">
          <a:extLst>
            <a:ext uri="{FF2B5EF4-FFF2-40B4-BE49-F238E27FC236}">
              <a16:creationId xmlns:a16="http://schemas.microsoft.com/office/drawing/2014/main" id="{BA68792B-63BC-4B18-BD28-F55602853351}"/>
            </a:ext>
          </a:extLst>
        </xdr:cNvPr>
        <xdr:cNvCxnSpPr/>
      </xdr:nvCxnSpPr>
      <xdr:spPr>
        <a:xfrm>
          <a:off x="18656300" y="1097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83655</xdr:rowOff>
    </xdr:from>
    <xdr:ext cx="469744" cy="259045"/>
    <xdr:sp macro="" textlink="">
      <xdr:nvSpPr>
        <xdr:cNvPr id="619" name="n_1aveValue【保健センター・保健所】&#10;一人当たり面積">
          <a:extLst>
            <a:ext uri="{FF2B5EF4-FFF2-40B4-BE49-F238E27FC236}">
              <a16:creationId xmlns:a16="http://schemas.microsoft.com/office/drawing/2014/main" id="{6D04B058-3535-4A17-B532-A48EF1418AA3}"/>
            </a:ext>
          </a:extLst>
        </xdr:cNvPr>
        <xdr:cNvSpPr txBox="1"/>
      </xdr:nvSpPr>
      <xdr:spPr>
        <a:xfrm>
          <a:off x="210757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83655</xdr:rowOff>
    </xdr:from>
    <xdr:ext cx="469744" cy="259045"/>
    <xdr:sp macro="" textlink="">
      <xdr:nvSpPr>
        <xdr:cNvPr id="620" name="n_2aveValue【保健センター・保健所】&#10;一人当たり面積">
          <a:extLst>
            <a:ext uri="{FF2B5EF4-FFF2-40B4-BE49-F238E27FC236}">
              <a16:creationId xmlns:a16="http://schemas.microsoft.com/office/drawing/2014/main" id="{3BD7D3EC-E8A3-4A5B-A1FC-CDD2823066FB}"/>
            </a:ext>
          </a:extLst>
        </xdr:cNvPr>
        <xdr:cNvSpPr txBox="1"/>
      </xdr:nvSpPr>
      <xdr:spPr>
        <a:xfrm>
          <a:off x="20199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99984</xdr:rowOff>
    </xdr:from>
    <xdr:ext cx="469744" cy="259045"/>
    <xdr:sp macro="" textlink="">
      <xdr:nvSpPr>
        <xdr:cNvPr id="621" name="n_3aveValue【保健センター・保健所】&#10;一人当たり面積">
          <a:extLst>
            <a:ext uri="{FF2B5EF4-FFF2-40B4-BE49-F238E27FC236}">
              <a16:creationId xmlns:a16="http://schemas.microsoft.com/office/drawing/2014/main" id="{5B873CD8-7C8C-468E-91B1-64C903A701D4}"/>
            </a:ext>
          </a:extLst>
        </xdr:cNvPr>
        <xdr:cNvSpPr txBox="1"/>
      </xdr:nvSpPr>
      <xdr:spPr>
        <a:xfrm>
          <a:off x="19310427" y="1038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622" name="n_4aveValue【保健センター・保健所】&#10;一人当たり面積">
          <a:extLst>
            <a:ext uri="{FF2B5EF4-FFF2-40B4-BE49-F238E27FC236}">
              <a16:creationId xmlns:a16="http://schemas.microsoft.com/office/drawing/2014/main" id="{30F0365F-1FBB-458A-BCE8-D45BC93C1E90}"/>
            </a:ext>
          </a:extLst>
        </xdr:cNvPr>
        <xdr:cNvSpPr txBox="1"/>
      </xdr:nvSpPr>
      <xdr:spPr>
        <a:xfrm>
          <a:off x="18421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25599</xdr:rowOff>
    </xdr:from>
    <xdr:ext cx="469744" cy="259045"/>
    <xdr:sp macro="" textlink="">
      <xdr:nvSpPr>
        <xdr:cNvPr id="623" name="n_1mainValue【保健センター・保健所】&#10;一人当たり面積">
          <a:extLst>
            <a:ext uri="{FF2B5EF4-FFF2-40B4-BE49-F238E27FC236}">
              <a16:creationId xmlns:a16="http://schemas.microsoft.com/office/drawing/2014/main" id="{50F0F8B7-E25B-4255-9AE8-C0053491E64E}"/>
            </a:ext>
          </a:extLst>
        </xdr:cNvPr>
        <xdr:cNvSpPr txBox="1"/>
      </xdr:nvSpPr>
      <xdr:spPr>
        <a:xfrm>
          <a:off x="21075727" y="1099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41927</xdr:rowOff>
    </xdr:from>
    <xdr:ext cx="469744" cy="259045"/>
    <xdr:sp macro="" textlink="">
      <xdr:nvSpPr>
        <xdr:cNvPr id="624" name="n_2mainValue【保健センター・保健所】&#10;一人当たり面積">
          <a:extLst>
            <a:ext uri="{FF2B5EF4-FFF2-40B4-BE49-F238E27FC236}">
              <a16:creationId xmlns:a16="http://schemas.microsoft.com/office/drawing/2014/main" id="{E4F4A667-43F7-48C9-A20A-EC090DA66895}"/>
            </a:ext>
          </a:extLst>
        </xdr:cNvPr>
        <xdr:cNvSpPr txBox="1"/>
      </xdr:nvSpPr>
      <xdr:spPr>
        <a:xfrm>
          <a:off x="20199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41927</xdr:rowOff>
    </xdr:from>
    <xdr:ext cx="469744" cy="259045"/>
    <xdr:sp macro="" textlink="">
      <xdr:nvSpPr>
        <xdr:cNvPr id="625" name="n_3mainValue【保健センター・保健所】&#10;一人当たり面積">
          <a:extLst>
            <a:ext uri="{FF2B5EF4-FFF2-40B4-BE49-F238E27FC236}">
              <a16:creationId xmlns:a16="http://schemas.microsoft.com/office/drawing/2014/main" id="{4BE4C229-FC76-4778-AF48-64E2D25BFCFC}"/>
            </a:ext>
          </a:extLst>
        </xdr:cNvPr>
        <xdr:cNvSpPr txBox="1"/>
      </xdr:nvSpPr>
      <xdr:spPr>
        <a:xfrm>
          <a:off x="19310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41927</xdr:rowOff>
    </xdr:from>
    <xdr:ext cx="469744" cy="259045"/>
    <xdr:sp macro="" textlink="">
      <xdr:nvSpPr>
        <xdr:cNvPr id="626" name="n_4mainValue【保健センター・保健所】&#10;一人当たり面積">
          <a:extLst>
            <a:ext uri="{FF2B5EF4-FFF2-40B4-BE49-F238E27FC236}">
              <a16:creationId xmlns:a16="http://schemas.microsoft.com/office/drawing/2014/main" id="{B1223878-717E-45E6-928A-DE749322E6F6}"/>
            </a:ext>
          </a:extLst>
        </xdr:cNvPr>
        <xdr:cNvSpPr txBox="1"/>
      </xdr:nvSpPr>
      <xdr:spPr>
        <a:xfrm>
          <a:off x="18421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9DF27D41-AAD1-4396-8171-5FC977FEC56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AD87E194-3012-44F4-9FA2-B744EE89F48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62AE91FB-1B99-46C3-9B11-ED3EA54C62C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E81DA154-D53B-4837-A377-8035104435C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1C1AA589-08CB-4F85-A557-FEBFACB23E5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BF425D3C-B602-4714-8DAA-7296D40F116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70A606C7-CE8D-42F8-AF10-E923AA43CD4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ACFB1C03-4EFD-4EA6-8018-A3AF6AC3EA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48AF52ED-B176-4A77-8F04-4E526B1D42E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7032302D-DB77-444E-B32F-6B47DE5B325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19FD9AC2-BA07-48ED-A0D1-316ECA3EE7E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a:extLst>
            <a:ext uri="{FF2B5EF4-FFF2-40B4-BE49-F238E27FC236}">
              <a16:creationId xmlns:a16="http://schemas.microsoft.com/office/drawing/2014/main" id="{3C754884-6D0A-4ECD-97FB-F4F295333BF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a:extLst>
            <a:ext uri="{FF2B5EF4-FFF2-40B4-BE49-F238E27FC236}">
              <a16:creationId xmlns:a16="http://schemas.microsoft.com/office/drawing/2014/main" id="{E3FFD7F7-E2F3-44D4-A849-AE70232589B3}"/>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a:extLst>
            <a:ext uri="{FF2B5EF4-FFF2-40B4-BE49-F238E27FC236}">
              <a16:creationId xmlns:a16="http://schemas.microsoft.com/office/drawing/2014/main" id="{9E386CFD-3F56-4676-BE17-BA82E28C0501}"/>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a:extLst>
            <a:ext uri="{FF2B5EF4-FFF2-40B4-BE49-F238E27FC236}">
              <a16:creationId xmlns:a16="http://schemas.microsoft.com/office/drawing/2014/main" id="{B135E8F2-9E9D-4EEA-901E-6889C5A4DEDB}"/>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a:extLst>
            <a:ext uri="{FF2B5EF4-FFF2-40B4-BE49-F238E27FC236}">
              <a16:creationId xmlns:a16="http://schemas.microsoft.com/office/drawing/2014/main" id="{DC3DFC95-E3AF-4D39-82B9-61F3E3BDA03E}"/>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a:extLst>
            <a:ext uri="{FF2B5EF4-FFF2-40B4-BE49-F238E27FC236}">
              <a16:creationId xmlns:a16="http://schemas.microsoft.com/office/drawing/2014/main" id="{7378AB48-CE20-4697-8D23-DB469B1D436F}"/>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a:extLst>
            <a:ext uri="{FF2B5EF4-FFF2-40B4-BE49-F238E27FC236}">
              <a16:creationId xmlns:a16="http://schemas.microsoft.com/office/drawing/2014/main" id="{88946FD6-3085-4919-88E9-BA3874E9AA03}"/>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a:extLst>
            <a:ext uri="{FF2B5EF4-FFF2-40B4-BE49-F238E27FC236}">
              <a16:creationId xmlns:a16="http://schemas.microsoft.com/office/drawing/2014/main" id="{CFB10884-1061-4681-992F-3C4893125663}"/>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a:extLst>
            <a:ext uri="{FF2B5EF4-FFF2-40B4-BE49-F238E27FC236}">
              <a16:creationId xmlns:a16="http://schemas.microsoft.com/office/drawing/2014/main" id="{751A4122-CAC6-4FF4-9D6D-D6CC64CEF501}"/>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7" name="テキスト ボックス 646">
          <a:extLst>
            <a:ext uri="{FF2B5EF4-FFF2-40B4-BE49-F238E27FC236}">
              <a16:creationId xmlns:a16="http://schemas.microsoft.com/office/drawing/2014/main" id="{AF0B957A-7867-410D-B141-52182C2F6C2D}"/>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652894FE-7879-4529-840B-79AE81C719D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a:extLst>
            <a:ext uri="{FF2B5EF4-FFF2-40B4-BE49-F238E27FC236}">
              <a16:creationId xmlns:a16="http://schemas.microsoft.com/office/drawing/2014/main" id="{AB86EC88-8F3B-4EB8-89EE-D68DF59963D6}"/>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消防施設】&#10;有形固定資産減価償却率グラフ枠">
          <a:extLst>
            <a:ext uri="{FF2B5EF4-FFF2-40B4-BE49-F238E27FC236}">
              <a16:creationId xmlns:a16="http://schemas.microsoft.com/office/drawing/2014/main" id="{1A374D06-E0AF-4620-A1E7-976B0C63A16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40005</xdr:rowOff>
    </xdr:from>
    <xdr:to>
      <xdr:col>85</xdr:col>
      <xdr:colOff>126364</xdr:colOff>
      <xdr:row>86</xdr:row>
      <xdr:rowOff>3811</xdr:rowOff>
    </xdr:to>
    <xdr:cxnSp macro="">
      <xdr:nvCxnSpPr>
        <xdr:cNvPr id="651" name="直線コネクタ 650">
          <a:extLst>
            <a:ext uri="{FF2B5EF4-FFF2-40B4-BE49-F238E27FC236}">
              <a16:creationId xmlns:a16="http://schemas.microsoft.com/office/drawing/2014/main" id="{56FE9EFE-2F72-443B-91B5-829019944BA0}"/>
            </a:ext>
          </a:extLst>
        </xdr:cNvPr>
        <xdr:cNvCxnSpPr/>
      </xdr:nvCxnSpPr>
      <xdr:spPr>
        <a:xfrm flipV="1">
          <a:off x="16318864" y="13241655"/>
          <a:ext cx="0" cy="1506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7638</xdr:rowOff>
    </xdr:from>
    <xdr:ext cx="405111" cy="259045"/>
    <xdr:sp macro="" textlink="">
      <xdr:nvSpPr>
        <xdr:cNvPr id="652" name="【消防施設】&#10;有形固定資産減価償却率最小値テキスト">
          <a:extLst>
            <a:ext uri="{FF2B5EF4-FFF2-40B4-BE49-F238E27FC236}">
              <a16:creationId xmlns:a16="http://schemas.microsoft.com/office/drawing/2014/main" id="{31C9CFA6-7582-4445-AD34-BC5C8FD0C414}"/>
            </a:ext>
          </a:extLst>
        </xdr:cNvPr>
        <xdr:cNvSpPr txBox="1"/>
      </xdr:nvSpPr>
      <xdr:spPr>
        <a:xfrm>
          <a:off x="16357600" y="1475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3811</xdr:rowOff>
    </xdr:from>
    <xdr:to>
      <xdr:col>86</xdr:col>
      <xdr:colOff>25400</xdr:colOff>
      <xdr:row>86</xdr:row>
      <xdr:rowOff>3811</xdr:rowOff>
    </xdr:to>
    <xdr:cxnSp macro="">
      <xdr:nvCxnSpPr>
        <xdr:cNvPr id="653" name="直線コネクタ 652">
          <a:extLst>
            <a:ext uri="{FF2B5EF4-FFF2-40B4-BE49-F238E27FC236}">
              <a16:creationId xmlns:a16="http://schemas.microsoft.com/office/drawing/2014/main" id="{B7CA6F97-4F37-42B4-9625-A604694305CD}"/>
            </a:ext>
          </a:extLst>
        </xdr:cNvPr>
        <xdr:cNvCxnSpPr/>
      </xdr:nvCxnSpPr>
      <xdr:spPr>
        <a:xfrm>
          <a:off x="16230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158132</xdr:rowOff>
    </xdr:from>
    <xdr:ext cx="405111" cy="259045"/>
    <xdr:sp macro="" textlink="">
      <xdr:nvSpPr>
        <xdr:cNvPr id="654" name="【消防施設】&#10;有形固定資産減価償却率最大値テキスト">
          <a:extLst>
            <a:ext uri="{FF2B5EF4-FFF2-40B4-BE49-F238E27FC236}">
              <a16:creationId xmlns:a16="http://schemas.microsoft.com/office/drawing/2014/main" id="{8BDC5B82-DF2D-47CE-84A8-13FE821DBEE2}"/>
            </a:ext>
          </a:extLst>
        </xdr:cNvPr>
        <xdr:cNvSpPr txBox="1"/>
      </xdr:nvSpPr>
      <xdr:spPr>
        <a:xfrm>
          <a:off x="16357600" y="1301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40005</xdr:rowOff>
    </xdr:from>
    <xdr:to>
      <xdr:col>86</xdr:col>
      <xdr:colOff>25400</xdr:colOff>
      <xdr:row>77</xdr:row>
      <xdr:rowOff>40005</xdr:rowOff>
    </xdr:to>
    <xdr:cxnSp macro="">
      <xdr:nvCxnSpPr>
        <xdr:cNvPr id="655" name="直線コネクタ 654">
          <a:extLst>
            <a:ext uri="{FF2B5EF4-FFF2-40B4-BE49-F238E27FC236}">
              <a16:creationId xmlns:a16="http://schemas.microsoft.com/office/drawing/2014/main" id="{BBD9FBAC-4CF2-4BD4-BB26-3946F7797EEC}"/>
            </a:ext>
          </a:extLst>
        </xdr:cNvPr>
        <xdr:cNvCxnSpPr/>
      </xdr:nvCxnSpPr>
      <xdr:spPr>
        <a:xfrm>
          <a:off x="16230600" y="1324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104791</xdr:rowOff>
    </xdr:from>
    <xdr:ext cx="405111" cy="259045"/>
    <xdr:sp macro="" textlink="">
      <xdr:nvSpPr>
        <xdr:cNvPr id="656" name="【消防施設】&#10;有形固定資産減価償却率平均値テキスト">
          <a:extLst>
            <a:ext uri="{FF2B5EF4-FFF2-40B4-BE49-F238E27FC236}">
              <a16:creationId xmlns:a16="http://schemas.microsoft.com/office/drawing/2014/main" id="{3BACDAFA-4482-4C6B-83C6-B430BDF47E1C}"/>
            </a:ext>
          </a:extLst>
        </xdr:cNvPr>
        <xdr:cNvSpPr txBox="1"/>
      </xdr:nvSpPr>
      <xdr:spPr>
        <a:xfrm>
          <a:off x="16357600" y="13992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126364</xdr:rowOff>
    </xdr:from>
    <xdr:to>
      <xdr:col>85</xdr:col>
      <xdr:colOff>177800</xdr:colOff>
      <xdr:row>82</xdr:row>
      <xdr:rowOff>56514</xdr:rowOff>
    </xdr:to>
    <xdr:sp macro="" textlink="">
      <xdr:nvSpPr>
        <xdr:cNvPr id="657" name="フローチャート: 判断 656">
          <a:extLst>
            <a:ext uri="{FF2B5EF4-FFF2-40B4-BE49-F238E27FC236}">
              <a16:creationId xmlns:a16="http://schemas.microsoft.com/office/drawing/2014/main" id="{B044A535-FF1D-4FAD-813C-AA85CEB97BF2}"/>
            </a:ext>
          </a:extLst>
        </xdr:cNvPr>
        <xdr:cNvSpPr/>
      </xdr:nvSpPr>
      <xdr:spPr>
        <a:xfrm>
          <a:off x="162687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92075</xdr:rowOff>
    </xdr:from>
    <xdr:to>
      <xdr:col>81</xdr:col>
      <xdr:colOff>101600</xdr:colOff>
      <xdr:row>82</xdr:row>
      <xdr:rowOff>22225</xdr:rowOff>
    </xdr:to>
    <xdr:sp macro="" textlink="">
      <xdr:nvSpPr>
        <xdr:cNvPr id="658" name="フローチャート: 判断 657">
          <a:extLst>
            <a:ext uri="{FF2B5EF4-FFF2-40B4-BE49-F238E27FC236}">
              <a16:creationId xmlns:a16="http://schemas.microsoft.com/office/drawing/2014/main" id="{3DF96E1A-5049-4A7E-89C3-88083B98C8DB}"/>
            </a:ext>
          </a:extLst>
        </xdr:cNvPr>
        <xdr:cNvSpPr/>
      </xdr:nvSpPr>
      <xdr:spPr>
        <a:xfrm>
          <a:off x="15430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52070</xdr:rowOff>
    </xdr:from>
    <xdr:to>
      <xdr:col>76</xdr:col>
      <xdr:colOff>165100</xdr:colOff>
      <xdr:row>81</xdr:row>
      <xdr:rowOff>153670</xdr:rowOff>
    </xdr:to>
    <xdr:sp macro="" textlink="">
      <xdr:nvSpPr>
        <xdr:cNvPr id="659" name="フローチャート: 判断 658">
          <a:extLst>
            <a:ext uri="{FF2B5EF4-FFF2-40B4-BE49-F238E27FC236}">
              <a16:creationId xmlns:a16="http://schemas.microsoft.com/office/drawing/2014/main" id="{32ACB857-30E0-426F-9AF2-775DC51330E1}"/>
            </a:ext>
          </a:extLst>
        </xdr:cNvPr>
        <xdr:cNvSpPr/>
      </xdr:nvSpPr>
      <xdr:spPr>
        <a:xfrm>
          <a:off x="14541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660" name="フローチャート: 判断 659">
          <a:extLst>
            <a:ext uri="{FF2B5EF4-FFF2-40B4-BE49-F238E27FC236}">
              <a16:creationId xmlns:a16="http://schemas.microsoft.com/office/drawing/2014/main" id="{3B4CE23D-62C1-4803-A546-5CE1CC074F96}"/>
            </a:ext>
          </a:extLst>
        </xdr:cNvPr>
        <xdr:cNvSpPr/>
      </xdr:nvSpPr>
      <xdr:spPr>
        <a:xfrm>
          <a:off x="13652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21589</xdr:rowOff>
    </xdr:from>
    <xdr:to>
      <xdr:col>67</xdr:col>
      <xdr:colOff>101600</xdr:colOff>
      <xdr:row>81</xdr:row>
      <xdr:rowOff>123189</xdr:rowOff>
    </xdr:to>
    <xdr:sp macro="" textlink="">
      <xdr:nvSpPr>
        <xdr:cNvPr id="661" name="フローチャート: 判断 660">
          <a:extLst>
            <a:ext uri="{FF2B5EF4-FFF2-40B4-BE49-F238E27FC236}">
              <a16:creationId xmlns:a16="http://schemas.microsoft.com/office/drawing/2014/main" id="{24A5D1F4-3F58-4AAC-BEC9-383854AEC6C8}"/>
            </a:ext>
          </a:extLst>
        </xdr:cNvPr>
        <xdr:cNvSpPr/>
      </xdr:nvSpPr>
      <xdr:spPr>
        <a:xfrm>
          <a:off x="127635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1EDD8CD4-64C7-483D-B8CD-14301DE9E8F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84391B11-0A5F-44ED-9F6D-DD5E81334F5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612D004E-8BAB-4FAC-AE6F-B4429AA2438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DE48AD77-B1C5-46BD-A267-800AF352E79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F0C9C8C0-6AA7-4289-93E8-107E2D28761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27305</xdr:rowOff>
    </xdr:from>
    <xdr:to>
      <xdr:col>85</xdr:col>
      <xdr:colOff>177800</xdr:colOff>
      <xdr:row>78</xdr:row>
      <xdr:rowOff>128905</xdr:rowOff>
    </xdr:to>
    <xdr:sp macro="" textlink="">
      <xdr:nvSpPr>
        <xdr:cNvPr id="667" name="楕円 666">
          <a:extLst>
            <a:ext uri="{FF2B5EF4-FFF2-40B4-BE49-F238E27FC236}">
              <a16:creationId xmlns:a16="http://schemas.microsoft.com/office/drawing/2014/main" id="{6E9C47E5-B477-48D9-91B4-0952C80EA599}"/>
            </a:ext>
          </a:extLst>
        </xdr:cNvPr>
        <xdr:cNvSpPr/>
      </xdr:nvSpPr>
      <xdr:spPr>
        <a:xfrm>
          <a:off x="16268700" y="1340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50182</xdr:rowOff>
    </xdr:from>
    <xdr:ext cx="405111" cy="259045"/>
    <xdr:sp macro="" textlink="">
      <xdr:nvSpPr>
        <xdr:cNvPr id="668" name="【消防施設】&#10;有形固定資産減価償却率該当値テキスト">
          <a:extLst>
            <a:ext uri="{FF2B5EF4-FFF2-40B4-BE49-F238E27FC236}">
              <a16:creationId xmlns:a16="http://schemas.microsoft.com/office/drawing/2014/main" id="{B6A5DEC9-8E50-4B6D-8F05-43CB332019CB}"/>
            </a:ext>
          </a:extLst>
        </xdr:cNvPr>
        <xdr:cNvSpPr txBox="1"/>
      </xdr:nvSpPr>
      <xdr:spPr>
        <a:xfrm>
          <a:off x="16357600" y="1325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158750</xdr:rowOff>
    </xdr:from>
    <xdr:to>
      <xdr:col>81</xdr:col>
      <xdr:colOff>101600</xdr:colOff>
      <xdr:row>78</xdr:row>
      <xdr:rowOff>88900</xdr:rowOff>
    </xdr:to>
    <xdr:sp macro="" textlink="">
      <xdr:nvSpPr>
        <xdr:cNvPr id="669" name="楕円 668">
          <a:extLst>
            <a:ext uri="{FF2B5EF4-FFF2-40B4-BE49-F238E27FC236}">
              <a16:creationId xmlns:a16="http://schemas.microsoft.com/office/drawing/2014/main" id="{EC7865CE-DBB1-4F89-BFB5-E65BB8821B9B}"/>
            </a:ext>
          </a:extLst>
        </xdr:cNvPr>
        <xdr:cNvSpPr/>
      </xdr:nvSpPr>
      <xdr:spPr>
        <a:xfrm>
          <a:off x="154305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38100</xdr:rowOff>
    </xdr:from>
    <xdr:to>
      <xdr:col>85</xdr:col>
      <xdr:colOff>127000</xdr:colOff>
      <xdr:row>78</xdr:row>
      <xdr:rowOff>78105</xdr:rowOff>
    </xdr:to>
    <xdr:cxnSp macro="">
      <xdr:nvCxnSpPr>
        <xdr:cNvPr id="670" name="直線コネクタ 669">
          <a:extLst>
            <a:ext uri="{FF2B5EF4-FFF2-40B4-BE49-F238E27FC236}">
              <a16:creationId xmlns:a16="http://schemas.microsoft.com/office/drawing/2014/main" id="{C8EED54C-A350-449C-BAA4-D284796010FB}"/>
            </a:ext>
          </a:extLst>
        </xdr:cNvPr>
        <xdr:cNvCxnSpPr/>
      </xdr:nvCxnSpPr>
      <xdr:spPr>
        <a:xfrm>
          <a:off x="15481300" y="1341120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118745</xdr:rowOff>
    </xdr:from>
    <xdr:to>
      <xdr:col>76</xdr:col>
      <xdr:colOff>165100</xdr:colOff>
      <xdr:row>78</xdr:row>
      <xdr:rowOff>48895</xdr:rowOff>
    </xdr:to>
    <xdr:sp macro="" textlink="">
      <xdr:nvSpPr>
        <xdr:cNvPr id="671" name="楕円 670">
          <a:extLst>
            <a:ext uri="{FF2B5EF4-FFF2-40B4-BE49-F238E27FC236}">
              <a16:creationId xmlns:a16="http://schemas.microsoft.com/office/drawing/2014/main" id="{AF72A556-FDDB-48E0-857E-BDBF3F508F5B}"/>
            </a:ext>
          </a:extLst>
        </xdr:cNvPr>
        <xdr:cNvSpPr/>
      </xdr:nvSpPr>
      <xdr:spPr>
        <a:xfrm>
          <a:off x="14541500" y="1332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169545</xdr:rowOff>
    </xdr:from>
    <xdr:to>
      <xdr:col>81</xdr:col>
      <xdr:colOff>50800</xdr:colOff>
      <xdr:row>78</xdr:row>
      <xdr:rowOff>38100</xdr:rowOff>
    </xdr:to>
    <xdr:cxnSp macro="">
      <xdr:nvCxnSpPr>
        <xdr:cNvPr id="672" name="直線コネクタ 671">
          <a:extLst>
            <a:ext uri="{FF2B5EF4-FFF2-40B4-BE49-F238E27FC236}">
              <a16:creationId xmlns:a16="http://schemas.microsoft.com/office/drawing/2014/main" id="{5E036A80-4F24-4DD0-BE9A-F79472CE8E05}"/>
            </a:ext>
          </a:extLst>
        </xdr:cNvPr>
        <xdr:cNvCxnSpPr/>
      </xdr:nvCxnSpPr>
      <xdr:spPr>
        <a:xfrm>
          <a:off x="14592300" y="133711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114936</xdr:rowOff>
    </xdr:from>
    <xdr:to>
      <xdr:col>72</xdr:col>
      <xdr:colOff>38100</xdr:colOff>
      <xdr:row>78</xdr:row>
      <xdr:rowOff>45086</xdr:rowOff>
    </xdr:to>
    <xdr:sp macro="" textlink="">
      <xdr:nvSpPr>
        <xdr:cNvPr id="673" name="楕円 672">
          <a:extLst>
            <a:ext uri="{FF2B5EF4-FFF2-40B4-BE49-F238E27FC236}">
              <a16:creationId xmlns:a16="http://schemas.microsoft.com/office/drawing/2014/main" id="{97C78A17-0EE3-4A32-A377-AD9DBE928EFE}"/>
            </a:ext>
          </a:extLst>
        </xdr:cNvPr>
        <xdr:cNvSpPr/>
      </xdr:nvSpPr>
      <xdr:spPr>
        <a:xfrm>
          <a:off x="13652500" y="1331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165736</xdr:rowOff>
    </xdr:from>
    <xdr:to>
      <xdr:col>76</xdr:col>
      <xdr:colOff>114300</xdr:colOff>
      <xdr:row>77</xdr:row>
      <xdr:rowOff>169545</xdr:rowOff>
    </xdr:to>
    <xdr:cxnSp macro="">
      <xdr:nvCxnSpPr>
        <xdr:cNvPr id="674" name="直線コネクタ 673">
          <a:extLst>
            <a:ext uri="{FF2B5EF4-FFF2-40B4-BE49-F238E27FC236}">
              <a16:creationId xmlns:a16="http://schemas.microsoft.com/office/drawing/2014/main" id="{A2049BC0-BEFD-495C-834D-F496DD4D723C}"/>
            </a:ext>
          </a:extLst>
        </xdr:cNvPr>
        <xdr:cNvCxnSpPr/>
      </xdr:nvCxnSpPr>
      <xdr:spPr>
        <a:xfrm>
          <a:off x="13703300" y="13367386"/>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73025</xdr:rowOff>
    </xdr:from>
    <xdr:to>
      <xdr:col>67</xdr:col>
      <xdr:colOff>101600</xdr:colOff>
      <xdr:row>78</xdr:row>
      <xdr:rowOff>3175</xdr:rowOff>
    </xdr:to>
    <xdr:sp macro="" textlink="">
      <xdr:nvSpPr>
        <xdr:cNvPr id="675" name="楕円 674">
          <a:extLst>
            <a:ext uri="{FF2B5EF4-FFF2-40B4-BE49-F238E27FC236}">
              <a16:creationId xmlns:a16="http://schemas.microsoft.com/office/drawing/2014/main" id="{524708D5-C53C-4EDE-A0AB-85AD4520F590}"/>
            </a:ext>
          </a:extLst>
        </xdr:cNvPr>
        <xdr:cNvSpPr/>
      </xdr:nvSpPr>
      <xdr:spPr>
        <a:xfrm>
          <a:off x="12763500" y="1327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123825</xdr:rowOff>
    </xdr:from>
    <xdr:to>
      <xdr:col>71</xdr:col>
      <xdr:colOff>177800</xdr:colOff>
      <xdr:row>77</xdr:row>
      <xdr:rowOff>165736</xdr:rowOff>
    </xdr:to>
    <xdr:cxnSp macro="">
      <xdr:nvCxnSpPr>
        <xdr:cNvPr id="676" name="直線コネクタ 675">
          <a:extLst>
            <a:ext uri="{FF2B5EF4-FFF2-40B4-BE49-F238E27FC236}">
              <a16:creationId xmlns:a16="http://schemas.microsoft.com/office/drawing/2014/main" id="{00FFE965-F767-4E6C-BFF2-21192F1C48AD}"/>
            </a:ext>
          </a:extLst>
        </xdr:cNvPr>
        <xdr:cNvCxnSpPr/>
      </xdr:nvCxnSpPr>
      <xdr:spPr>
        <a:xfrm>
          <a:off x="12814300" y="1332547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13352</xdr:rowOff>
    </xdr:from>
    <xdr:ext cx="405111" cy="259045"/>
    <xdr:sp macro="" textlink="">
      <xdr:nvSpPr>
        <xdr:cNvPr id="677" name="n_1aveValue【消防施設】&#10;有形固定資産減価償却率">
          <a:extLst>
            <a:ext uri="{FF2B5EF4-FFF2-40B4-BE49-F238E27FC236}">
              <a16:creationId xmlns:a16="http://schemas.microsoft.com/office/drawing/2014/main" id="{0A68313A-7DC6-48CF-AD8E-7F3926A1A18D}"/>
            </a:ext>
          </a:extLst>
        </xdr:cNvPr>
        <xdr:cNvSpPr txBox="1"/>
      </xdr:nvSpPr>
      <xdr:spPr>
        <a:xfrm>
          <a:off x="15266044" y="1407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144797</xdr:rowOff>
    </xdr:from>
    <xdr:ext cx="405111" cy="259045"/>
    <xdr:sp macro="" textlink="">
      <xdr:nvSpPr>
        <xdr:cNvPr id="678" name="n_2aveValue【消防施設】&#10;有形固定資産減価償却率">
          <a:extLst>
            <a:ext uri="{FF2B5EF4-FFF2-40B4-BE49-F238E27FC236}">
              <a16:creationId xmlns:a16="http://schemas.microsoft.com/office/drawing/2014/main" id="{57985EDC-ED35-4F8E-B1FF-3642E2CE80D6}"/>
            </a:ext>
          </a:extLst>
        </xdr:cNvPr>
        <xdr:cNvSpPr txBox="1"/>
      </xdr:nvSpPr>
      <xdr:spPr>
        <a:xfrm>
          <a:off x="14389744" y="1403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150513</xdr:rowOff>
    </xdr:from>
    <xdr:ext cx="405111" cy="259045"/>
    <xdr:sp macro="" textlink="">
      <xdr:nvSpPr>
        <xdr:cNvPr id="679" name="n_3aveValue【消防施設】&#10;有形固定資産減価償却率">
          <a:extLst>
            <a:ext uri="{FF2B5EF4-FFF2-40B4-BE49-F238E27FC236}">
              <a16:creationId xmlns:a16="http://schemas.microsoft.com/office/drawing/2014/main" id="{9E0EDA0E-43EB-469F-92C4-6D1516DFF835}"/>
            </a:ext>
          </a:extLst>
        </xdr:cNvPr>
        <xdr:cNvSpPr txBox="1"/>
      </xdr:nvSpPr>
      <xdr:spPr>
        <a:xfrm>
          <a:off x="135007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114316</xdr:rowOff>
    </xdr:from>
    <xdr:ext cx="405111" cy="259045"/>
    <xdr:sp macro="" textlink="">
      <xdr:nvSpPr>
        <xdr:cNvPr id="680" name="n_4aveValue【消防施設】&#10;有形固定資産減価償却率">
          <a:extLst>
            <a:ext uri="{FF2B5EF4-FFF2-40B4-BE49-F238E27FC236}">
              <a16:creationId xmlns:a16="http://schemas.microsoft.com/office/drawing/2014/main" id="{456918BF-96D6-4F47-85BF-79C4BE8A4B01}"/>
            </a:ext>
          </a:extLst>
        </xdr:cNvPr>
        <xdr:cNvSpPr txBox="1"/>
      </xdr:nvSpPr>
      <xdr:spPr>
        <a:xfrm>
          <a:off x="12611744" y="1400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105427</xdr:rowOff>
    </xdr:from>
    <xdr:ext cx="405111" cy="259045"/>
    <xdr:sp macro="" textlink="">
      <xdr:nvSpPr>
        <xdr:cNvPr id="681" name="n_1mainValue【消防施設】&#10;有形固定資産減価償却率">
          <a:extLst>
            <a:ext uri="{FF2B5EF4-FFF2-40B4-BE49-F238E27FC236}">
              <a16:creationId xmlns:a16="http://schemas.microsoft.com/office/drawing/2014/main" id="{DC0B4766-359A-4318-8A61-0EDCB0A3C914}"/>
            </a:ext>
          </a:extLst>
        </xdr:cNvPr>
        <xdr:cNvSpPr txBox="1"/>
      </xdr:nvSpPr>
      <xdr:spPr>
        <a:xfrm>
          <a:off x="15266044" y="1313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65422</xdr:rowOff>
    </xdr:from>
    <xdr:ext cx="405111" cy="259045"/>
    <xdr:sp macro="" textlink="">
      <xdr:nvSpPr>
        <xdr:cNvPr id="682" name="n_2mainValue【消防施設】&#10;有形固定資産減価償却率">
          <a:extLst>
            <a:ext uri="{FF2B5EF4-FFF2-40B4-BE49-F238E27FC236}">
              <a16:creationId xmlns:a16="http://schemas.microsoft.com/office/drawing/2014/main" id="{DD59807E-4A94-4750-8551-64681F1135FB}"/>
            </a:ext>
          </a:extLst>
        </xdr:cNvPr>
        <xdr:cNvSpPr txBox="1"/>
      </xdr:nvSpPr>
      <xdr:spPr>
        <a:xfrm>
          <a:off x="14389744" y="1309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61613</xdr:rowOff>
    </xdr:from>
    <xdr:ext cx="405111" cy="259045"/>
    <xdr:sp macro="" textlink="">
      <xdr:nvSpPr>
        <xdr:cNvPr id="683" name="n_3mainValue【消防施設】&#10;有形固定資産減価償却率">
          <a:extLst>
            <a:ext uri="{FF2B5EF4-FFF2-40B4-BE49-F238E27FC236}">
              <a16:creationId xmlns:a16="http://schemas.microsoft.com/office/drawing/2014/main" id="{F2A8C773-BD8A-47AA-B256-C2FEB9770199}"/>
            </a:ext>
          </a:extLst>
        </xdr:cNvPr>
        <xdr:cNvSpPr txBox="1"/>
      </xdr:nvSpPr>
      <xdr:spPr>
        <a:xfrm>
          <a:off x="13500744" y="1309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19702</xdr:rowOff>
    </xdr:from>
    <xdr:ext cx="405111" cy="259045"/>
    <xdr:sp macro="" textlink="">
      <xdr:nvSpPr>
        <xdr:cNvPr id="684" name="n_4mainValue【消防施設】&#10;有形固定資産減価償却率">
          <a:extLst>
            <a:ext uri="{FF2B5EF4-FFF2-40B4-BE49-F238E27FC236}">
              <a16:creationId xmlns:a16="http://schemas.microsoft.com/office/drawing/2014/main" id="{0D1B367D-FC93-45F7-B4C9-B8FD47CD20D9}"/>
            </a:ext>
          </a:extLst>
        </xdr:cNvPr>
        <xdr:cNvSpPr txBox="1"/>
      </xdr:nvSpPr>
      <xdr:spPr>
        <a:xfrm>
          <a:off x="12611744" y="1304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18560533-3976-42C6-BE16-06A285370E1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4E8CBBA4-9470-4B12-893A-AD66CC2E033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1056467A-1934-4357-853D-0EE18901720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467F1514-5C7B-4805-92B2-5818A8C5527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264BD4D5-27A9-4542-90D9-C84D5958FA8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CD4871F6-2B81-43C1-B167-680DC01BA0C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E413EFB0-C225-4C86-8215-33E36E423A7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0CA68472-54E3-4224-990B-7CBDA58B102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A784FA69-FF64-4AEF-96E6-CA86C26019B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DBB6868A-6211-479A-99F7-09F7C00D3A5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5" name="直線コネクタ 694">
          <a:extLst>
            <a:ext uri="{FF2B5EF4-FFF2-40B4-BE49-F238E27FC236}">
              <a16:creationId xmlns:a16="http://schemas.microsoft.com/office/drawing/2014/main" id="{32DA31D1-4474-4D64-B385-5FB60A5B2099}"/>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6" name="テキスト ボックス 695">
          <a:extLst>
            <a:ext uri="{FF2B5EF4-FFF2-40B4-BE49-F238E27FC236}">
              <a16:creationId xmlns:a16="http://schemas.microsoft.com/office/drawing/2014/main" id="{94E7B1EC-E54D-4D8F-B112-89540027764A}"/>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7" name="直線コネクタ 696">
          <a:extLst>
            <a:ext uri="{FF2B5EF4-FFF2-40B4-BE49-F238E27FC236}">
              <a16:creationId xmlns:a16="http://schemas.microsoft.com/office/drawing/2014/main" id="{12E45C2C-1C9A-4E25-88CD-1DDAFF9EDB57}"/>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8" name="テキスト ボックス 697">
          <a:extLst>
            <a:ext uri="{FF2B5EF4-FFF2-40B4-BE49-F238E27FC236}">
              <a16:creationId xmlns:a16="http://schemas.microsoft.com/office/drawing/2014/main" id="{782F1849-D9E7-4600-99FC-CEEACA8CADC3}"/>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9" name="直線コネクタ 698">
          <a:extLst>
            <a:ext uri="{FF2B5EF4-FFF2-40B4-BE49-F238E27FC236}">
              <a16:creationId xmlns:a16="http://schemas.microsoft.com/office/drawing/2014/main" id="{321BAE24-5A74-4CEB-B90F-D20CBA938A32}"/>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0" name="テキスト ボックス 699">
          <a:extLst>
            <a:ext uri="{FF2B5EF4-FFF2-40B4-BE49-F238E27FC236}">
              <a16:creationId xmlns:a16="http://schemas.microsoft.com/office/drawing/2014/main" id="{D50E4875-9C17-45BE-A9E5-2351DFB9CD3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1" name="直線コネクタ 700">
          <a:extLst>
            <a:ext uri="{FF2B5EF4-FFF2-40B4-BE49-F238E27FC236}">
              <a16:creationId xmlns:a16="http://schemas.microsoft.com/office/drawing/2014/main" id="{ABF2E16F-E7B2-4F4C-96EC-7834E3127677}"/>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2" name="テキスト ボックス 701">
          <a:extLst>
            <a:ext uri="{FF2B5EF4-FFF2-40B4-BE49-F238E27FC236}">
              <a16:creationId xmlns:a16="http://schemas.microsoft.com/office/drawing/2014/main" id="{1770193E-CE34-4BDA-A945-9D3D41F20116}"/>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3" name="直線コネクタ 702">
          <a:extLst>
            <a:ext uri="{FF2B5EF4-FFF2-40B4-BE49-F238E27FC236}">
              <a16:creationId xmlns:a16="http://schemas.microsoft.com/office/drawing/2014/main" id="{04A124F6-25D7-49DC-A74D-B2A55C0613E1}"/>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4" name="テキスト ボックス 703">
          <a:extLst>
            <a:ext uri="{FF2B5EF4-FFF2-40B4-BE49-F238E27FC236}">
              <a16:creationId xmlns:a16="http://schemas.microsoft.com/office/drawing/2014/main" id="{0596EFAE-18D6-48FD-970A-DA9440852C01}"/>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a:extLst>
            <a:ext uri="{FF2B5EF4-FFF2-40B4-BE49-F238E27FC236}">
              <a16:creationId xmlns:a16="http://schemas.microsoft.com/office/drawing/2014/main" id="{ED0D42EB-BDC6-4776-9090-520D0B3FAC3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a:extLst>
            <a:ext uri="{FF2B5EF4-FFF2-40B4-BE49-F238E27FC236}">
              <a16:creationId xmlns:a16="http://schemas.microsoft.com/office/drawing/2014/main" id="{C8992CCF-792E-4F44-AEB3-9D572C46601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消防施設】&#10;一人当たり面積グラフ枠">
          <a:extLst>
            <a:ext uri="{FF2B5EF4-FFF2-40B4-BE49-F238E27FC236}">
              <a16:creationId xmlns:a16="http://schemas.microsoft.com/office/drawing/2014/main" id="{45E93A85-142A-4A9A-8B14-7A0AB1A892F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87630</xdr:rowOff>
    </xdr:from>
    <xdr:to>
      <xdr:col>116</xdr:col>
      <xdr:colOff>62864</xdr:colOff>
      <xdr:row>86</xdr:row>
      <xdr:rowOff>102870</xdr:rowOff>
    </xdr:to>
    <xdr:cxnSp macro="">
      <xdr:nvCxnSpPr>
        <xdr:cNvPr id="708" name="直線コネクタ 707">
          <a:extLst>
            <a:ext uri="{FF2B5EF4-FFF2-40B4-BE49-F238E27FC236}">
              <a16:creationId xmlns:a16="http://schemas.microsoft.com/office/drawing/2014/main" id="{6928DC70-C4F1-48D1-8711-B24C5AD6B267}"/>
            </a:ext>
          </a:extLst>
        </xdr:cNvPr>
        <xdr:cNvCxnSpPr/>
      </xdr:nvCxnSpPr>
      <xdr:spPr>
        <a:xfrm flipV="1">
          <a:off x="22160864" y="13289280"/>
          <a:ext cx="0" cy="155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709" name="【消防施設】&#10;一人当たり面積最小値テキスト">
          <a:extLst>
            <a:ext uri="{FF2B5EF4-FFF2-40B4-BE49-F238E27FC236}">
              <a16:creationId xmlns:a16="http://schemas.microsoft.com/office/drawing/2014/main" id="{BE65E57A-B080-43D9-8E29-8D7371F5F133}"/>
            </a:ext>
          </a:extLst>
        </xdr:cNvPr>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710" name="直線コネクタ 709">
          <a:extLst>
            <a:ext uri="{FF2B5EF4-FFF2-40B4-BE49-F238E27FC236}">
              <a16:creationId xmlns:a16="http://schemas.microsoft.com/office/drawing/2014/main" id="{9FB7EBA1-74A1-49B0-834C-D2F830C487AD}"/>
            </a:ext>
          </a:extLst>
        </xdr:cNvPr>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34307</xdr:rowOff>
    </xdr:from>
    <xdr:ext cx="469744" cy="259045"/>
    <xdr:sp macro="" textlink="">
      <xdr:nvSpPr>
        <xdr:cNvPr id="711" name="【消防施設】&#10;一人当たり面積最大値テキスト">
          <a:extLst>
            <a:ext uri="{FF2B5EF4-FFF2-40B4-BE49-F238E27FC236}">
              <a16:creationId xmlns:a16="http://schemas.microsoft.com/office/drawing/2014/main" id="{C8387623-B6CA-415F-905D-FEB3507B869E}"/>
            </a:ext>
          </a:extLst>
        </xdr:cNvPr>
        <xdr:cNvSpPr txBox="1"/>
      </xdr:nvSpPr>
      <xdr:spPr>
        <a:xfrm>
          <a:off x="22199600" y="1306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87630</xdr:rowOff>
    </xdr:from>
    <xdr:to>
      <xdr:col>116</xdr:col>
      <xdr:colOff>152400</xdr:colOff>
      <xdr:row>77</xdr:row>
      <xdr:rowOff>87630</xdr:rowOff>
    </xdr:to>
    <xdr:cxnSp macro="">
      <xdr:nvCxnSpPr>
        <xdr:cNvPr id="712" name="直線コネクタ 711">
          <a:extLst>
            <a:ext uri="{FF2B5EF4-FFF2-40B4-BE49-F238E27FC236}">
              <a16:creationId xmlns:a16="http://schemas.microsoft.com/office/drawing/2014/main" id="{E114779F-987B-48D4-849F-E3BB14B726D8}"/>
            </a:ext>
          </a:extLst>
        </xdr:cNvPr>
        <xdr:cNvCxnSpPr/>
      </xdr:nvCxnSpPr>
      <xdr:spPr>
        <a:xfrm>
          <a:off x="22072600" y="1328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166388</xdr:rowOff>
    </xdr:from>
    <xdr:ext cx="469744" cy="259045"/>
    <xdr:sp macro="" textlink="">
      <xdr:nvSpPr>
        <xdr:cNvPr id="713" name="【消防施設】&#10;一人当たり面積平均値テキスト">
          <a:extLst>
            <a:ext uri="{FF2B5EF4-FFF2-40B4-BE49-F238E27FC236}">
              <a16:creationId xmlns:a16="http://schemas.microsoft.com/office/drawing/2014/main" id="{19317D8E-F491-4B55-8DF1-FF882FA17CB7}"/>
            </a:ext>
          </a:extLst>
        </xdr:cNvPr>
        <xdr:cNvSpPr txBox="1"/>
      </xdr:nvSpPr>
      <xdr:spPr>
        <a:xfrm>
          <a:off x="22199600" y="14396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143511</xdr:rowOff>
    </xdr:from>
    <xdr:to>
      <xdr:col>116</xdr:col>
      <xdr:colOff>114300</xdr:colOff>
      <xdr:row>85</xdr:row>
      <xdr:rowOff>73661</xdr:rowOff>
    </xdr:to>
    <xdr:sp macro="" textlink="">
      <xdr:nvSpPr>
        <xdr:cNvPr id="714" name="フローチャート: 判断 713">
          <a:extLst>
            <a:ext uri="{FF2B5EF4-FFF2-40B4-BE49-F238E27FC236}">
              <a16:creationId xmlns:a16="http://schemas.microsoft.com/office/drawing/2014/main" id="{65F59383-9F50-44EE-AD35-8D5BEA59E8B9}"/>
            </a:ext>
          </a:extLst>
        </xdr:cNvPr>
        <xdr:cNvSpPr/>
      </xdr:nvSpPr>
      <xdr:spPr>
        <a:xfrm>
          <a:off x="221107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158750</xdr:rowOff>
    </xdr:from>
    <xdr:to>
      <xdr:col>112</xdr:col>
      <xdr:colOff>38100</xdr:colOff>
      <xdr:row>85</xdr:row>
      <xdr:rowOff>88900</xdr:rowOff>
    </xdr:to>
    <xdr:sp macro="" textlink="">
      <xdr:nvSpPr>
        <xdr:cNvPr id="715" name="フローチャート: 判断 714">
          <a:extLst>
            <a:ext uri="{FF2B5EF4-FFF2-40B4-BE49-F238E27FC236}">
              <a16:creationId xmlns:a16="http://schemas.microsoft.com/office/drawing/2014/main" id="{747F49DD-8F40-4E66-AC76-548E932860F2}"/>
            </a:ext>
          </a:extLst>
        </xdr:cNvPr>
        <xdr:cNvSpPr/>
      </xdr:nvSpPr>
      <xdr:spPr>
        <a:xfrm>
          <a:off x="21272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10161</xdr:rowOff>
    </xdr:from>
    <xdr:to>
      <xdr:col>107</xdr:col>
      <xdr:colOff>101600</xdr:colOff>
      <xdr:row>85</xdr:row>
      <xdr:rowOff>111761</xdr:rowOff>
    </xdr:to>
    <xdr:sp macro="" textlink="">
      <xdr:nvSpPr>
        <xdr:cNvPr id="716" name="フローチャート: 判断 715">
          <a:extLst>
            <a:ext uri="{FF2B5EF4-FFF2-40B4-BE49-F238E27FC236}">
              <a16:creationId xmlns:a16="http://schemas.microsoft.com/office/drawing/2014/main" id="{0FB83C46-3984-4218-A166-800CC174E55E}"/>
            </a:ext>
          </a:extLst>
        </xdr:cNvPr>
        <xdr:cNvSpPr/>
      </xdr:nvSpPr>
      <xdr:spPr>
        <a:xfrm>
          <a:off x="20383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13970</xdr:rowOff>
    </xdr:from>
    <xdr:to>
      <xdr:col>102</xdr:col>
      <xdr:colOff>165100</xdr:colOff>
      <xdr:row>85</xdr:row>
      <xdr:rowOff>115570</xdr:rowOff>
    </xdr:to>
    <xdr:sp macro="" textlink="">
      <xdr:nvSpPr>
        <xdr:cNvPr id="717" name="フローチャート: 判断 716">
          <a:extLst>
            <a:ext uri="{FF2B5EF4-FFF2-40B4-BE49-F238E27FC236}">
              <a16:creationId xmlns:a16="http://schemas.microsoft.com/office/drawing/2014/main" id="{E1CCECE7-EE49-47EE-8669-27C910F2AA2C}"/>
            </a:ext>
          </a:extLst>
        </xdr:cNvPr>
        <xdr:cNvSpPr/>
      </xdr:nvSpPr>
      <xdr:spPr>
        <a:xfrm>
          <a:off x="19494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13970</xdr:rowOff>
    </xdr:from>
    <xdr:to>
      <xdr:col>98</xdr:col>
      <xdr:colOff>38100</xdr:colOff>
      <xdr:row>85</xdr:row>
      <xdr:rowOff>115570</xdr:rowOff>
    </xdr:to>
    <xdr:sp macro="" textlink="">
      <xdr:nvSpPr>
        <xdr:cNvPr id="718" name="フローチャート: 判断 717">
          <a:extLst>
            <a:ext uri="{FF2B5EF4-FFF2-40B4-BE49-F238E27FC236}">
              <a16:creationId xmlns:a16="http://schemas.microsoft.com/office/drawing/2014/main" id="{02D6B630-711C-41FB-B80C-7AD62867A88F}"/>
            </a:ext>
          </a:extLst>
        </xdr:cNvPr>
        <xdr:cNvSpPr/>
      </xdr:nvSpPr>
      <xdr:spPr>
        <a:xfrm>
          <a:off x="18605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F44F3B73-6C09-4761-A1EA-9952E9E2B29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8BC093BA-CD2F-4E91-AD48-04D42EFD4D1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A6441BA9-97B0-49DE-92A6-3CA756C78B4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E50948D7-E9CA-47E2-A889-A970905D81B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B067FE9A-64CD-4588-918B-4D44430ECEE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17780</xdr:rowOff>
    </xdr:from>
    <xdr:to>
      <xdr:col>116</xdr:col>
      <xdr:colOff>114300</xdr:colOff>
      <xdr:row>85</xdr:row>
      <xdr:rowOff>119380</xdr:rowOff>
    </xdr:to>
    <xdr:sp macro="" textlink="">
      <xdr:nvSpPr>
        <xdr:cNvPr id="724" name="楕円 723">
          <a:extLst>
            <a:ext uri="{FF2B5EF4-FFF2-40B4-BE49-F238E27FC236}">
              <a16:creationId xmlns:a16="http://schemas.microsoft.com/office/drawing/2014/main" id="{C25531CF-6282-480B-89F1-C78803190398}"/>
            </a:ext>
          </a:extLst>
        </xdr:cNvPr>
        <xdr:cNvSpPr/>
      </xdr:nvSpPr>
      <xdr:spPr>
        <a:xfrm>
          <a:off x="22110700" y="145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167657</xdr:rowOff>
    </xdr:from>
    <xdr:ext cx="469744" cy="259045"/>
    <xdr:sp macro="" textlink="">
      <xdr:nvSpPr>
        <xdr:cNvPr id="725" name="【消防施設】&#10;一人当たり面積該当値テキスト">
          <a:extLst>
            <a:ext uri="{FF2B5EF4-FFF2-40B4-BE49-F238E27FC236}">
              <a16:creationId xmlns:a16="http://schemas.microsoft.com/office/drawing/2014/main" id="{4E320C70-C943-42A4-AD47-AB7761A92F31}"/>
            </a:ext>
          </a:extLst>
        </xdr:cNvPr>
        <xdr:cNvSpPr txBox="1"/>
      </xdr:nvSpPr>
      <xdr:spPr>
        <a:xfrm>
          <a:off x="22199600" y="1456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17780</xdr:rowOff>
    </xdr:from>
    <xdr:to>
      <xdr:col>112</xdr:col>
      <xdr:colOff>38100</xdr:colOff>
      <xdr:row>85</xdr:row>
      <xdr:rowOff>119380</xdr:rowOff>
    </xdr:to>
    <xdr:sp macro="" textlink="">
      <xdr:nvSpPr>
        <xdr:cNvPr id="726" name="楕円 725">
          <a:extLst>
            <a:ext uri="{FF2B5EF4-FFF2-40B4-BE49-F238E27FC236}">
              <a16:creationId xmlns:a16="http://schemas.microsoft.com/office/drawing/2014/main" id="{AE232E97-D16A-4308-84C3-B68C89B4ED10}"/>
            </a:ext>
          </a:extLst>
        </xdr:cNvPr>
        <xdr:cNvSpPr/>
      </xdr:nvSpPr>
      <xdr:spPr>
        <a:xfrm>
          <a:off x="21272500" y="145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68580</xdr:rowOff>
    </xdr:from>
    <xdr:to>
      <xdr:col>116</xdr:col>
      <xdr:colOff>63500</xdr:colOff>
      <xdr:row>85</xdr:row>
      <xdr:rowOff>68580</xdr:rowOff>
    </xdr:to>
    <xdr:cxnSp macro="">
      <xdr:nvCxnSpPr>
        <xdr:cNvPr id="727" name="直線コネクタ 726">
          <a:extLst>
            <a:ext uri="{FF2B5EF4-FFF2-40B4-BE49-F238E27FC236}">
              <a16:creationId xmlns:a16="http://schemas.microsoft.com/office/drawing/2014/main" id="{057FBEB3-89E8-4E43-9161-381AF04390B3}"/>
            </a:ext>
          </a:extLst>
        </xdr:cNvPr>
        <xdr:cNvCxnSpPr/>
      </xdr:nvCxnSpPr>
      <xdr:spPr>
        <a:xfrm>
          <a:off x="21323300" y="146418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21589</xdr:rowOff>
    </xdr:from>
    <xdr:to>
      <xdr:col>107</xdr:col>
      <xdr:colOff>101600</xdr:colOff>
      <xdr:row>85</xdr:row>
      <xdr:rowOff>123189</xdr:rowOff>
    </xdr:to>
    <xdr:sp macro="" textlink="">
      <xdr:nvSpPr>
        <xdr:cNvPr id="728" name="楕円 727">
          <a:extLst>
            <a:ext uri="{FF2B5EF4-FFF2-40B4-BE49-F238E27FC236}">
              <a16:creationId xmlns:a16="http://schemas.microsoft.com/office/drawing/2014/main" id="{7B398B7D-5525-4010-9EB3-A67F44A4F91C}"/>
            </a:ext>
          </a:extLst>
        </xdr:cNvPr>
        <xdr:cNvSpPr/>
      </xdr:nvSpPr>
      <xdr:spPr>
        <a:xfrm>
          <a:off x="20383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68580</xdr:rowOff>
    </xdr:from>
    <xdr:to>
      <xdr:col>111</xdr:col>
      <xdr:colOff>177800</xdr:colOff>
      <xdr:row>85</xdr:row>
      <xdr:rowOff>72389</xdr:rowOff>
    </xdr:to>
    <xdr:cxnSp macro="">
      <xdr:nvCxnSpPr>
        <xdr:cNvPr id="729" name="直線コネクタ 728">
          <a:extLst>
            <a:ext uri="{FF2B5EF4-FFF2-40B4-BE49-F238E27FC236}">
              <a16:creationId xmlns:a16="http://schemas.microsoft.com/office/drawing/2014/main" id="{704F720C-0D49-48FC-9734-2910B97E60E5}"/>
            </a:ext>
          </a:extLst>
        </xdr:cNvPr>
        <xdr:cNvCxnSpPr/>
      </xdr:nvCxnSpPr>
      <xdr:spPr>
        <a:xfrm flipV="1">
          <a:off x="20434300" y="146418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25400</xdr:rowOff>
    </xdr:from>
    <xdr:to>
      <xdr:col>102</xdr:col>
      <xdr:colOff>165100</xdr:colOff>
      <xdr:row>85</xdr:row>
      <xdr:rowOff>127000</xdr:rowOff>
    </xdr:to>
    <xdr:sp macro="" textlink="">
      <xdr:nvSpPr>
        <xdr:cNvPr id="730" name="楕円 729">
          <a:extLst>
            <a:ext uri="{FF2B5EF4-FFF2-40B4-BE49-F238E27FC236}">
              <a16:creationId xmlns:a16="http://schemas.microsoft.com/office/drawing/2014/main" id="{FA0D84F5-21BD-4940-8EA1-63F06E73A456}"/>
            </a:ext>
          </a:extLst>
        </xdr:cNvPr>
        <xdr:cNvSpPr/>
      </xdr:nvSpPr>
      <xdr:spPr>
        <a:xfrm>
          <a:off x="19494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72389</xdr:rowOff>
    </xdr:from>
    <xdr:to>
      <xdr:col>107</xdr:col>
      <xdr:colOff>50800</xdr:colOff>
      <xdr:row>85</xdr:row>
      <xdr:rowOff>76200</xdr:rowOff>
    </xdr:to>
    <xdr:cxnSp macro="">
      <xdr:nvCxnSpPr>
        <xdr:cNvPr id="731" name="直線コネクタ 730">
          <a:extLst>
            <a:ext uri="{FF2B5EF4-FFF2-40B4-BE49-F238E27FC236}">
              <a16:creationId xmlns:a16="http://schemas.microsoft.com/office/drawing/2014/main" id="{3465A747-0636-4452-AE81-49347C1BDAE8}"/>
            </a:ext>
          </a:extLst>
        </xdr:cNvPr>
        <xdr:cNvCxnSpPr/>
      </xdr:nvCxnSpPr>
      <xdr:spPr>
        <a:xfrm flipV="1">
          <a:off x="19545300" y="146456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25400</xdr:rowOff>
    </xdr:from>
    <xdr:to>
      <xdr:col>98</xdr:col>
      <xdr:colOff>38100</xdr:colOff>
      <xdr:row>85</xdr:row>
      <xdr:rowOff>127000</xdr:rowOff>
    </xdr:to>
    <xdr:sp macro="" textlink="">
      <xdr:nvSpPr>
        <xdr:cNvPr id="732" name="楕円 731">
          <a:extLst>
            <a:ext uri="{FF2B5EF4-FFF2-40B4-BE49-F238E27FC236}">
              <a16:creationId xmlns:a16="http://schemas.microsoft.com/office/drawing/2014/main" id="{373774BC-32CB-4E75-84E1-606CBB34BA51}"/>
            </a:ext>
          </a:extLst>
        </xdr:cNvPr>
        <xdr:cNvSpPr/>
      </xdr:nvSpPr>
      <xdr:spPr>
        <a:xfrm>
          <a:off x="18605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76200</xdr:rowOff>
    </xdr:from>
    <xdr:to>
      <xdr:col>102</xdr:col>
      <xdr:colOff>114300</xdr:colOff>
      <xdr:row>85</xdr:row>
      <xdr:rowOff>76200</xdr:rowOff>
    </xdr:to>
    <xdr:cxnSp macro="">
      <xdr:nvCxnSpPr>
        <xdr:cNvPr id="733" name="直線コネクタ 732">
          <a:extLst>
            <a:ext uri="{FF2B5EF4-FFF2-40B4-BE49-F238E27FC236}">
              <a16:creationId xmlns:a16="http://schemas.microsoft.com/office/drawing/2014/main" id="{A628DD5B-DBFB-4BAA-9558-51028DC3B9EB}"/>
            </a:ext>
          </a:extLst>
        </xdr:cNvPr>
        <xdr:cNvCxnSpPr/>
      </xdr:nvCxnSpPr>
      <xdr:spPr>
        <a:xfrm>
          <a:off x="18656300" y="1464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105427</xdr:rowOff>
    </xdr:from>
    <xdr:ext cx="469744" cy="259045"/>
    <xdr:sp macro="" textlink="">
      <xdr:nvSpPr>
        <xdr:cNvPr id="734" name="n_1aveValue【消防施設】&#10;一人当たり面積">
          <a:extLst>
            <a:ext uri="{FF2B5EF4-FFF2-40B4-BE49-F238E27FC236}">
              <a16:creationId xmlns:a16="http://schemas.microsoft.com/office/drawing/2014/main" id="{4F2BC21A-8A70-437F-A8A4-3DD0D4A14BE0}"/>
            </a:ext>
          </a:extLst>
        </xdr:cNvPr>
        <xdr:cNvSpPr txBox="1"/>
      </xdr:nvSpPr>
      <xdr:spPr>
        <a:xfrm>
          <a:off x="21075727" y="1433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128288</xdr:rowOff>
    </xdr:from>
    <xdr:ext cx="469744" cy="259045"/>
    <xdr:sp macro="" textlink="">
      <xdr:nvSpPr>
        <xdr:cNvPr id="735" name="n_2aveValue【消防施設】&#10;一人当たり面積">
          <a:extLst>
            <a:ext uri="{FF2B5EF4-FFF2-40B4-BE49-F238E27FC236}">
              <a16:creationId xmlns:a16="http://schemas.microsoft.com/office/drawing/2014/main" id="{D35843E3-DBB0-48CC-8C2A-433DDAB04EF9}"/>
            </a:ext>
          </a:extLst>
        </xdr:cNvPr>
        <xdr:cNvSpPr txBox="1"/>
      </xdr:nvSpPr>
      <xdr:spPr>
        <a:xfrm>
          <a:off x="20199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132097</xdr:rowOff>
    </xdr:from>
    <xdr:ext cx="469744" cy="259045"/>
    <xdr:sp macro="" textlink="">
      <xdr:nvSpPr>
        <xdr:cNvPr id="736" name="n_3aveValue【消防施設】&#10;一人当たり面積">
          <a:extLst>
            <a:ext uri="{FF2B5EF4-FFF2-40B4-BE49-F238E27FC236}">
              <a16:creationId xmlns:a16="http://schemas.microsoft.com/office/drawing/2014/main" id="{28F3129D-97CB-4313-86CA-5562E8A0534C}"/>
            </a:ext>
          </a:extLst>
        </xdr:cNvPr>
        <xdr:cNvSpPr txBox="1"/>
      </xdr:nvSpPr>
      <xdr:spPr>
        <a:xfrm>
          <a:off x="19310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132097</xdr:rowOff>
    </xdr:from>
    <xdr:ext cx="469744" cy="259045"/>
    <xdr:sp macro="" textlink="">
      <xdr:nvSpPr>
        <xdr:cNvPr id="737" name="n_4aveValue【消防施設】&#10;一人当たり面積">
          <a:extLst>
            <a:ext uri="{FF2B5EF4-FFF2-40B4-BE49-F238E27FC236}">
              <a16:creationId xmlns:a16="http://schemas.microsoft.com/office/drawing/2014/main" id="{9E88986F-9F32-46ED-BDBD-3BE30D5E1D38}"/>
            </a:ext>
          </a:extLst>
        </xdr:cNvPr>
        <xdr:cNvSpPr txBox="1"/>
      </xdr:nvSpPr>
      <xdr:spPr>
        <a:xfrm>
          <a:off x="18421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110507</xdr:rowOff>
    </xdr:from>
    <xdr:ext cx="469744" cy="259045"/>
    <xdr:sp macro="" textlink="">
      <xdr:nvSpPr>
        <xdr:cNvPr id="738" name="n_1mainValue【消防施設】&#10;一人当たり面積">
          <a:extLst>
            <a:ext uri="{FF2B5EF4-FFF2-40B4-BE49-F238E27FC236}">
              <a16:creationId xmlns:a16="http://schemas.microsoft.com/office/drawing/2014/main" id="{18989610-6D8D-40D0-BADD-12320844A060}"/>
            </a:ext>
          </a:extLst>
        </xdr:cNvPr>
        <xdr:cNvSpPr txBox="1"/>
      </xdr:nvSpPr>
      <xdr:spPr>
        <a:xfrm>
          <a:off x="21075727" y="1468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114316</xdr:rowOff>
    </xdr:from>
    <xdr:ext cx="469744" cy="259045"/>
    <xdr:sp macro="" textlink="">
      <xdr:nvSpPr>
        <xdr:cNvPr id="739" name="n_2mainValue【消防施設】&#10;一人当たり面積">
          <a:extLst>
            <a:ext uri="{FF2B5EF4-FFF2-40B4-BE49-F238E27FC236}">
              <a16:creationId xmlns:a16="http://schemas.microsoft.com/office/drawing/2014/main" id="{DA31F2A6-1B9C-428F-B8E3-92625C1AA503}"/>
            </a:ext>
          </a:extLst>
        </xdr:cNvPr>
        <xdr:cNvSpPr txBox="1"/>
      </xdr:nvSpPr>
      <xdr:spPr>
        <a:xfrm>
          <a:off x="20199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118127</xdr:rowOff>
    </xdr:from>
    <xdr:ext cx="469744" cy="259045"/>
    <xdr:sp macro="" textlink="">
      <xdr:nvSpPr>
        <xdr:cNvPr id="740" name="n_3mainValue【消防施設】&#10;一人当たり面積">
          <a:extLst>
            <a:ext uri="{FF2B5EF4-FFF2-40B4-BE49-F238E27FC236}">
              <a16:creationId xmlns:a16="http://schemas.microsoft.com/office/drawing/2014/main" id="{326402F2-69DB-419F-9712-FFDE8DA727E3}"/>
            </a:ext>
          </a:extLst>
        </xdr:cNvPr>
        <xdr:cNvSpPr txBox="1"/>
      </xdr:nvSpPr>
      <xdr:spPr>
        <a:xfrm>
          <a:off x="19310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118127</xdr:rowOff>
    </xdr:from>
    <xdr:ext cx="469744" cy="259045"/>
    <xdr:sp macro="" textlink="">
      <xdr:nvSpPr>
        <xdr:cNvPr id="741" name="n_4mainValue【消防施設】&#10;一人当たり面積">
          <a:extLst>
            <a:ext uri="{FF2B5EF4-FFF2-40B4-BE49-F238E27FC236}">
              <a16:creationId xmlns:a16="http://schemas.microsoft.com/office/drawing/2014/main" id="{B667E22A-7F8E-4F09-B51E-36AAA03EF388}"/>
            </a:ext>
          </a:extLst>
        </xdr:cNvPr>
        <xdr:cNvSpPr txBox="1"/>
      </xdr:nvSpPr>
      <xdr:spPr>
        <a:xfrm>
          <a:off x="18421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BE470A56-4FE4-4754-B5E5-FD7ACF45A9D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D7F98370-12BC-4C32-82E5-CD6234A7277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DD46F7BB-DDBF-4ACB-A13A-1B350B68A39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6A71B696-CFFC-4079-A06B-E2180369CF1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8F7789C8-6DD4-43DC-B7CA-610B4F20A40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06E3A2D9-B49D-442C-8C06-02E381315E0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AA0C5057-F841-450B-8EC0-C3C34F7C16D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A414FDE7-402B-4BAD-986A-35360A04788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a16="http://schemas.microsoft.com/office/drawing/2014/main" id="{2669406B-8046-4E1A-A79E-528C33ADF69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id="{8911B4BE-F55D-454F-A924-FCC98F1CB70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a:extLst>
            <a:ext uri="{FF2B5EF4-FFF2-40B4-BE49-F238E27FC236}">
              <a16:creationId xmlns:a16="http://schemas.microsoft.com/office/drawing/2014/main" id="{2E58BA2C-537B-4DD5-8D1A-FC9ABFBA5B3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3" name="直線コネクタ 752">
          <a:extLst>
            <a:ext uri="{FF2B5EF4-FFF2-40B4-BE49-F238E27FC236}">
              <a16:creationId xmlns:a16="http://schemas.microsoft.com/office/drawing/2014/main" id="{E874ED97-023F-44F5-8888-50FB4D15714D}"/>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4" name="テキスト ボックス 753">
          <a:extLst>
            <a:ext uri="{FF2B5EF4-FFF2-40B4-BE49-F238E27FC236}">
              <a16:creationId xmlns:a16="http://schemas.microsoft.com/office/drawing/2014/main" id="{B214270C-EE44-46B4-AABF-9D7EC95FD175}"/>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5" name="直線コネクタ 754">
          <a:extLst>
            <a:ext uri="{FF2B5EF4-FFF2-40B4-BE49-F238E27FC236}">
              <a16:creationId xmlns:a16="http://schemas.microsoft.com/office/drawing/2014/main" id="{01C13788-E4A6-4B3F-B75A-38E67C10FCD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6" name="テキスト ボックス 755">
          <a:extLst>
            <a:ext uri="{FF2B5EF4-FFF2-40B4-BE49-F238E27FC236}">
              <a16:creationId xmlns:a16="http://schemas.microsoft.com/office/drawing/2014/main" id="{122B918E-DDC0-4C36-A9C5-4161AE02C36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7" name="直線コネクタ 756">
          <a:extLst>
            <a:ext uri="{FF2B5EF4-FFF2-40B4-BE49-F238E27FC236}">
              <a16:creationId xmlns:a16="http://schemas.microsoft.com/office/drawing/2014/main" id="{AF155019-03CD-4A69-AE83-3AE09C54E45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8" name="テキスト ボックス 757">
          <a:extLst>
            <a:ext uri="{FF2B5EF4-FFF2-40B4-BE49-F238E27FC236}">
              <a16:creationId xmlns:a16="http://schemas.microsoft.com/office/drawing/2014/main" id="{1121ADFE-6B1E-4E52-8C71-2EC44B33C0A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9" name="直線コネクタ 758">
          <a:extLst>
            <a:ext uri="{FF2B5EF4-FFF2-40B4-BE49-F238E27FC236}">
              <a16:creationId xmlns:a16="http://schemas.microsoft.com/office/drawing/2014/main" id="{5D0DA63F-778B-4CBA-9966-77B75D0F951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0" name="テキスト ボックス 759">
          <a:extLst>
            <a:ext uri="{FF2B5EF4-FFF2-40B4-BE49-F238E27FC236}">
              <a16:creationId xmlns:a16="http://schemas.microsoft.com/office/drawing/2014/main" id="{1D2B07D3-B5B2-4892-8E89-898A3827AD9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1" name="直線コネクタ 760">
          <a:extLst>
            <a:ext uri="{FF2B5EF4-FFF2-40B4-BE49-F238E27FC236}">
              <a16:creationId xmlns:a16="http://schemas.microsoft.com/office/drawing/2014/main" id="{5EB7F1D5-DB8C-4A9B-8F7A-ABF7CF4A117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2" name="テキスト ボックス 761">
          <a:extLst>
            <a:ext uri="{FF2B5EF4-FFF2-40B4-BE49-F238E27FC236}">
              <a16:creationId xmlns:a16="http://schemas.microsoft.com/office/drawing/2014/main" id="{B7A5C239-0B8D-4D01-BAAF-974676CF2B9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3" name="直線コネクタ 762">
          <a:extLst>
            <a:ext uri="{FF2B5EF4-FFF2-40B4-BE49-F238E27FC236}">
              <a16:creationId xmlns:a16="http://schemas.microsoft.com/office/drawing/2014/main" id="{D707AA16-4ED8-42B1-99B5-E467BDF9B52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4" name="テキスト ボックス 763">
          <a:extLst>
            <a:ext uri="{FF2B5EF4-FFF2-40B4-BE49-F238E27FC236}">
              <a16:creationId xmlns:a16="http://schemas.microsoft.com/office/drawing/2014/main" id="{72F820B3-B836-4FF2-84F9-70AD293595D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a:extLst>
            <a:ext uri="{FF2B5EF4-FFF2-40B4-BE49-F238E27FC236}">
              <a16:creationId xmlns:a16="http://schemas.microsoft.com/office/drawing/2014/main" id="{59EC8F95-2A9C-4050-B236-5A2D1BF69AA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6" name="【庁舎】&#10;有形固定資産減価償却率グラフ枠">
          <a:extLst>
            <a:ext uri="{FF2B5EF4-FFF2-40B4-BE49-F238E27FC236}">
              <a16:creationId xmlns:a16="http://schemas.microsoft.com/office/drawing/2014/main" id="{83BB694F-FDF4-460D-8F15-2F3CA749F21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40277</xdr:rowOff>
    </xdr:from>
    <xdr:to>
      <xdr:col>85</xdr:col>
      <xdr:colOff>126364</xdr:colOff>
      <xdr:row>109</xdr:row>
      <xdr:rowOff>35379</xdr:rowOff>
    </xdr:to>
    <xdr:cxnSp macro="">
      <xdr:nvCxnSpPr>
        <xdr:cNvPr id="767" name="直線コネクタ 766">
          <a:extLst>
            <a:ext uri="{FF2B5EF4-FFF2-40B4-BE49-F238E27FC236}">
              <a16:creationId xmlns:a16="http://schemas.microsoft.com/office/drawing/2014/main" id="{D67757EF-6FCF-4261-BEB5-5443F97ECD2C}"/>
            </a:ext>
          </a:extLst>
        </xdr:cNvPr>
        <xdr:cNvCxnSpPr/>
      </xdr:nvCxnSpPr>
      <xdr:spPr>
        <a:xfrm flipV="1">
          <a:off x="16318864" y="171852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8" name="【庁舎】&#10;有形固定資産減価償却率最小値テキスト">
          <a:extLst>
            <a:ext uri="{FF2B5EF4-FFF2-40B4-BE49-F238E27FC236}">
              <a16:creationId xmlns:a16="http://schemas.microsoft.com/office/drawing/2014/main" id="{6798C62A-E167-45EF-89F4-4E83CFF83C98}"/>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9" name="直線コネクタ 768">
          <a:extLst>
            <a:ext uri="{FF2B5EF4-FFF2-40B4-BE49-F238E27FC236}">
              <a16:creationId xmlns:a16="http://schemas.microsoft.com/office/drawing/2014/main" id="{250B207B-6600-4BB0-86A7-B115D61CA9C9}"/>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158404</xdr:rowOff>
    </xdr:from>
    <xdr:ext cx="340478" cy="259045"/>
    <xdr:sp macro="" textlink="">
      <xdr:nvSpPr>
        <xdr:cNvPr id="770" name="【庁舎】&#10;有形固定資産減価償却率最大値テキスト">
          <a:extLst>
            <a:ext uri="{FF2B5EF4-FFF2-40B4-BE49-F238E27FC236}">
              <a16:creationId xmlns:a16="http://schemas.microsoft.com/office/drawing/2014/main" id="{85E9E484-E35A-477F-9C89-75CA5329DB38}"/>
            </a:ext>
          </a:extLst>
        </xdr:cNvPr>
        <xdr:cNvSpPr txBox="1"/>
      </xdr:nvSpPr>
      <xdr:spPr>
        <a:xfrm>
          <a:off x="16357600" y="1696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40277</xdr:rowOff>
    </xdr:from>
    <xdr:to>
      <xdr:col>86</xdr:col>
      <xdr:colOff>25400</xdr:colOff>
      <xdr:row>100</xdr:row>
      <xdr:rowOff>40277</xdr:rowOff>
    </xdr:to>
    <xdr:cxnSp macro="">
      <xdr:nvCxnSpPr>
        <xdr:cNvPr id="771" name="直線コネクタ 770">
          <a:extLst>
            <a:ext uri="{FF2B5EF4-FFF2-40B4-BE49-F238E27FC236}">
              <a16:creationId xmlns:a16="http://schemas.microsoft.com/office/drawing/2014/main" id="{06FB7D27-D154-49A0-B019-2994C205633C}"/>
            </a:ext>
          </a:extLst>
        </xdr:cNvPr>
        <xdr:cNvCxnSpPr/>
      </xdr:nvCxnSpPr>
      <xdr:spPr>
        <a:xfrm>
          <a:off x="16230600" y="1718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76035</xdr:rowOff>
    </xdr:from>
    <xdr:ext cx="405111" cy="259045"/>
    <xdr:sp macro="" textlink="">
      <xdr:nvSpPr>
        <xdr:cNvPr id="772" name="【庁舎】&#10;有形固定資産減価償却率平均値テキスト">
          <a:extLst>
            <a:ext uri="{FF2B5EF4-FFF2-40B4-BE49-F238E27FC236}">
              <a16:creationId xmlns:a16="http://schemas.microsoft.com/office/drawing/2014/main" id="{7C8F5707-3AF6-441C-A0FB-E7FEE0FDC1E0}"/>
            </a:ext>
          </a:extLst>
        </xdr:cNvPr>
        <xdr:cNvSpPr txBox="1"/>
      </xdr:nvSpPr>
      <xdr:spPr>
        <a:xfrm>
          <a:off x="16357600" y="17735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53158</xdr:rowOff>
    </xdr:from>
    <xdr:to>
      <xdr:col>85</xdr:col>
      <xdr:colOff>177800</xdr:colOff>
      <xdr:row>104</xdr:row>
      <xdr:rowOff>154758</xdr:rowOff>
    </xdr:to>
    <xdr:sp macro="" textlink="">
      <xdr:nvSpPr>
        <xdr:cNvPr id="773" name="フローチャート: 判断 772">
          <a:extLst>
            <a:ext uri="{FF2B5EF4-FFF2-40B4-BE49-F238E27FC236}">
              <a16:creationId xmlns:a16="http://schemas.microsoft.com/office/drawing/2014/main" id="{7F9BE524-F1DF-4B8A-8182-4BFA5EE1C96A}"/>
            </a:ext>
          </a:extLst>
        </xdr:cNvPr>
        <xdr:cNvSpPr/>
      </xdr:nvSpPr>
      <xdr:spPr>
        <a:xfrm>
          <a:off x="162687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28666</xdr:rowOff>
    </xdr:from>
    <xdr:to>
      <xdr:col>81</xdr:col>
      <xdr:colOff>101600</xdr:colOff>
      <xdr:row>104</xdr:row>
      <xdr:rowOff>130266</xdr:rowOff>
    </xdr:to>
    <xdr:sp macro="" textlink="">
      <xdr:nvSpPr>
        <xdr:cNvPr id="774" name="フローチャート: 判断 773">
          <a:extLst>
            <a:ext uri="{FF2B5EF4-FFF2-40B4-BE49-F238E27FC236}">
              <a16:creationId xmlns:a16="http://schemas.microsoft.com/office/drawing/2014/main" id="{8AA478E3-6254-4EB6-8598-D227D30CFDBA}"/>
            </a:ext>
          </a:extLst>
        </xdr:cNvPr>
        <xdr:cNvSpPr/>
      </xdr:nvSpPr>
      <xdr:spPr>
        <a:xfrm>
          <a:off x="15430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4173</xdr:rowOff>
    </xdr:from>
    <xdr:to>
      <xdr:col>76</xdr:col>
      <xdr:colOff>165100</xdr:colOff>
      <xdr:row>104</xdr:row>
      <xdr:rowOff>105773</xdr:rowOff>
    </xdr:to>
    <xdr:sp macro="" textlink="">
      <xdr:nvSpPr>
        <xdr:cNvPr id="775" name="フローチャート: 判断 774">
          <a:extLst>
            <a:ext uri="{FF2B5EF4-FFF2-40B4-BE49-F238E27FC236}">
              <a16:creationId xmlns:a16="http://schemas.microsoft.com/office/drawing/2014/main" id="{580F54C8-53DE-4C5D-816A-AC21F48B3C9E}"/>
            </a:ext>
          </a:extLst>
        </xdr:cNvPr>
        <xdr:cNvSpPr/>
      </xdr:nvSpPr>
      <xdr:spPr>
        <a:xfrm>
          <a:off x="14541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134801</xdr:rowOff>
    </xdr:from>
    <xdr:to>
      <xdr:col>72</xdr:col>
      <xdr:colOff>38100</xdr:colOff>
      <xdr:row>104</xdr:row>
      <xdr:rowOff>64951</xdr:rowOff>
    </xdr:to>
    <xdr:sp macro="" textlink="">
      <xdr:nvSpPr>
        <xdr:cNvPr id="776" name="フローチャート: 判断 775">
          <a:extLst>
            <a:ext uri="{FF2B5EF4-FFF2-40B4-BE49-F238E27FC236}">
              <a16:creationId xmlns:a16="http://schemas.microsoft.com/office/drawing/2014/main" id="{806A75EC-DB8B-4976-B36F-7B281E20B8C0}"/>
            </a:ext>
          </a:extLst>
        </xdr:cNvPr>
        <xdr:cNvSpPr/>
      </xdr:nvSpPr>
      <xdr:spPr>
        <a:xfrm>
          <a:off x="13652500" y="1779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151130</xdr:rowOff>
    </xdr:from>
    <xdr:to>
      <xdr:col>67</xdr:col>
      <xdr:colOff>101600</xdr:colOff>
      <xdr:row>104</xdr:row>
      <xdr:rowOff>81280</xdr:rowOff>
    </xdr:to>
    <xdr:sp macro="" textlink="">
      <xdr:nvSpPr>
        <xdr:cNvPr id="777" name="フローチャート: 判断 776">
          <a:extLst>
            <a:ext uri="{FF2B5EF4-FFF2-40B4-BE49-F238E27FC236}">
              <a16:creationId xmlns:a16="http://schemas.microsoft.com/office/drawing/2014/main" id="{99BABFEB-9272-4230-8AD5-26EACBE2F17D}"/>
            </a:ext>
          </a:extLst>
        </xdr:cNvPr>
        <xdr:cNvSpPr/>
      </xdr:nvSpPr>
      <xdr:spPr>
        <a:xfrm>
          <a:off x="12763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61F5259B-5EB8-4F83-B33E-6058A7C3102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1D4147A9-E743-4544-9133-E87BB1253F6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24335F3F-C4DD-47FC-9765-95055163027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C7E6649-EFCE-4BCC-89C0-25DE800B4A3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095B2734-F89E-42BB-8F22-3E043114559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131536</xdr:rowOff>
    </xdr:from>
    <xdr:to>
      <xdr:col>85</xdr:col>
      <xdr:colOff>177800</xdr:colOff>
      <xdr:row>106</xdr:row>
      <xdr:rowOff>61686</xdr:rowOff>
    </xdr:to>
    <xdr:sp macro="" textlink="">
      <xdr:nvSpPr>
        <xdr:cNvPr id="783" name="楕円 782">
          <a:extLst>
            <a:ext uri="{FF2B5EF4-FFF2-40B4-BE49-F238E27FC236}">
              <a16:creationId xmlns:a16="http://schemas.microsoft.com/office/drawing/2014/main" id="{EC12715D-CEAB-4AA4-8941-5F5B46113A41}"/>
            </a:ext>
          </a:extLst>
        </xdr:cNvPr>
        <xdr:cNvSpPr/>
      </xdr:nvSpPr>
      <xdr:spPr>
        <a:xfrm>
          <a:off x="16268700" y="181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109963</xdr:rowOff>
    </xdr:from>
    <xdr:ext cx="405111" cy="259045"/>
    <xdr:sp macro="" textlink="">
      <xdr:nvSpPr>
        <xdr:cNvPr id="784" name="【庁舎】&#10;有形固定資産減価償却率該当値テキスト">
          <a:extLst>
            <a:ext uri="{FF2B5EF4-FFF2-40B4-BE49-F238E27FC236}">
              <a16:creationId xmlns:a16="http://schemas.microsoft.com/office/drawing/2014/main" id="{82B7E5F8-3982-47E8-9874-60E727011F2F}"/>
            </a:ext>
          </a:extLst>
        </xdr:cNvPr>
        <xdr:cNvSpPr txBox="1"/>
      </xdr:nvSpPr>
      <xdr:spPr>
        <a:xfrm>
          <a:off x="16357600"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128270</xdr:rowOff>
    </xdr:from>
    <xdr:to>
      <xdr:col>81</xdr:col>
      <xdr:colOff>101600</xdr:colOff>
      <xdr:row>106</xdr:row>
      <xdr:rowOff>58420</xdr:rowOff>
    </xdr:to>
    <xdr:sp macro="" textlink="">
      <xdr:nvSpPr>
        <xdr:cNvPr id="785" name="楕円 784">
          <a:extLst>
            <a:ext uri="{FF2B5EF4-FFF2-40B4-BE49-F238E27FC236}">
              <a16:creationId xmlns:a16="http://schemas.microsoft.com/office/drawing/2014/main" id="{2BFAD02A-6697-4DE4-93FB-BA7B5D8C91DC}"/>
            </a:ext>
          </a:extLst>
        </xdr:cNvPr>
        <xdr:cNvSpPr/>
      </xdr:nvSpPr>
      <xdr:spPr>
        <a:xfrm>
          <a:off x="15430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7620</xdr:rowOff>
    </xdr:from>
    <xdr:to>
      <xdr:col>85</xdr:col>
      <xdr:colOff>127000</xdr:colOff>
      <xdr:row>106</xdr:row>
      <xdr:rowOff>10886</xdr:rowOff>
    </xdr:to>
    <xdr:cxnSp macro="">
      <xdr:nvCxnSpPr>
        <xdr:cNvPr id="786" name="直線コネクタ 785">
          <a:extLst>
            <a:ext uri="{FF2B5EF4-FFF2-40B4-BE49-F238E27FC236}">
              <a16:creationId xmlns:a16="http://schemas.microsoft.com/office/drawing/2014/main" id="{5F1622D5-2788-44DB-8FF5-CF53E19CCCFC}"/>
            </a:ext>
          </a:extLst>
        </xdr:cNvPr>
        <xdr:cNvCxnSpPr/>
      </xdr:nvCxnSpPr>
      <xdr:spPr>
        <a:xfrm>
          <a:off x="15481300" y="1818132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93980</xdr:rowOff>
    </xdr:from>
    <xdr:to>
      <xdr:col>76</xdr:col>
      <xdr:colOff>165100</xdr:colOff>
      <xdr:row>106</xdr:row>
      <xdr:rowOff>24130</xdr:rowOff>
    </xdr:to>
    <xdr:sp macro="" textlink="">
      <xdr:nvSpPr>
        <xdr:cNvPr id="787" name="楕円 786">
          <a:extLst>
            <a:ext uri="{FF2B5EF4-FFF2-40B4-BE49-F238E27FC236}">
              <a16:creationId xmlns:a16="http://schemas.microsoft.com/office/drawing/2014/main" id="{84AF5B2F-B0DF-4342-BEE0-A8487BB9AF11}"/>
            </a:ext>
          </a:extLst>
        </xdr:cNvPr>
        <xdr:cNvSpPr/>
      </xdr:nvSpPr>
      <xdr:spPr>
        <a:xfrm>
          <a:off x="14541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144780</xdr:rowOff>
    </xdr:from>
    <xdr:to>
      <xdr:col>81</xdr:col>
      <xdr:colOff>50800</xdr:colOff>
      <xdr:row>106</xdr:row>
      <xdr:rowOff>7620</xdr:rowOff>
    </xdr:to>
    <xdr:cxnSp macro="">
      <xdr:nvCxnSpPr>
        <xdr:cNvPr id="788" name="直線コネクタ 787">
          <a:extLst>
            <a:ext uri="{FF2B5EF4-FFF2-40B4-BE49-F238E27FC236}">
              <a16:creationId xmlns:a16="http://schemas.microsoft.com/office/drawing/2014/main" id="{FE4B9AD0-314C-43BE-AABB-0677D5177D13}"/>
            </a:ext>
          </a:extLst>
        </xdr:cNvPr>
        <xdr:cNvCxnSpPr/>
      </xdr:nvCxnSpPr>
      <xdr:spPr>
        <a:xfrm>
          <a:off x="14592300" y="181470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61323</xdr:rowOff>
    </xdr:from>
    <xdr:to>
      <xdr:col>72</xdr:col>
      <xdr:colOff>38100</xdr:colOff>
      <xdr:row>105</xdr:row>
      <xdr:rowOff>162923</xdr:rowOff>
    </xdr:to>
    <xdr:sp macro="" textlink="">
      <xdr:nvSpPr>
        <xdr:cNvPr id="789" name="楕円 788">
          <a:extLst>
            <a:ext uri="{FF2B5EF4-FFF2-40B4-BE49-F238E27FC236}">
              <a16:creationId xmlns:a16="http://schemas.microsoft.com/office/drawing/2014/main" id="{51ED44F6-0314-441C-B180-03E56EC62776}"/>
            </a:ext>
          </a:extLst>
        </xdr:cNvPr>
        <xdr:cNvSpPr/>
      </xdr:nvSpPr>
      <xdr:spPr>
        <a:xfrm>
          <a:off x="13652500" y="1806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112123</xdr:rowOff>
    </xdr:from>
    <xdr:to>
      <xdr:col>76</xdr:col>
      <xdr:colOff>114300</xdr:colOff>
      <xdr:row>105</xdr:row>
      <xdr:rowOff>144780</xdr:rowOff>
    </xdr:to>
    <xdr:cxnSp macro="">
      <xdr:nvCxnSpPr>
        <xdr:cNvPr id="790" name="直線コネクタ 789">
          <a:extLst>
            <a:ext uri="{FF2B5EF4-FFF2-40B4-BE49-F238E27FC236}">
              <a16:creationId xmlns:a16="http://schemas.microsoft.com/office/drawing/2014/main" id="{4B40FB43-1D21-4F36-9D9F-6E621D2A2189}"/>
            </a:ext>
          </a:extLst>
        </xdr:cNvPr>
        <xdr:cNvCxnSpPr/>
      </xdr:nvCxnSpPr>
      <xdr:spPr>
        <a:xfrm>
          <a:off x="13703300" y="1811437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28666</xdr:rowOff>
    </xdr:from>
    <xdr:to>
      <xdr:col>67</xdr:col>
      <xdr:colOff>101600</xdr:colOff>
      <xdr:row>105</xdr:row>
      <xdr:rowOff>130266</xdr:rowOff>
    </xdr:to>
    <xdr:sp macro="" textlink="">
      <xdr:nvSpPr>
        <xdr:cNvPr id="791" name="楕円 790">
          <a:extLst>
            <a:ext uri="{FF2B5EF4-FFF2-40B4-BE49-F238E27FC236}">
              <a16:creationId xmlns:a16="http://schemas.microsoft.com/office/drawing/2014/main" id="{F83C3330-79A8-4B61-9BCE-23AA2C18EB94}"/>
            </a:ext>
          </a:extLst>
        </xdr:cNvPr>
        <xdr:cNvSpPr/>
      </xdr:nvSpPr>
      <xdr:spPr>
        <a:xfrm>
          <a:off x="12763500" y="1803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79466</xdr:rowOff>
    </xdr:from>
    <xdr:to>
      <xdr:col>71</xdr:col>
      <xdr:colOff>177800</xdr:colOff>
      <xdr:row>105</xdr:row>
      <xdr:rowOff>112123</xdr:rowOff>
    </xdr:to>
    <xdr:cxnSp macro="">
      <xdr:nvCxnSpPr>
        <xdr:cNvPr id="792" name="直線コネクタ 791">
          <a:extLst>
            <a:ext uri="{FF2B5EF4-FFF2-40B4-BE49-F238E27FC236}">
              <a16:creationId xmlns:a16="http://schemas.microsoft.com/office/drawing/2014/main" id="{90169CD0-A37A-4B3F-8517-0A0D73DB9F40}"/>
            </a:ext>
          </a:extLst>
        </xdr:cNvPr>
        <xdr:cNvCxnSpPr/>
      </xdr:nvCxnSpPr>
      <xdr:spPr>
        <a:xfrm>
          <a:off x="12814300" y="1808171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146793</xdr:rowOff>
    </xdr:from>
    <xdr:ext cx="405111" cy="259045"/>
    <xdr:sp macro="" textlink="">
      <xdr:nvSpPr>
        <xdr:cNvPr id="793" name="n_1aveValue【庁舎】&#10;有形固定資産減価償却率">
          <a:extLst>
            <a:ext uri="{FF2B5EF4-FFF2-40B4-BE49-F238E27FC236}">
              <a16:creationId xmlns:a16="http://schemas.microsoft.com/office/drawing/2014/main" id="{256C6C41-772A-4285-B48E-F470604DBFF2}"/>
            </a:ext>
          </a:extLst>
        </xdr:cNvPr>
        <xdr:cNvSpPr txBox="1"/>
      </xdr:nvSpPr>
      <xdr:spPr>
        <a:xfrm>
          <a:off x="15266044" y="1763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122300</xdr:rowOff>
    </xdr:from>
    <xdr:ext cx="405111" cy="259045"/>
    <xdr:sp macro="" textlink="">
      <xdr:nvSpPr>
        <xdr:cNvPr id="794" name="n_2aveValue【庁舎】&#10;有形固定資産減価償却率">
          <a:extLst>
            <a:ext uri="{FF2B5EF4-FFF2-40B4-BE49-F238E27FC236}">
              <a16:creationId xmlns:a16="http://schemas.microsoft.com/office/drawing/2014/main" id="{F2005CB5-C850-4119-B7A8-A4B5034ACA6B}"/>
            </a:ext>
          </a:extLst>
        </xdr:cNvPr>
        <xdr:cNvSpPr txBox="1"/>
      </xdr:nvSpPr>
      <xdr:spPr>
        <a:xfrm>
          <a:off x="143897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81478</xdr:rowOff>
    </xdr:from>
    <xdr:ext cx="405111" cy="259045"/>
    <xdr:sp macro="" textlink="">
      <xdr:nvSpPr>
        <xdr:cNvPr id="795" name="n_3aveValue【庁舎】&#10;有形固定資産減価償却率">
          <a:extLst>
            <a:ext uri="{FF2B5EF4-FFF2-40B4-BE49-F238E27FC236}">
              <a16:creationId xmlns:a16="http://schemas.microsoft.com/office/drawing/2014/main" id="{3289DFFC-052E-41F7-BE0B-1570E1107CA3}"/>
            </a:ext>
          </a:extLst>
        </xdr:cNvPr>
        <xdr:cNvSpPr txBox="1"/>
      </xdr:nvSpPr>
      <xdr:spPr>
        <a:xfrm>
          <a:off x="13500744" y="1756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97807</xdr:rowOff>
    </xdr:from>
    <xdr:ext cx="405111" cy="259045"/>
    <xdr:sp macro="" textlink="">
      <xdr:nvSpPr>
        <xdr:cNvPr id="796" name="n_4aveValue【庁舎】&#10;有形固定資産減価償却率">
          <a:extLst>
            <a:ext uri="{FF2B5EF4-FFF2-40B4-BE49-F238E27FC236}">
              <a16:creationId xmlns:a16="http://schemas.microsoft.com/office/drawing/2014/main" id="{34685348-A049-494A-9FA6-CD34246B4AF2}"/>
            </a:ext>
          </a:extLst>
        </xdr:cNvPr>
        <xdr:cNvSpPr txBox="1"/>
      </xdr:nvSpPr>
      <xdr:spPr>
        <a:xfrm>
          <a:off x="126117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49547</xdr:rowOff>
    </xdr:from>
    <xdr:ext cx="405111" cy="259045"/>
    <xdr:sp macro="" textlink="">
      <xdr:nvSpPr>
        <xdr:cNvPr id="797" name="n_1mainValue【庁舎】&#10;有形固定資産減価償却率">
          <a:extLst>
            <a:ext uri="{FF2B5EF4-FFF2-40B4-BE49-F238E27FC236}">
              <a16:creationId xmlns:a16="http://schemas.microsoft.com/office/drawing/2014/main" id="{AE3265BB-41B6-4069-9297-283BC83745D6}"/>
            </a:ext>
          </a:extLst>
        </xdr:cNvPr>
        <xdr:cNvSpPr txBox="1"/>
      </xdr:nvSpPr>
      <xdr:spPr>
        <a:xfrm>
          <a:off x="1526604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15257</xdr:rowOff>
    </xdr:from>
    <xdr:ext cx="405111" cy="259045"/>
    <xdr:sp macro="" textlink="">
      <xdr:nvSpPr>
        <xdr:cNvPr id="798" name="n_2mainValue【庁舎】&#10;有形固定資産減価償却率">
          <a:extLst>
            <a:ext uri="{FF2B5EF4-FFF2-40B4-BE49-F238E27FC236}">
              <a16:creationId xmlns:a16="http://schemas.microsoft.com/office/drawing/2014/main" id="{30B77100-BEF8-423E-9B81-397532EB4E09}"/>
            </a:ext>
          </a:extLst>
        </xdr:cNvPr>
        <xdr:cNvSpPr txBox="1"/>
      </xdr:nvSpPr>
      <xdr:spPr>
        <a:xfrm>
          <a:off x="14389744"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154050</xdr:rowOff>
    </xdr:from>
    <xdr:ext cx="405111" cy="259045"/>
    <xdr:sp macro="" textlink="">
      <xdr:nvSpPr>
        <xdr:cNvPr id="799" name="n_3mainValue【庁舎】&#10;有形固定資産減価償却率">
          <a:extLst>
            <a:ext uri="{FF2B5EF4-FFF2-40B4-BE49-F238E27FC236}">
              <a16:creationId xmlns:a16="http://schemas.microsoft.com/office/drawing/2014/main" id="{5B792ACD-CACB-4DF4-86FD-06361260A1F9}"/>
            </a:ext>
          </a:extLst>
        </xdr:cNvPr>
        <xdr:cNvSpPr txBox="1"/>
      </xdr:nvSpPr>
      <xdr:spPr>
        <a:xfrm>
          <a:off x="13500744" y="1815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121393</xdr:rowOff>
    </xdr:from>
    <xdr:ext cx="405111" cy="259045"/>
    <xdr:sp macro="" textlink="">
      <xdr:nvSpPr>
        <xdr:cNvPr id="800" name="n_4mainValue【庁舎】&#10;有形固定資産減価償却率">
          <a:extLst>
            <a:ext uri="{FF2B5EF4-FFF2-40B4-BE49-F238E27FC236}">
              <a16:creationId xmlns:a16="http://schemas.microsoft.com/office/drawing/2014/main" id="{E9EAC32B-993A-4025-A8D7-A092F38E7201}"/>
            </a:ext>
          </a:extLst>
        </xdr:cNvPr>
        <xdr:cNvSpPr txBox="1"/>
      </xdr:nvSpPr>
      <xdr:spPr>
        <a:xfrm>
          <a:off x="12611744" y="1812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a:extLst>
            <a:ext uri="{FF2B5EF4-FFF2-40B4-BE49-F238E27FC236}">
              <a16:creationId xmlns:a16="http://schemas.microsoft.com/office/drawing/2014/main" id="{B0DF7729-A218-4801-8CDA-D02DAD501AC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a:extLst>
            <a:ext uri="{FF2B5EF4-FFF2-40B4-BE49-F238E27FC236}">
              <a16:creationId xmlns:a16="http://schemas.microsoft.com/office/drawing/2014/main" id="{46EC6F25-2065-4904-9537-5FE3788FC5E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a:extLst>
            <a:ext uri="{FF2B5EF4-FFF2-40B4-BE49-F238E27FC236}">
              <a16:creationId xmlns:a16="http://schemas.microsoft.com/office/drawing/2014/main" id="{DB3AA7BB-3848-409D-A911-740B11C64E7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a:extLst>
            <a:ext uri="{FF2B5EF4-FFF2-40B4-BE49-F238E27FC236}">
              <a16:creationId xmlns:a16="http://schemas.microsoft.com/office/drawing/2014/main" id="{FCFB7DB9-AD4F-4E4B-9E5B-42CE7EABA10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a:extLst>
            <a:ext uri="{FF2B5EF4-FFF2-40B4-BE49-F238E27FC236}">
              <a16:creationId xmlns:a16="http://schemas.microsoft.com/office/drawing/2014/main" id="{D8E4AFE2-0612-4742-9CBF-4AF841791CA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a:extLst>
            <a:ext uri="{FF2B5EF4-FFF2-40B4-BE49-F238E27FC236}">
              <a16:creationId xmlns:a16="http://schemas.microsoft.com/office/drawing/2014/main" id="{A500F968-2FD9-4DE6-9B72-C7EC082BA1B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a:extLst>
            <a:ext uri="{FF2B5EF4-FFF2-40B4-BE49-F238E27FC236}">
              <a16:creationId xmlns:a16="http://schemas.microsoft.com/office/drawing/2014/main" id="{CC6F931D-EF29-445B-969C-1B7A29AB533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a:extLst>
            <a:ext uri="{FF2B5EF4-FFF2-40B4-BE49-F238E27FC236}">
              <a16:creationId xmlns:a16="http://schemas.microsoft.com/office/drawing/2014/main" id="{9D458E86-81E2-415C-9844-15A7D7078E9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a:extLst>
            <a:ext uri="{FF2B5EF4-FFF2-40B4-BE49-F238E27FC236}">
              <a16:creationId xmlns:a16="http://schemas.microsoft.com/office/drawing/2014/main" id="{D63B1923-A2FE-4FF9-8CF3-444E0104C14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a:extLst>
            <a:ext uri="{FF2B5EF4-FFF2-40B4-BE49-F238E27FC236}">
              <a16:creationId xmlns:a16="http://schemas.microsoft.com/office/drawing/2014/main" id="{47B7A5DD-373B-4F7B-887A-CDBCECC3691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1" name="直線コネクタ 810">
          <a:extLst>
            <a:ext uri="{FF2B5EF4-FFF2-40B4-BE49-F238E27FC236}">
              <a16:creationId xmlns:a16="http://schemas.microsoft.com/office/drawing/2014/main" id="{15BCA684-5DD6-47E9-B40A-BE413C579086}"/>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2" name="テキスト ボックス 811">
          <a:extLst>
            <a:ext uri="{FF2B5EF4-FFF2-40B4-BE49-F238E27FC236}">
              <a16:creationId xmlns:a16="http://schemas.microsoft.com/office/drawing/2014/main" id="{FBC1AE45-47F9-4C91-8C10-12E413869999}"/>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3" name="直線コネクタ 812">
          <a:extLst>
            <a:ext uri="{FF2B5EF4-FFF2-40B4-BE49-F238E27FC236}">
              <a16:creationId xmlns:a16="http://schemas.microsoft.com/office/drawing/2014/main" id="{1D0A7F8C-177F-4756-8957-DCADE17F1505}"/>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4" name="テキスト ボックス 813">
          <a:extLst>
            <a:ext uri="{FF2B5EF4-FFF2-40B4-BE49-F238E27FC236}">
              <a16:creationId xmlns:a16="http://schemas.microsoft.com/office/drawing/2014/main" id="{5AE57414-FF6E-429C-9781-EA98AEF6B0D9}"/>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5" name="直線コネクタ 814">
          <a:extLst>
            <a:ext uri="{FF2B5EF4-FFF2-40B4-BE49-F238E27FC236}">
              <a16:creationId xmlns:a16="http://schemas.microsoft.com/office/drawing/2014/main" id="{18E17E4D-D339-44A3-8DAF-94EB245FB401}"/>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6" name="テキスト ボックス 815">
          <a:extLst>
            <a:ext uri="{FF2B5EF4-FFF2-40B4-BE49-F238E27FC236}">
              <a16:creationId xmlns:a16="http://schemas.microsoft.com/office/drawing/2014/main" id="{C21C4433-C328-44D3-A2E5-5F78CE7BF112}"/>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7" name="直線コネクタ 816">
          <a:extLst>
            <a:ext uri="{FF2B5EF4-FFF2-40B4-BE49-F238E27FC236}">
              <a16:creationId xmlns:a16="http://schemas.microsoft.com/office/drawing/2014/main" id="{F5921776-86A7-4043-999C-A4F8D39EBB9C}"/>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8" name="テキスト ボックス 817">
          <a:extLst>
            <a:ext uri="{FF2B5EF4-FFF2-40B4-BE49-F238E27FC236}">
              <a16:creationId xmlns:a16="http://schemas.microsoft.com/office/drawing/2014/main" id="{01C7A6B0-BF11-49EB-9668-AA2373317907}"/>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9" name="直線コネクタ 818">
          <a:extLst>
            <a:ext uri="{FF2B5EF4-FFF2-40B4-BE49-F238E27FC236}">
              <a16:creationId xmlns:a16="http://schemas.microsoft.com/office/drawing/2014/main" id="{F3990BCC-B5FC-4D1B-93C4-5B8E1D1B5B2D}"/>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0" name="テキスト ボックス 819">
          <a:extLst>
            <a:ext uri="{FF2B5EF4-FFF2-40B4-BE49-F238E27FC236}">
              <a16:creationId xmlns:a16="http://schemas.microsoft.com/office/drawing/2014/main" id="{C8A8994F-9ABF-4317-8CBF-BEF1BEE5E58C}"/>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a:extLst>
            <a:ext uri="{FF2B5EF4-FFF2-40B4-BE49-F238E27FC236}">
              <a16:creationId xmlns:a16="http://schemas.microsoft.com/office/drawing/2014/main" id="{36B1897B-89D0-4238-8046-8FDAB0F381F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a:extLst>
            <a:ext uri="{FF2B5EF4-FFF2-40B4-BE49-F238E27FC236}">
              <a16:creationId xmlns:a16="http://schemas.microsoft.com/office/drawing/2014/main" id="{D07EDA82-DC4A-4DEE-8ACC-1EB47B699C0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庁舎】&#10;一人当たり面積グラフ枠">
          <a:extLst>
            <a:ext uri="{FF2B5EF4-FFF2-40B4-BE49-F238E27FC236}">
              <a16:creationId xmlns:a16="http://schemas.microsoft.com/office/drawing/2014/main" id="{6ED5222E-CFDC-4BD7-9459-B0D7EE577B0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76200</xdr:rowOff>
    </xdr:from>
    <xdr:to>
      <xdr:col>116</xdr:col>
      <xdr:colOff>62864</xdr:colOff>
      <xdr:row>108</xdr:row>
      <xdr:rowOff>148589</xdr:rowOff>
    </xdr:to>
    <xdr:cxnSp macro="">
      <xdr:nvCxnSpPr>
        <xdr:cNvPr id="824" name="直線コネクタ 823">
          <a:extLst>
            <a:ext uri="{FF2B5EF4-FFF2-40B4-BE49-F238E27FC236}">
              <a16:creationId xmlns:a16="http://schemas.microsoft.com/office/drawing/2014/main" id="{47F45D5D-CC45-47C0-B4ED-CCB509EFEC16}"/>
            </a:ext>
          </a:extLst>
        </xdr:cNvPr>
        <xdr:cNvCxnSpPr/>
      </xdr:nvCxnSpPr>
      <xdr:spPr>
        <a:xfrm flipV="1">
          <a:off x="22160864" y="17221200"/>
          <a:ext cx="0" cy="1443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152416</xdr:rowOff>
    </xdr:from>
    <xdr:ext cx="469744" cy="259045"/>
    <xdr:sp macro="" textlink="">
      <xdr:nvSpPr>
        <xdr:cNvPr id="825" name="【庁舎】&#10;一人当たり面積最小値テキスト">
          <a:extLst>
            <a:ext uri="{FF2B5EF4-FFF2-40B4-BE49-F238E27FC236}">
              <a16:creationId xmlns:a16="http://schemas.microsoft.com/office/drawing/2014/main" id="{7C0C514C-E81F-4B1D-B51A-2FF608BC542E}"/>
            </a:ext>
          </a:extLst>
        </xdr:cNvPr>
        <xdr:cNvSpPr txBox="1"/>
      </xdr:nvSpPr>
      <xdr:spPr>
        <a:xfrm>
          <a:off x="22199600" y="186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148589</xdr:rowOff>
    </xdr:from>
    <xdr:to>
      <xdr:col>116</xdr:col>
      <xdr:colOff>152400</xdr:colOff>
      <xdr:row>108</xdr:row>
      <xdr:rowOff>148589</xdr:rowOff>
    </xdr:to>
    <xdr:cxnSp macro="">
      <xdr:nvCxnSpPr>
        <xdr:cNvPr id="826" name="直線コネクタ 825">
          <a:extLst>
            <a:ext uri="{FF2B5EF4-FFF2-40B4-BE49-F238E27FC236}">
              <a16:creationId xmlns:a16="http://schemas.microsoft.com/office/drawing/2014/main" id="{B7FCC008-7609-40C6-91A8-D835FEE687FA}"/>
            </a:ext>
          </a:extLst>
        </xdr:cNvPr>
        <xdr:cNvCxnSpPr/>
      </xdr:nvCxnSpPr>
      <xdr:spPr>
        <a:xfrm>
          <a:off x="22072600" y="1866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22877</xdr:rowOff>
    </xdr:from>
    <xdr:ext cx="469744" cy="259045"/>
    <xdr:sp macro="" textlink="">
      <xdr:nvSpPr>
        <xdr:cNvPr id="827" name="【庁舎】&#10;一人当たり面積最大値テキスト">
          <a:extLst>
            <a:ext uri="{FF2B5EF4-FFF2-40B4-BE49-F238E27FC236}">
              <a16:creationId xmlns:a16="http://schemas.microsoft.com/office/drawing/2014/main" id="{767C4428-4512-45DC-BF1D-F6CAB4937E57}"/>
            </a:ext>
          </a:extLst>
        </xdr:cNvPr>
        <xdr:cNvSpPr txBox="1"/>
      </xdr:nvSpPr>
      <xdr:spPr>
        <a:xfrm>
          <a:off x="22199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76200</xdr:rowOff>
    </xdr:from>
    <xdr:to>
      <xdr:col>116</xdr:col>
      <xdr:colOff>152400</xdr:colOff>
      <xdr:row>100</xdr:row>
      <xdr:rowOff>76200</xdr:rowOff>
    </xdr:to>
    <xdr:cxnSp macro="">
      <xdr:nvCxnSpPr>
        <xdr:cNvPr id="828" name="直線コネクタ 827">
          <a:extLst>
            <a:ext uri="{FF2B5EF4-FFF2-40B4-BE49-F238E27FC236}">
              <a16:creationId xmlns:a16="http://schemas.microsoft.com/office/drawing/2014/main" id="{24E4D2D5-1ADC-46C7-A103-228ECAF774B8}"/>
            </a:ext>
          </a:extLst>
        </xdr:cNvPr>
        <xdr:cNvCxnSpPr/>
      </xdr:nvCxnSpPr>
      <xdr:spPr>
        <a:xfrm>
          <a:off x="22072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140988</xdr:rowOff>
    </xdr:from>
    <xdr:ext cx="469744" cy="259045"/>
    <xdr:sp macro="" textlink="">
      <xdr:nvSpPr>
        <xdr:cNvPr id="829" name="【庁舎】&#10;一人当たり面積平均値テキスト">
          <a:extLst>
            <a:ext uri="{FF2B5EF4-FFF2-40B4-BE49-F238E27FC236}">
              <a16:creationId xmlns:a16="http://schemas.microsoft.com/office/drawing/2014/main" id="{E5F83E3B-B5DA-44E6-A197-11EDB9E00F50}"/>
            </a:ext>
          </a:extLst>
        </xdr:cNvPr>
        <xdr:cNvSpPr txBox="1"/>
      </xdr:nvSpPr>
      <xdr:spPr>
        <a:xfrm>
          <a:off x="22199600" y="17971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162561</xdr:rowOff>
    </xdr:from>
    <xdr:to>
      <xdr:col>116</xdr:col>
      <xdr:colOff>114300</xdr:colOff>
      <xdr:row>105</xdr:row>
      <xdr:rowOff>92711</xdr:rowOff>
    </xdr:to>
    <xdr:sp macro="" textlink="">
      <xdr:nvSpPr>
        <xdr:cNvPr id="830" name="フローチャート: 判断 829">
          <a:extLst>
            <a:ext uri="{FF2B5EF4-FFF2-40B4-BE49-F238E27FC236}">
              <a16:creationId xmlns:a16="http://schemas.microsoft.com/office/drawing/2014/main" id="{ACB1AA8C-55D6-433A-BFC9-F390F2724BC6}"/>
            </a:ext>
          </a:extLst>
        </xdr:cNvPr>
        <xdr:cNvSpPr/>
      </xdr:nvSpPr>
      <xdr:spPr>
        <a:xfrm>
          <a:off x="22110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10161</xdr:rowOff>
    </xdr:from>
    <xdr:to>
      <xdr:col>112</xdr:col>
      <xdr:colOff>38100</xdr:colOff>
      <xdr:row>105</xdr:row>
      <xdr:rowOff>111761</xdr:rowOff>
    </xdr:to>
    <xdr:sp macro="" textlink="">
      <xdr:nvSpPr>
        <xdr:cNvPr id="831" name="フローチャート: 判断 830">
          <a:extLst>
            <a:ext uri="{FF2B5EF4-FFF2-40B4-BE49-F238E27FC236}">
              <a16:creationId xmlns:a16="http://schemas.microsoft.com/office/drawing/2014/main" id="{3BA8320B-0953-4F9A-BF9A-F67B263ED341}"/>
            </a:ext>
          </a:extLst>
        </xdr:cNvPr>
        <xdr:cNvSpPr/>
      </xdr:nvSpPr>
      <xdr:spPr>
        <a:xfrm>
          <a:off x="21272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21589</xdr:rowOff>
    </xdr:from>
    <xdr:to>
      <xdr:col>107</xdr:col>
      <xdr:colOff>101600</xdr:colOff>
      <xdr:row>105</xdr:row>
      <xdr:rowOff>123189</xdr:rowOff>
    </xdr:to>
    <xdr:sp macro="" textlink="">
      <xdr:nvSpPr>
        <xdr:cNvPr id="832" name="フローチャート: 判断 831">
          <a:extLst>
            <a:ext uri="{FF2B5EF4-FFF2-40B4-BE49-F238E27FC236}">
              <a16:creationId xmlns:a16="http://schemas.microsoft.com/office/drawing/2014/main" id="{16DA2A6A-32B7-435B-91B6-E5DC24825BF9}"/>
            </a:ext>
          </a:extLst>
        </xdr:cNvPr>
        <xdr:cNvSpPr/>
      </xdr:nvSpPr>
      <xdr:spPr>
        <a:xfrm>
          <a:off x="20383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21589</xdr:rowOff>
    </xdr:from>
    <xdr:to>
      <xdr:col>102</xdr:col>
      <xdr:colOff>165100</xdr:colOff>
      <xdr:row>105</xdr:row>
      <xdr:rowOff>123189</xdr:rowOff>
    </xdr:to>
    <xdr:sp macro="" textlink="">
      <xdr:nvSpPr>
        <xdr:cNvPr id="833" name="フローチャート: 判断 832">
          <a:extLst>
            <a:ext uri="{FF2B5EF4-FFF2-40B4-BE49-F238E27FC236}">
              <a16:creationId xmlns:a16="http://schemas.microsoft.com/office/drawing/2014/main" id="{DABBD3B9-D358-4177-81F7-8835502ED566}"/>
            </a:ext>
          </a:extLst>
        </xdr:cNvPr>
        <xdr:cNvSpPr/>
      </xdr:nvSpPr>
      <xdr:spPr>
        <a:xfrm>
          <a:off x="19494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33020</xdr:rowOff>
    </xdr:from>
    <xdr:to>
      <xdr:col>98</xdr:col>
      <xdr:colOff>38100</xdr:colOff>
      <xdr:row>105</xdr:row>
      <xdr:rowOff>134620</xdr:rowOff>
    </xdr:to>
    <xdr:sp macro="" textlink="">
      <xdr:nvSpPr>
        <xdr:cNvPr id="834" name="フローチャート: 判断 833">
          <a:extLst>
            <a:ext uri="{FF2B5EF4-FFF2-40B4-BE49-F238E27FC236}">
              <a16:creationId xmlns:a16="http://schemas.microsoft.com/office/drawing/2014/main" id="{5CC4E75B-329E-4277-A9A8-826DD21E38FF}"/>
            </a:ext>
          </a:extLst>
        </xdr:cNvPr>
        <xdr:cNvSpPr/>
      </xdr:nvSpPr>
      <xdr:spPr>
        <a:xfrm>
          <a:off x="186055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50E721FF-472F-4E8F-B17C-EAAFECE99F2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411EB4F8-CA99-4A78-B7B4-8AF80B0FB9C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4F68256-996C-4327-8445-283230EFD2C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27568301-DF56-4FE0-9E8D-689A2251AD3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54E364EA-7DC1-4376-8E5C-474643347AE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158750</xdr:rowOff>
    </xdr:from>
    <xdr:to>
      <xdr:col>116</xdr:col>
      <xdr:colOff>114300</xdr:colOff>
      <xdr:row>105</xdr:row>
      <xdr:rowOff>88900</xdr:rowOff>
    </xdr:to>
    <xdr:sp macro="" textlink="">
      <xdr:nvSpPr>
        <xdr:cNvPr id="840" name="楕円 839">
          <a:extLst>
            <a:ext uri="{FF2B5EF4-FFF2-40B4-BE49-F238E27FC236}">
              <a16:creationId xmlns:a16="http://schemas.microsoft.com/office/drawing/2014/main" id="{948E984A-0845-42D6-8077-2065112758F4}"/>
            </a:ext>
          </a:extLst>
        </xdr:cNvPr>
        <xdr:cNvSpPr/>
      </xdr:nvSpPr>
      <xdr:spPr>
        <a:xfrm>
          <a:off x="221107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10177</xdr:rowOff>
    </xdr:from>
    <xdr:ext cx="469744" cy="259045"/>
    <xdr:sp macro="" textlink="">
      <xdr:nvSpPr>
        <xdr:cNvPr id="841" name="【庁舎】&#10;一人当たり面積該当値テキスト">
          <a:extLst>
            <a:ext uri="{FF2B5EF4-FFF2-40B4-BE49-F238E27FC236}">
              <a16:creationId xmlns:a16="http://schemas.microsoft.com/office/drawing/2014/main" id="{BC5B72AD-A65B-4B46-9BFB-108B8007AB56}"/>
            </a:ext>
          </a:extLst>
        </xdr:cNvPr>
        <xdr:cNvSpPr txBox="1"/>
      </xdr:nvSpPr>
      <xdr:spPr>
        <a:xfrm>
          <a:off x="22199600" y="1784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166370</xdr:rowOff>
    </xdr:from>
    <xdr:to>
      <xdr:col>112</xdr:col>
      <xdr:colOff>38100</xdr:colOff>
      <xdr:row>105</xdr:row>
      <xdr:rowOff>96520</xdr:rowOff>
    </xdr:to>
    <xdr:sp macro="" textlink="">
      <xdr:nvSpPr>
        <xdr:cNvPr id="842" name="楕円 841">
          <a:extLst>
            <a:ext uri="{FF2B5EF4-FFF2-40B4-BE49-F238E27FC236}">
              <a16:creationId xmlns:a16="http://schemas.microsoft.com/office/drawing/2014/main" id="{A68BB7D9-E67E-42EF-B7D2-32C122C1BC57}"/>
            </a:ext>
          </a:extLst>
        </xdr:cNvPr>
        <xdr:cNvSpPr/>
      </xdr:nvSpPr>
      <xdr:spPr>
        <a:xfrm>
          <a:off x="21272500" y="179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38100</xdr:rowOff>
    </xdr:from>
    <xdr:to>
      <xdr:col>116</xdr:col>
      <xdr:colOff>63500</xdr:colOff>
      <xdr:row>105</xdr:row>
      <xdr:rowOff>45720</xdr:rowOff>
    </xdr:to>
    <xdr:cxnSp macro="">
      <xdr:nvCxnSpPr>
        <xdr:cNvPr id="843" name="直線コネクタ 842">
          <a:extLst>
            <a:ext uri="{FF2B5EF4-FFF2-40B4-BE49-F238E27FC236}">
              <a16:creationId xmlns:a16="http://schemas.microsoft.com/office/drawing/2014/main" id="{EE87E12E-4CBB-49DF-9A7E-74761088E733}"/>
            </a:ext>
          </a:extLst>
        </xdr:cNvPr>
        <xdr:cNvCxnSpPr/>
      </xdr:nvCxnSpPr>
      <xdr:spPr>
        <a:xfrm flipV="1">
          <a:off x="21323300" y="1804035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2539</xdr:rowOff>
    </xdr:from>
    <xdr:to>
      <xdr:col>107</xdr:col>
      <xdr:colOff>101600</xdr:colOff>
      <xdr:row>105</xdr:row>
      <xdr:rowOff>104139</xdr:rowOff>
    </xdr:to>
    <xdr:sp macro="" textlink="">
      <xdr:nvSpPr>
        <xdr:cNvPr id="844" name="楕円 843">
          <a:extLst>
            <a:ext uri="{FF2B5EF4-FFF2-40B4-BE49-F238E27FC236}">
              <a16:creationId xmlns:a16="http://schemas.microsoft.com/office/drawing/2014/main" id="{F0893CD6-934C-4C2E-A1C3-DCF115BE31E3}"/>
            </a:ext>
          </a:extLst>
        </xdr:cNvPr>
        <xdr:cNvSpPr/>
      </xdr:nvSpPr>
      <xdr:spPr>
        <a:xfrm>
          <a:off x="203835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45720</xdr:rowOff>
    </xdr:from>
    <xdr:to>
      <xdr:col>111</xdr:col>
      <xdr:colOff>177800</xdr:colOff>
      <xdr:row>105</xdr:row>
      <xdr:rowOff>53339</xdr:rowOff>
    </xdr:to>
    <xdr:cxnSp macro="">
      <xdr:nvCxnSpPr>
        <xdr:cNvPr id="845" name="直線コネクタ 844">
          <a:extLst>
            <a:ext uri="{FF2B5EF4-FFF2-40B4-BE49-F238E27FC236}">
              <a16:creationId xmlns:a16="http://schemas.microsoft.com/office/drawing/2014/main" id="{E36649E2-F166-4FF7-A6FB-D85B717E18E6}"/>
            </a:ext>
          </a:extLst>
        </xdr:cNvPr>
        <xdr:cNvCxnSpPr/>
      </xdr:nvCxnSpPr>
      <xdr:spPr>
        <a:xfrm flipV="1">
          <a:off x="20434300" y="180479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10161</xdr:rowOff>
    </xdr:from>
    <xdr:to>
      <xdr:col>102</xdr:col>
      <xdr:colOff>165100</xdr:colOff>
      <xdr:row>105</xdr:row>
      <xdr:rowOff>111761</xdr:rowOff>
    </xdr:to>
    <xdr:sp macro="" textlink="">
      <xdr:nvSpPr>
        <xdr:cNvPr id="846" name="楕円 845">
          <a:extLst>
            <a:ext uri="{FF2B5EF4-FFF2-40B4-BE49-F238E27FC236}">
              <a16:creationId xmlns:a16="http://schemas.microsoft.com/office/drawing/2014/main" id="{092F6408-8FAB-4538-BD84-D80059A6C484}"/>
            </a:ext>
          </a:extLst>
        </xdr:cNvPr>
        <xdr:cNvSpPr/>
      </xdr:nvSpPr>
      <xdr:spPr>
        <a:xfrm>
          <a:off x="19494500" y="1801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53339</xdr:rowOff>
    </xdr:from>
    <xdr:to>
      <xdr:col>107</xdr:col>
      <xdr:colOff>50800</xdr:colOff>
      <xdr:row>105</xdr:row>
      <xdr:rowOff>60961</xdr:rowOff>
    </xdr:to>
    <xdr:cxnSp macro="">
      <xdr:nvCxnSpPr>
        <xdr:cNvPr id="847" name="直線コネクタ 846">
          <a:extLst>
            <a:ext uri="{FF2B5EF4-FFF2-40B4-BE49-F238E27FC236}">
              <a16:creationId xmlns:a16="http://schemas.microsoft.com/office/drawing/2014/main" id="{698A215C-3F12-4EAC-B409-0B9A592FBA70}"/>
            </a:ext>
          </a:extLst>
        </xdr:cNvPr>
        <xdr:cNvCxnSpPr/>
      </xdr:nvCxnSpPr>
      <xdr:spPr>
        <a:xfrm flipV="1">
          <a:off x="19545300" y="1805558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17780</xdr:rowOff>
    </xdr:from>
    <xdr:to>
      <xdr:col>98</xdr:col>
      <xdr:colOff>38100</xdr:colOff>
      <xdr:row>105</xdr:row>
      <xdr:rowOff>119380</xdr:rowOff>
    </xdr:to>
    <xdr:sp macro="" textlink="">
      <xdr:nvSpPr>
        <xdr:cNvPr id="848" name="楕円 847">
          <a:extLst>
            <a:ext uri="{FF2B5EF4-FFF2-40B4-BE49-F238E27FC236}">
              <a16:creationId xmlns:a16="http://schemas.microsoft.com/office/drawing/2014/main" id="{8DA5A77C-4188-4341-AD19-312BABC6A447}"/>
            </a:ext>
          </a:extLst>
        </xdr:cNvPr>
        <xdr:cNvSpPr/>
      </xdr:nvSpPr>
      <xdr:spPr>
        <a:xfrm>
          <a:off x="18605500" y="1802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60961</xdr:rowOff>
    </xdr:from>
    <xdr:to>
      <xdr:col>102</xdr:col>
      <xdr:colOff>114300</xdr:colOff>
      <xdr:row>105</xdr:row>
      <xdr:rowOff>68580</xdr:rowOff>
    </xdr:to>
    <xdr:cxnSp macro="">
      <xdr:nvCxnSpPr>
        <xdr:cNvPr id="849" name="直線コネクタ 848">
          <a:extLst>
            <a:ext uri="{FF2B5EF4-FFF2-40B4-BE49-F238E27FC236}">
              <a16:creationId xmlns:a16="http://schemas.microsoft.com/office/drawing/2014/main" id="{3770E0A5-2081-412C-B284-37170C685E60}"/>
            </a:ext>
          </a:extLst>
        </xdr:cNvPr>
        <xdr:cNvCxnSpPr/>
      </xdr:nvCxnSpPr>
      <xdr:spPr>
        <a:xfrm flipV="1">
          <a:off x="18656300" y="180632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102888</xdr:rowOff>
    </xdr:from>
    <xdr:ext cx="469744" cy="259045"/>
    <xdr:sp macro="" textlink="">
      <xdr:nvSpPr>
        <xdr:cNvPr id="850" name="n_1aveValue【庁舎】&#10;一人当たり面積">
          <a:extLst>
            <a:ext uri="{FF2B5EF4-FFF2-40B4-BE49-F238E27FC236}">
              <a16:creationId xmlns:a16="http://schemas.microsoft.com/office/drawing/2014/main" id="{1ACA4055-79DF-4FE0-A8B1-359788E53F33}"/>
            </a:ext>
          </a:extLst>
        </xdr:cNvPr>
        <xdr:cNvSpPr txBox="1"/>
      </xdr:nvSpPr>
      <xdr:spPr>
        <a:xfrm>
          <a:off x="21075727" y="1810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114316</xdr:rowOff>
    </xdr:from>
    <xdr:ext cx="469744" cy="259045"/>
    <xdr:sp macro="" textlink="">
      <xdr:nvSpPr>
        <xdr:cNvPr id="851" name="n_2aveValue【庁舎】&#10;一人当たり面積">
          <a:extLst>
            <a:ext uri="{FF2B5EF4-FFF2-40B4-BE49-F238E27FC236}">
              <a16:creationId xmlns:a16="http://schemas.microsoft.com/office/drawing/2014/main" id="{B56DBC38-3122-4FD6-8ACE-C5C5BD37C8EB}"/>
            </a:ext>
          </a:extLst>
        </xdr:cNvPr>
        <xdr:cNvSpPr txBox="1"/>
      </xdr:nvSpPr>
      <xdr:spPr>
        <a:xfrm>
          <a:off x="20199427"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114316</xdr:rowOff>
    </xdr:from>
    <xdr:ext cx="469744" cy="259045"/>
    <xdr:sp macro="" textlink="">
      <xdr:nvSpPr>
        <xdr:cNvPr id="852" name="n_3aveValue【庁舎】&#10;一人当たり面積">
          <a:extLst>
            <a:ext uri="{FF2B5EF4-FFF2-40B4-BE49-F238E27FC236}">
              <a16:creationId xmlns:a16="http://schemas.microsoft.com/office/drawing/2014/main" id="{31EA3DF7-C5DB-40C9-82B4-FBE9BAF52C19}"/>
            </a:ext>
          </a:extLst>
        </xdr:cNvPr>
        <xdr:cNvSpPr txBox="1"/>
      </xdr:nvSpPr>
      <xdr:spPr>
        <a:xfrm>
          <a:off x="19310427"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125747</xdr:rowOff>
    </xdr:from>
    <xdr:ext cx="469744" cy="259045"/>
    <xdr:sp macro="" textlink="">
      <xdr:nvSpPr>
        <xdr:cNvPr id="853" name="n_4aveValue【庁舎】&#10;一人当たり面積">
          <a:extLst>
            <a:ext uri="{FF2B5EF4-FFF2-40B4-BE49-F238E27FC236}">
              <a16:creationId xmlns:a16="http://schemas.microsoft.com/office/drawing/2014/main" id="{C1B36C98-DAE3-4773-850C-DFDA3F2A86AC}"/>
            </a:ext>
          </a:extLst>
        </xdr:cNvPr>
        <xdr:cNvSpPr txBox="1"/>
      </xdr:nvSpPr>
      <xdr:spPr>
        <a:xfrm>
          <a:off x="18421427" y="1812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113047</xdr:rowOff>
    </xdr:from>
    <xdr:ext cx="469744" cy="259045"/>
    <xdr:sp macro="" textlink="">
      <xdr:nvSpPr>
        <xdr:cNvPr id="854" name="n_1mainValue【庁舎】&#10;一人当たり面積">
          <a:extLst>
            <a:ext uri="{FF2B5EF4-FFF2-40B4-BE49-F238E27FC236}">
              <a16:creationId xmlns:a16="http://schemas.microsoft.com/office/drawing/2014/main" id="{A90D15C7-D8AE-4D41-AABA-D0A2D286EACB}"/>
            </a:ext>
          </a:extLst>
        </xdr:cNvPr>
        <xdr:cNvSpPr txBox="1"/>
      </xdr:nvSpPr>
      <xdr:spPr>
        <a:xfrm>
          <a:off x="21075727" y="1777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120666</xdr:rowOff>
    </xdr:from>
    <xdr:ext cx="469744" cy="259045"/>
    <xdr:sp macro="" textlink="">
      <xdr:nvSpPr>
        <xdr:cNvPr id="855" name="n_2mainValue【庁舎】&#10;一人当たり面積">
          <a:extLst>
            <a:ext uri="{FF2B5EF4-FFF2-40B4-BE49-F238E27FC236}">
              <a16:creationId xmlns:a16="http://schemas.microsoft.com/office/drawing/2014/main" id="{1F6C30D5-34DA-4278-BB8F-EB5581FB6485}"/>
            </a:ext>
          </a:extLst>
        </xdr:cNvPr>
        <xdr:cNvSpPr txBox="1"/>
      </xdr:nvSpPr>
      <xdr:spPr>
        <a:xfrm>
          <a:off x="20199427" y="1778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128288</xdr:rowOff>
    </xdr:from>
    <xdr:ext cx="469744" cy="259045"/>
    <xdr:sp macro="" textlink="">
      <xdr:nvSpPr>
        <xdr:cNvPr id="856" name="n_3mainValue【庁舎】&#10;一人当たり面積">
          <a:extLst>
            <a:ext uri="{FF2B5EF4-FFF2-40B4-BE49-F238E27FC236}">
              <a16:creationId xmlns:a16="http://schemas.microsoft.com/office/drawing/2014/main" id="{0FA6A34D-D899-4ACC-A81D-E374CA1DB869}"/>
            </a:ext>
          </a:extLst>
        </xdr:cNvPr>
        <xdr:cNvSpPr txBox="1"/>
      </xdr:nvSpPr>
      <xdr:spPr>
        <a:xfrm>
          <a:off x="19310427" y="1778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135907</xdr:rowOff>
    </xdr:from>
    <xdr:ext cx="469744" cy="259045"/>
    <xdr:sp macro="" textlink="">
      <xdr:nvSpPr>
        <xdr:cNvPr id="857" name="n_4mainValue【庁舎】&#10;一人当たり面積">
          <a:extLst>
            <a:ext uri="{FF2B5EF4-FFF2-40B4-BE49-F238E27FC236}">
              <a16:creationId xmlns:a16="http://schemas.microsoft.com/office/drawing/2014/main" id="{017C642F-58E3-475E-9E55-4DDF329ACDDF}"/>
            </a:ext>
          </a:extLst>
        </xdr:cNvPr>
        <xdr:cNvSpPr txBox="1"/>
      </xdr:nvSpPr>
      <xdr:spPr>
        <a:xfrm>
          <a:off x="18421427" y="1779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a:extLst>
            <a:ext uri="{FF2B5EF4-FFF2-40B4-BE49-F238E27FC236}">
              <a16:creationId xmlns:a16="http://schemas.microsoft.com/office/drawing/2014/main" id="{E104662B-EF27-43E1-A92B-286A7964B86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a:extLst>
            <a:ext uri="{FF2B5EF4-FFF2-40B4-BE49-F238E27FC236}">
              <a16:creationId xmlns:a16="http://schemas.microsoft.com/office/drawing/2014/main" id="{835EE228-97B6-4F17-A4B6-AB04C6FD9C5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a:extLst>
            <a:ext uri="{FF2B5EF4-FFF2-40B4-BE49-F238E27FC236}">
              <a16:creationId xmlns:a16="http://schemas.microsoft.com/office/drawing/2014/main" id="{E0969597-C2A0-4924-BC1C-91328114B36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保健センター・保健所は、市内の健康医療拠点の機能集約を図るため、別々に立地していた保健センター、休日急病診療所及び乳幼児健診センターを令和３年４月から一体の新施設に移転したため、減価償却率は特に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また、消防施設の有形固定資産減価償却率も類似団体平均を下回っている。これは、平成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月に老朽化のため消防庁舎を新庁舎へ移転したことによるものである。</a:t>
          </a:r>
        </a:p>
        <a:p>
          <a:r>
            <a:rPr kumimoji="1" lang="ja-JP" altLang="en-US" sz="1300">
              <a:latin typeface="ＭＳ Ｐゴシック" panose="020B0600070205080204" pitchFamily="50" charset="-128"/>
              <a:ea typeface="ＭＳ Ｐゴシック" panose="020B0600070205080204" pitchFamily="50" charset="-128"/>
            </a:rPr>
            <a:t>　図書館、市民会館については、市内では比較的築年数の浅い施設であるため、有形固定資産減価償却率は相対的に低いが、近い将来、大規模改修が必要になる見込みである。その一方で、今後の人口減少を見据え、本施設の利活用方法について大幅な見直しを行う必要がある。</a:t>
          </a:r>
        </a:p>
        <a:p>
          <a:r>
            <a:rPr kumimoji="1" lang="ja-JP" altLang="en-US" sz="1300">
              <a:latin typeface="ＭＳ Ｐゴシック" panose="020B0600070205080204" pitchFamily="50" charset="-128"/>
              <a:ea typeface="ＭＳ Ｐゴシック" panose="020B0600070205080204" pitchFamily="50" charset="-128"/>
            </a:rPr>
            <a:t>　体育館・プールについては、有形固定資産減価償却率が類似団体内平均値を上回っているため、今後、改修時期等について検討していく。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大阪府河内長野市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101,838
101,100
109.63
40,509,972
40,448,230
19,481
22,484,206
29,063,420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本市の財政力指数は、令和３年度は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0.61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となり、令和２年度から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0.02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ポイント悪化した。これは、３ヶ年平均の数値であり、単年度の比較では令和２年度の</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0.63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に対し、令和３年度では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0.58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となり、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0.05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の悪化となっている。要因としては臨時経済対策費や臨時財政対策債償還基金費等により、基準財政需要額が大幅に増加したことが挙げられる。他市に比べ法人関係の税収が少ないこともあり、依然として類似団体内平均値を下回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今後も歳入に見合った歳出で予算編成を行うよう、事業の見直しを実施するとともに、税収の徴収率向上対策を中心とする歳入確保に努める。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28122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305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199</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28122</xdr:rowOff>
    </xdr:from>
    <xdr:to>
      <xdr:col>24</xdr:col>
      <xdr:colOff>12700</xdr:colOff>
      <xdr:row>45</xdr:row>
      <xdr:rowOff>28122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78015</xdr:rowOff>
    </xdr:from>
    <xdr:to>
      <xdr:col>23</xdr:col>
      <xdr:colOff>133350</xdr:colOff>
      <xdr:row>43</xdr:row>
      <xdr:rowOff>112485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450365"/>
          <a:ext cx="8382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78015</xdr:rowOff>
    </xdr:from>
    <xdr:to>
      <xdr:col>19</xdr:col>
      <xdr:colOff>133350</xdr:colOff>
      <xdr:row>43</xdr:row>
      <xdr:rowOff>78015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4503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94343</xdr:rowOff>
    </xdr:from>
    <xdr:to>
      <xdr:col>19</xdr:col>
      <xdr:colOff>184150</xdr:colOff>
      <xdr:row>42</xdr:row>
      <xdr:rowOff>24493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34670</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892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43543</xdr:rowOff>
    </xdr:from>
    <xdr:to>
      <xdr:col>15</xdr:col>
      <xdr:colOff>82550</xdr:colOff>
      <xdr:row>43</xdr:row>
      <xdr:rowOff>78015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41589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94343</xdr:rowOff>
    </xdr:from>
    <xdr:to>
      <xdr:col>15</xdr:col>
      <xdr:colOff>133350</xdr:colOff>
      <xdr:row>42</xdr:row>
      <xdr:rowOff>24493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34670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43543</xdr:rowOff>
    </xdr:from>
    <xdr:to>
      <xdr:col>11</xdr:col>
      <xdr:colOff>31750</xdr:colOff>
      <xdr:row>43</xdr:row>
      <xdr:rowOff>43543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4158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34670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51905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61685</xdr:rowOff>
    </xdr:from>
    <xdr:to>
      <xdr:col>23</xdr:col>
      <xdr:colOff>184150</xdr:colOff>
      <xdr:row>43</xdr:row>
      <xdr:rowOff>163285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33762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06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27215</xdr:rowOff>
    </xdr:from>
    <xdr:to>
      <xdr:col>19</xdr:col>
      <xdr:colOff>184150</xdr:colOff>
      <xdr:row>43</xdr:row>
      <xdr:rowOff>128815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113592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485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27215</xdr:rowOff>
    </xdr:from>
    <xdr:to>
      <xdr:col>15</xdr:col>
      <xdr:colOff>133350</xdr:colOff>
      <xdr:row>43</xdr:row>
      <xdr:rowOff>128815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113592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164193</xdr:rowOff>
    </xdr:from>
    <xdr:to>
      <xdr:col>11</xdr:col>
      <xdr:colOff>82550</xdr:colOff>
      <xdr:row>43</xdr:row>
      <xdr:rowOff>94343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79120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45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164193</xdr:rowOff>
    </xdr:from>
    <xdr:to>
      <xdr:col>7</xdr:col>
      <xdr:colOff>31750</xdr:colOff>
      <xdr:row>43</xdr:row>
      <xdr:rowOff>94343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79120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45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歳出面では、人件費、物件費、繰出金などにかかる比率において類似団体内平均値を上回っている。人件費と物件費は、過去から業務委託を推進してきたことで、一般の職員数は少ないものの、会計年度任用職員に係る費用が大きくなっており、人件費、物件費ともに比率が高くなっている。また繰出金は、高齢化に伴う後期高齢者医療や介護保険に係る繰出金が増加し、比率が高くな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令和３年度では、歳出面では、障がい者自立支援給付費などにより扶助費が増加、歳入面で、市税が減少したものの、地方交付税、地方消費税交付金が大幅に増加したことから、経常収支比率は前年度から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ポイント改善し、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92.5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％となった。今後も引き続き、財政構造の弾力化に努める。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84244</xdr:rowOff>
    </xdr:from>
    <xdr:to>
      <xdr:col>23</xdr:col>
      <xdr:colOff>133350</xdr:colOff>
      <xdr:row>67</xdr:row>
      <xdr:rowOff>71967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99794"/>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170621</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4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84244</xdr:rowOff>
    </xdr:from>
    <xdr:to>
      <xdr:col>24</xdr:col>
      <xdr:colOff>12700</xdr:colOff>
      <xdr:row>59</xdr:row>
      <xdr:rowOff>84244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9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23283</xdr:rowOff>
    </xdr:from>
    <xdr:to>
      <xdr:col>23</xdr:col>
      <xdr:colOff>133350</xdr:colOff>
      <xdr:row>66</xdr:row>
      <xdr:rowOff>171027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996083"/>
          <a:ext cx="838200" cy="490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98654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557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171027</xdr:rowOff>
    </xdr:from>
    <xdr:to>
      <xdr:col>19</xdr:col>
      <xdr:colOff>133350</xdr:colOff>
      <xdr:row>67</xdr:row>
      <xdr:rowOff>47837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148672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85090</xdr:rowOff>
    </xdr:from>
    <xdr:to>
      <xdr:col>19</xdr:col>
      <xdr:colOff>184150</xdr:colOff>
      <xdr:row>65</xdr:row>
      <xdr:rowOff>15240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25417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82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67</xdr:row>
      <xdr:rowOff>47837</xdr:rowOff>
    </xdr:from>
    <xdr:to>
      <xdr:col>15</xdr:col>
      <xdr:colOff>82550</xdr:colOff>
      <xdr:row>67</xdr:row>
      <xdr:rowOff>104140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153498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117263</xdr:rowOff>
    </xdr:from>
    <xdr:to>
      <xdr:col>15</xdr:col>
      <xdr:colOff>133350</xdr:colOff>
      <xdr:row>65</xdr:row>
      <xdr:rowOff>47413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09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57590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858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67</xdr:row>
      <xdr:rowOff>31750</xdr:rowOff>
    </xdr:from>
    <xdr:to>
      <xdr:col>11</xdr:col>
      <xdr:colOff>31750</xdr:colOff>
      <xdr:row>67</xdr:row>
      <xdr:rowOff>104140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151890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25417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164694</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79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116010</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91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120227</xdr:rowOff>
    </xdr:from>
    <xdr:to>
      <xdr:col>19</xdr:col>
      <xdr:colOff>184150</xdr:colOff>
      <xdr:row>67</xdr:row>
      <xdr:rowOff>50377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43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35154</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522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168487</xdr:rowOff>
    </xdr:from>
    <xdr:to>
      <xdr:col>15</xdr:col>
      <xdr:colOff>133350</xdr:colOff>
      <xdr:row>67</xdr:row>
      <xdr:rowOff>98637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48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83414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570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67</xdr:row>
      <xdr:rowOff>53340</xdr:rowOff>
    </xdr:from>
    <xdr:to>
      <xdr:col>11</xdr:col>
      <xdr:colOff>82550</xdr:colOff>
      <xdr:row>67</xdr:row>
      <xdr:rowOff>154940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54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139717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626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152400</xdr:rowOff>
    </xdr:from>
    <xdr:to>
      <xdr:col>7</xdr:col>
      <xdr:colOff>31750</xdr:colOff>
      <xdr:row>67</xdr:row>
      <xdr:rowOff>82550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46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67327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[114,191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過去からごみ収集業務や窓口業務に関して、積極的に民間へアウトソーシングを進めることにより人件費を抑制している。また、平成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予算編成から包括予算制度を導入し、人件費を含めたトータルコストの見直しを行っている。そのため、類似団体内平均値と比較して低くなっている。今後も、事務事業の見直しを行い経費の削減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95779</xdr:rowOff>
    </xdr:from>
    <xdr:to>
      <xdr:col>23</xdr:col>
      <xdr:colOff>133350</xdr:colOff>
      <xdr:row>90</xdr:row>
      <xdr:rowOff>76462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811779"/>
          <a:ext cx="0" cy="1695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48539</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47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76462</xdr:rowOff>
    </xdr:from>
    <xdr:to>
      <xdr:col>24</xdr:col>
      <xdr:colOff>12700</xdr:colOff>
      <xdr:row>90</xdr:row>
      <xdr:rowOff>76462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506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10706</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555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95779</xdr:rowOff>
    </xdr:from>
    <xdr:to>
      <xdr:col>24</xdr:col>
      <xdr:colOff>12700</xdr:colOff>
      <xdr:row>80</xdr:row>
      <xdr:rowOff>95779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81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153953</xdr:rowOff>
    </xdr:from>
    <xdr:to>
      <xdr:col>23</xdr:col>
      <xdr:colOff>133350</xdr:colOff>
      <xdr:row>83</xdr:row>
      <xdr:rowOff>102171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4212853"/>
          <a:ext cx="838200" cy="11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78923</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44807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106846</xdr:rowOff>
    </xdr:from>
    <xdr:to>
      <xdr:col>23</xdr:col>
      <xdr:colOff>184150</xdr:colOff>
      <xdr:row>85</xdr:row>
      <xdr:rowOff>36996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450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36974</xdr:rowOff>
    </xdr:from>
    <xdr:to>
      <xdr:col>19</xdr:col>
      <xdr:colOff>133350</xdr:colOff>
      <xdr:row>82</xdr:row>
      <xdr:rowOff>153953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4095874"/>
          <a:ext cx="889000" cy="116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147442</xdr:rowOff>
    </xdr:from>
    <xdr:to>
      <xdr:col>19</xdr:col>
      <xdr:colOff>184150</xdr:colOff>
      <xdr:row>84</xdr:row>
      <xdr:rowOff>77592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43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62369</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4464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952</xdr:rowOff>
    </xdr:from>
    <xdr:to>
      <xdr:col>15</xdr:col>
      <xdr:colOff>82550</xdr:colOff>
      <xdr:row>82</xdr:row>
      <xdr:rowOff>36974</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4059852"/>
          <a:ext cx="889000" cy="3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36909</xdr:rowOff>
    </xdr:from>
    <xdr:to>
      <xdr:col>15</xdr:col>
      <xdr:colOff>133350</xdr:colOff>
      <xdr:row>83</xdr:row>
      <xdr:rowOff>138509</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4267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123286</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353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952</xdr:rowOff>
    </xdr:from>
    <xdr:to>
      <xdr:col>11</xdr:col>
      <xdr:colOff>31750</xdr:colOff>
      <xdr:row>82</xdr:row>
      <xdr:rowOff>16343</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flipV="1">
          <a:off x="1447800" y="14059852"/>
          <a:ext cx="889000" cy="1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160031</xdr:rowOff>
    </xdr:from>
    <xdr:to>
      <xdr:col>11</xdr:col>
      <xdr:colOff>82550</xdr:colOff>
      <xdr:row>83</xdr:row>
      <xdr:rowOff>90181</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421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74958</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4305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123129</xdr:rowOff>
    </xdr:from>
    <xdr:to>
      <xdr:col>7</xdr:col>
      <xdr:colOff>31750</xdr:colOff>
      <xdr:row>83</xdr:row>
      <xdr:rowOff>53279</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418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38056</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426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51371</xdr:rowOff>
    </xdr:from>
    <xdr:to>
      <xdr:col>23</xdr:col>
      <xdr:colOff>184150</xdr:colOff>
      <xdr:row>83</xdr:row>
      <xdr:rowOff>152971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428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67898</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4126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103153</xdr:rowOff>
    </xdr:from>
    <xdr:to>
      <xdr:col>19</xdr:col>
      <xdr:colOff>184150</xdr:colOff>
      <xdr:row>83</xdr:row>
      <xdr:rowOff>33303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416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43480</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39309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157624</xdr:rowOff>
    </xdr:from>
    <xdr:to>
      <xdr:col>15</xdr:col>
      <xdr:colOff>133350</xdr:colOff>
      <xdr:row>82</xdr:row>
      <xdr:rowOff>87774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404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97951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3813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121602</xdr:rowOff>
    </xdr:from>
    <xdr:to>
      <xdr:col>11</xdr:col>
      <xdr:colOff>82550</xdr:colOff>
      <xdr:row>82</xdr:row>
      <xdr:rowOff>51752</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400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61929</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77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136993</xdr:rowOff>
    </xdr:from>
    <xdr:to>
      <xdr:col>7</xdr:col>
      <xdr:colOff>31750</xdr:colOff>
      <xdr:row>82</xdr:row>
      <xdr:rowOff>67143</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402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77320</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79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年度まで、平均</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％の職員等の給料の減額を行ってきたため、給与水準は類似団体内平均値を大きく下回っていた。平成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年４月１日より、職員の意識やモチベーションの向上のため、給料の減額を終了したことで、ラスパイレス指数は</a:t>
          </a:r>
          <a:r>
            <a:rPr kumimoji="1" lang="en-US" altLang="ja-JP" sz="1100">
              <a:latin typeface="ＭＳ Ｐゴシック" panose="020B0600070205080204" pitchFamily="50" charset="-128"/>
              <a:ea typeface="ＭＳ Ｐゴシック" panose="020B0600070205080204" pitchFamily="50" charset="-128"/>
            </a:rPr>
            <a:t>99.5</a:t>
          </a:r>
          <a:r>
            <a:rPr kumimoji="1" lang="ja-JP" altLang="en-US" sz="1100">
              <a:latin typeface="ＭＳ Ｐゴシック" panose="020B0600070205080204" pitchFamily="50" charset="-128"/>
              <a:ea typeface="ＭＳ Ｐゴシック" panose="020B0600070205080204" pitchFamily="50" charset="-128"/>
            </a:rPr>
            <a:t>となり、それ以降、類似団体内平均値と近い数値で推移していた。</a:t>
          </a:r>
        </a:p>
        <a:p>
          <a:r>
            <a:rPr kumimoji="1" lang="ja-JP" altLang="en-US" sz="1100">
              <a:latin typeface="ＭＳ Ｐゴシック" panose="020B0600070205080204" pitchFamily="50" charset="-128"/>
              <a:ea typeface="ＭＳ Ｐゴシック" panose="020B0600070205080204" pitchFamily="50" charset="-128"/>
            </a:rPr>
            <a:t>　しかし、令和３年４月１日においては氷河期世代の採用を推進したことにより、</a:t>
          </a:r>
          <a:r>
            <a:rPr kumimoji="1" lang="en-US" altLang="ja-JP" sz="1100">
              <a:latin typeface="ＭＳ Ｐゴシック" panose="020B0600070205080204" pitchFamily="50" charset="-128"/>
              <a:ea typeface="ＭＳ Ｐゴシック" panose="020B0600070205080204" pitchFamily="50" charset="-128"/>
            </a:rPr>
            <a:t>97.5</a:t>
          </a:r>
          <a:r>
            <a:rPr kumimoji="1" lang="ja-JP" altLang="en-US" sz="1100">
              <a:latin typeface="ＭＳ Ｐゴシック" panose="020B0600070205080204" pitchFamily="50" charset="-128"/>
              <a:ea typeface="ＭＳ Ｐゴシック" panose="020B0600070205080204" pitchFamily="50" charset="-128"/>
            </a:rPr>
            <a:t>となり、類似団体内平均値を</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ポイント下回る水準となっている。</a:t>
          </a:r>
        </a:p>
        <a:p>
          <a:r>
            <a:rPr kumimoji="1" lang="ja-JP" altLang="en-US" sz="1100">
              <a:latin typeface="ＭＳ Ｐゴシック" panose="020B0600070205080204" pitchFamily="50" charset="-128"/>
              <a:ea typeface="ＭＳ Ｐゴシック" panose="020B0600070205080204" pitchFamily="50" charset="-128"/>
            </a:rPr>
            <a:t>　今後は民間や国・他市の状況を考慮しながら、給与や各種手当について適正な給与水準の維持に努める。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52614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63864"/>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116114</xdr:rowOff>
    </xdr:from>
    <xdr:to>
      <xdr:col>81</xdr:col>
      <xdr:colOff>44450</xdr:colOff>
      <xdr:row>83</xdr:row>
      <xdr:rowOff>116114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43464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116114</xdr:rowOff>
    </xdr:from>
    <xdr:to>
      <xdr:col>77</xdr:col>
      <xdr:colOff>44450</xdr:colOff>
      <xdr:row>85</xdr:row>
      <xdr:rowOff>66221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4346464"/>
          <a:ext cx="889000" cy="29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101798</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67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48986</xdr:rowOff>
    </xdr:from>
    <xdr:to>
      <xdr:col>72</xdr:col>
      <xdr:colOff>203200</xdr:colOff>
      <xdr:row>85</xdr:row>
      <xdr:rowOff>66221</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4401800" y="1462223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48986</xdr:rowOff>
    </xdr:from>
    <xdr:to>
      <xdr:col>68</xdr:col>
      <xdr:colOff>152400</xdr:colOff>
      <xdr:row>85</xdr:row>
      <xdr:rowOff>100693</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462223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33763</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65314</xdr:rowOff>
    </xdr:from>
    <xdr:to>
      <xdr:col>81</xdr:col>
      <xdr:colOff>95250</xdr:colOff>
      <xdr:row>83</xdr:row>
      <xdr:rowOff>166914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81841</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14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65314</xdr:rowOff>
    </xdr:from>
    <xdr:to>
      <xdr:col>77</xdr:col>
      <xdr:colOff>95250</xdr:colOff>
      <xdr:row>83</xdr:row>
      <xdr:rowOff>166914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5641</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064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15421</xdr:rowOff>
    </xdr:from>
    <xdr:to>
      <xdr:col>73</xdr:col>
      <xdr:colOff>44450</xdr:colOff>
      <xdr:row>85</xdr:row>
      <xdr:rowOff>117021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127198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169636</xdr:rowOff>
    </xdr:from>
    <xdr:to>
      <xdr:col>68</xdr:col>
      <xdr:colOff>203200</xdr:colOff>
      <xdr:row>85</xdr:row>
      <xdr:rowOff>99786</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民間活力を活用して、少ない職員数で行政サービスの提供を行ってきた結果、類似団体内平均値を下回っている。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今後も厳しい財政状況に柔軟に対応していくため、包括予算制度による職員数の見直しなど様々な方策により、職員数の抑制に努める。</a:t>
          </a: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66</xdr:row>
      <xdr:rowOff>162983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22392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135060</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5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162983</xdr:rowOff>
    </xdr:from>
    <xdr:to>
      <xdr:col>81</xdr:col>
      <xdr:colOff>133350</xdr:colOff>
      <xdr:row>66</xdr:row>
      <xdr:rowOff>162983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47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9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22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163619</xdr:rowOff>
    </xdr:from>
    <xdr:to>
      <xdr:col>81</xdr:col>
      <xdr:colOff>44450</xdr:colOff>
      <xdr:row>62</xdr:row>
      <xdr:rowOff>6244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622069"/>
          <a:ext cx="8382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106485</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736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134408</xdr:rowOff>
    </xdr:from>
    <xdr:to>
      <xdr:col>81</xdr:col>
      <xdr:colOff>95250</xdr:colOff>
      <xdr:row>63</xdr:row>
      <xdr:rowOff>64558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149543</xdr:rowOff>
    </xdr:from>
    <xdr:to>
      <xdr:col>77</xdr:col>
      <xdr:colOff>44450</xdr:colOff>
      <xdr:row>61</xdr:row>
      <xdr:rowOff>163619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607993"/>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126365</xdr:rowOff>
    </xdr:from>
    <xdr:to>
      <xdr:col>77</xdr:col>
      <xdr:colOff>95250</xdr:colOff>
      <xdr:row>63</xdr:row>
      <xdr:rowOff>56515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41292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842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149543</xdr:rowOff>
    </xdr:from>
    <xdr:to>
      <xdr:col>72</xdr:col>
      <xdr:colOff>203200</xdr:colOff>
      <xdr:row>61</xdr:row>
      <xdr:rowOff>159596</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4401800" y="10607993"/>
          <a:ext cx="889000" cy="1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124354</xdr:rowOff>
    </xdr:from>
    <xdr:to>
      <xdr:col>73</xdr:col>
      <xdr:colOff>44450</xdr:colOff>
      <xdr:row>63</xdr:row>
      <xdr:rowOff>54504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39281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84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159596</xdr:rowOff>
    </xdr:from>
    <xdr:to>
      <xdr:col>68</xdr:col>
      <xdr:colOff>152400</xdr:colOff>
      <xdr:row>61</xdr:row>
      <xdr:rowOff>161607</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flipV="1">
          <a:off x="13512800" y="10618046"/>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114300</xdr:rowOff>
    </xdr:from>
    <xdr:to>
      <xdr:col>68</xdr:col>
      <xdr:colOff>203200</xdr:colOff>
      <xdr:row>63</xdr:row>
      <xdr:rowOff>44450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29227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108268</xdr:rowOff>
    </xdr:from>
    <xdr:to>
      <xdr:col>64</xdr:col>
      <xdr:colOff>152400</xdr:colOff>
      <xdr:row>63</xdr:row>
      <xdr:rowOff>38418</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23195</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126894</xdr:rowOff>
    </xdr:from>
    <xdr:to>
      <xdr:col>81</xdr:col>
      <xdr:colOff>95250</xdr:colOff>
      <xdr:row>62</xdr:row>
      <xdr:rowOff>57044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58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143421</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430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112819</xdr:rowOff>
    </xdr:from>
    <xdr:to>
      <xdr:col>77</xdr:col>
      <xdr:colOff>95250</xdr:colOff>
      <xdr:row>62</xdr:row>
      <xdr:rowOff>42969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57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53146</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340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98743</xdr:rowOff>
    </xdr:from>
    <xdr:to>
      <xdr:col>73</xdr:col>
      <xdr:colOff>44450</xdr:colOff>
      <xdr:row>62</xdr:row>
      <xdr:rowOff>28893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55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39070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326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108796</xdr:rowOff>
    </xdr:from>
    <xdr:to>
      <xdr:col>68</xdr:col>
      <xdr:colOff>203200</xdr:colOff>
      <xdr:row>62</xdr:row>
      <xdr:rowOff>38946</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49123</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3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110807</xdr:rowOff>
    </xdr:from>
    <xdr:to>
      <xdr:col>64</xdr:col>
      <xdr:colOff>152400</xdr:colOff>
      <xdr:row>62</xdr:row>
      <xdr:rowOff>40957</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56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51134</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33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建設事業の見直しなどにより、地方債残高の圧縮を行ってきたことから、類似団体内平均値を下回っている。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令和３年度については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％となり、令和２年度から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ポイント改善した。これは、３ヶ年平均の数値であり、単年度の比較では令和２年度の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％に対し令和３年度では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ポイント改善している。要因として、標準税収入額等は減少したものの、普通交付税や臨時財政対策債発行可能額の増加や、元利償還金の減少などが挙げられる。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今後も継続して建設事業の見直しを行っていく。</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35</xdr:row>
      <xdr:rowOff>79375</xdr:rowOff>
    </xdr:from>
    <xdr:to>
      <xdr:col>85</xdr:col>
      <xdr:colOff>95250</xdr:colOff>
      <xdr:row>35</xdr:row>
      <xdr:rowOff>79375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a:extLst>
            <a:ext uri="{FF2B5EF4-FFF2-40B4-BE49-F238E27FC236}">
              <a16:creationId xmlns:a16="http://schemas.microsoft.com/office/drawing/2014/main" id="{00000000-0008-0000-0300-00008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109008</xdr:rowOff>
    </xdr:from>
    <xdr:to>
      <xdr:col>81</xdr:col>
      <xdr:colOff>44450</xdr:colOff>
      <xdr:row>44</xdr:row>
      <xdr:rowOff>155046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7018000" y="6281208"/>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127123</xdr:rowOff>
    </xdr:from>
    <xdr:ext cx="762000" cy="259045"/>
    <xdr:sp macro="" textlink="">
      <xdr:nvSpPr>
        <xdr:cNvPr id="386" name="公債費負担の状況最小値テキスト">
          <a:extLst>
            <a:ext uri="{FF2B5EF4-FFF2-40B4-BE49-F238E27FC236}">
              <a16:creationId xmlns:a16="http://schemas.microsoft.com/office/drawing/2014/main" id="{00000000-0008-0000-0300-000082010000}"/>
            </a:ext>
          </a:extLst>
        </xdr:cNvPr>
        <xdr:cNvSpPr txBox="1"/>
      </xdr:nvSpPr>
      <xdr:spPr>
        <a:xfrm>
          <a:off x="17106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155046</xdr:rowOff>
    </xdr:from>
    <xdr:to>
      <xdr:col>81</xdr:col>
      <xdr:colOff>133350</xdr:colOff>
      <xdr:row>44</xdr:row>
      <xdr:rowOff>155046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23935</xdr:rowOff>
    </xdr:from>
    <xdr:ext cx="762000" cy="259045"/>
    <xdr:sp macro="" textlink="">
      <xdr:nvSpPr>
        <xdr:cNvPr id="388" name="公債費負担の状況最大値テキスト">
          <a:extLst>
            <a:ext uri="{FF2B5EF4-FFF2-40B4-BE49-F238E27FC236}">
              <a16:creationId xmlns:a16="http://schemas.microsoft.com/office/drawing/2014/main" id="{00000000-0008-0000-0300-000084010000}"/>
            </a:ext>
          </a:extLst>
        </xdr:cNvPr>
        <xdr:cNvSpPr txBox="1"/>
      </xdr:nvSpPr>
      <xdr:spPr>
        <a:xfrm>
          <a:off x="17106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109008</xdr:rowOff>
    </xdr:from>
    <xdr:to>
      <xdr:col>81</xdr:col>
      <xdr:colOff>133350</xdr:colOff>
      <xdr:row>36</xdr:row>
      <xdr:rowOff>109008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929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36513</xdr:rowOff>
    </xdr:from>
    <xdr:to>
      <xdr:col>81</xdr:col>
      <xdr:colOff>44450</xdr:colOff>
      <xdr:row>40</xdr:row>
      <xdr:rowOff>56621</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6179800" y="6894513"/>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27640</xdr:rowOff>
    </xdr:from>
    <xdr:ext cx="762000" cy="259045"/>
    <xdr:sp macro="" textlink="">
      <xdr:nvSpPr>
        <xdr:cNvPr id="391" name="公債費負担の状況平均値テキスト">
          <a:extLst>
            <a:ext uri="{FF2B5EF4-FFF2-40B4-BE49-F238E27FC236}">
              <a16:creationId xmlns:a16="http://schemas.microsoft.com/office/drawing/2014/main" id="{00000000-0008-0000-0300-000087010000}"/>
            </a:ext>
          </a:extLst>
        </xdr:cNvPr>
        <xdr:cNvSpPr txBox="1"/>
      </xdr:nvSpPr>
      <xdr:spPr>
        <a:xfrm>
          <a:off x="17106900" y="7057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55563</xdr:rowOff>
    </xdr:from>
    <xdr:to>
      <xdr:col>81</xdr:col>
      <xdr:colOff>95250</xdr:colOff>
      <xdr:row>41</xdr:row>
      <xdr:rowOff>157163</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967200" y="7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56621</xdr:rowOff>
    </xdr:from>
    <xdr:to>
      <xdr:col>77</xdr:col>
      <xdr:colOff>44450</xdr:colOff>
      <xdr:row>40</xdr:row>
      <xdr:rowOff>56621</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5290800" y="69146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25400</xdr:rowOff>
    </xdr:from>
    <xdr:to>
      <xdr:col>77</xdr:col>
      <xdr:colOff>95250</xdr:colOff>
      <xdr:row>41</xdr:row>
      <xdr:rowOff>127000</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6129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111777</xdr:rowOff>
    </xdr:from>
    <xdr:ext cx="7366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98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16404</xdr:rowOff>
    </xdr:from>
    <xdr:to>
      <xdr:col>72</xdr:col>
      <xdr:colOff>203200</xdr:colOff>
      <xdr:row>40</xdr:row>
      <xdr:rowOff>56621</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4401800" y="6874404"/>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127529</xdr:rowOff>
    </xdr:from>
    <xdr:to>
      <xdr:col>68</xdr:col>
      <xdr:colOff>152400</xdr:colOff>
      <xdr:row>40</xdr:row>
      <xdr:rowOff>16404</xdr:rowOff>
    </xdr:to>
    <xdr:cxnSp macro="">
      <xdr:nvCxnSpPr>
        <xdr:cNvPr id="399" name="直線コネクタ 398">
          <a:extLst>
            <a:ext uri="{FF2B5EF4-FFF2-40B4-BE49-F238E27FC236}">
              <a16:creationId xmlns:a16="http://schemas.microsoft.com/office/drawing/2014/main" id="{00000000-0008-0000-0300-00008F010000}"/>
            </a:ext>
          </a:extLst>
        </xdr:cNvPr>
        <xdr:cNvCxnSpPr/>
      </xdr:nvCxnSpPr>
      <xdr:spPr>
        <a:xfrm>
          <a:off x="13512800" y="681407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55563</xdr:rowOff>
    </xdr:from>
    <xdr:to>
      <xdr:col>68</xdr:col>
      <xdr:colOff>203200</xdr:colOff>
      <xdr:row>41</xdr:row>
      <xdr:rowOff>157163</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4351000" y="7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141940</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17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85725</xdr:rowOff>
    </xdr:from>
    <xdr:to>
      <xdr:col>64</xdr:col>
      <xdr:colOff>152400</xdr:colOff>
      <xdr:row>42</xdr:row>
      <xdr:rowOff>15875</xdr:rowOff>
    </xdr:to>
    <xdr:sp macro="" textlink="">
      <xdr:nvSpPr>
        <xdr:cNvPr id="402" name="フローチャート: 判断 401">
          <a:extLst>
            <a:ext uri="{FF2B5EF4-FFF2-40B4-BE49-F238E27FC236}">
              <a16:creationId xmlns:a16="http://schemas.microsoft.com/office/drawing/2014/main" id="{00000000-0008-0000-0300-000092010000}"/>
            </a:ext>
          </a:extLst>
        </xdr:cNvPr>
        <xdr:cNvSpPr/>
      </xdr:nvSpPr>
      <xdr:spPr>
        <a:xfrm>
          <a:off x="13462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652</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157163</xdr:rowOff>
    </xdr:from>
    <xdr:to>
      <xdr:col>81</xdr:col>
      <xdr:colOff>95250</xdr:colOff>
      <xdr:row>40</xdr:row>
      <xdr:rowOff>87313</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967200" y="684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2240</xdr:rowOff>
    </xdr:from>
    <xdr:ext cx="762000" cy="259045"/>
    <xdr:sp macro="" textlink="">
      <xdr:nvSpPr>
        <xdr:cNvPr id="410" name="公債費負担の状況該当値テキスト">
          <a:extLst>
            <a:ext uri="{FF2B5EF4-FFF2-40B4-BE49-F238E27FC236}">
              <a16:creationId xmlns:a16="http://schemas.microsoft.com/office/drawing/2014/main" id="{00000000-0008-0000-0300-00009A010000}"/>
            </a:ext>
          </a:extLst>
        </xdr:cNvPr>
        <xdr:cNvSpPr txBox="1"/>
      </xdr:nvSpPr>
      <xdr:spPr>
        <a:xfrm>
          <a:off x="17106900" y="66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5821</xdr:rowOff>
    </xdr:from>
    <xdr:to>
      <xdr:col>77</xdr:col>
      <xdr:colOff>95250</xdr:colOff>
      <xdr:row>40</xdr:row>
      <xdr:rowOff>107421</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6129000" y="686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117598</xdr:rowOff>
    </xdr:from>
    <xdr:ext cx="7366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798800" y="6632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5821</xdr:rowOff>
    </xdr:from>
    <xdr:to>
      <xdr:col>73</xdr:col>
      <xdr:colOff>44450</xdr:colOff>
      <xdr:row>40</xdr:row>
      <xdr:rowOff>107421</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5240000" y="686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117598</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909800" y="6632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137054</xdr:rowOff>
    </xdr:from>
    <xdr:to>
      <xdr:col>68</xdr:col>
      <xdr:colOff>203200</xdr:colOff>
      <xdr:row>40</xdr:row>
      <xdr:rowOff>67204</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4351000" y="682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77381</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4020800" y="659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76729</xdr:rowOff>
    </xdr:from>
    <xdr:to>
      <xdr:col>64</xdr:col>
      <xdr:colOff>152400</xdr:colOff>
      <xdr:row>40</xdr:row>
      <xdr:rowOff>6879</xdr:rowOff>
    </xdr:to>
    <xdr:sp macro="" textlink="">
      <xdr:nvSpPr>
        <xdr:cNvPr id="417" name="楕円 416">
          <a:extLst>
            <a:ext uri="{FF2B5EF4-FFF2-40B4-BE49-F238E27FC236}">
              <a16:creationId xmlns:a16="http://schemas.microsoft.com/office/drawing/2014/main" id="{00000000-0008-0000-0300-0000A1010000}"/>
            </a:ext>
          </a:extLst>
        </xdr:cNvPr>
        <xdr:cNvSpPr/>
      </xdr:nvSpPr>
      <xdr:spPr>
        <a:xfrm>
          <a:off x="13462000" y="676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17056</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131800" y="6532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建設事業による地方債の発行や基金の取崩しがあったものの、令和２年度に引き続き、将来負担比率は算出されていない。</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の建設事業については、事業年度の延伸や規模の縮小を行い、さらに事業の優先度を明確にするなど、事業費の平準化を図ることで地方債の発行を抑制していく。また、普通交付税の算入のある地方債を活用することで、将来世代への負担を軽減できように努める。</a:t>
          </a:r>
        </a:p>
      </xdr:txBody>
    </xdr:sp>
    <xdr:clientData/>
  </xdr:twoCellAnchor>
  <xdr:oneCellAnchor>
    <xdr:from>
      <xdr:col>61</xdr:col>
      <xdr:colOff>6350</xdr:colOff>
      <xdr:row>10</xdr:row>
      <xdr:rowOff>63500</xdr:rowOff>
    </xdr:from>
    <xdr:ext cx="298543" cy="225703"/>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8" name="将来負担の状況グラフ枠">
          <a:extLst>
            <a:ext uri="{FF2B5EF4-FFF2-40B4-BE49-F238E27FC236}">
              <a16:creationId xmlns:a16="http://schemas.microsoft.com/office/drawing/2014/main" id="{00000000-0008-0000-0300-0000C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83094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7018000" y="2313214"/>
          <a:ext cx="0" cy="17132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55171</xdr:rowOff>
    </xdr:from>
    <xdr:ext cx="762000" cy="259045"/>
    <xdr:sp macro="" textlink="">
      <xdr:nvSpPr>
        <xdr:cNvPr id="450" name="将来負担の状況最小値テキスト">
          <a:extLst>
            <a:ext uri="{FF2B5EF4-FFF2-40B4-BE49-F238E27FC236}">
              <a16:creationId xmlns:a16="http://schemas.microsoft.com/office/drawing/2014/main" id="{00000000-0008-0000-0300-0000C2010000}"/>
            </a:ext>
          </a:extLst>
        </xdr:cNvPr>
        <xdr:cNvSpPr txBox="1"/>
      </xdr:nvSpPr>
      <xdr:spPr>
        <a:xfrm>
          <a:off x="17106900" y="399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83094</xdr:rowOff>
    </xdr:from>
    <xdr:to>
      <xdr:col>81</xdr:col>
      <xdr:colOff>133350</xdr:colOff>
      <xdr:row>23</xdr:row>
      <xdr:rowOff>83094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6929100" y="402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2" name="将来負担の状況最大値テキスト">
          <a:extLst>
            <a:ext uri="{FF2B5EF4-FFF2-40B4-BE49-F238E27FC236}">
              <a16:creationId xmlns:a16="http://schemas.microsoft.com/office/drawing/2014/main" id="{00000000-0008-0000-0300-0000C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4" name="将来負担の状況平均値テキスト">
          <a:extLst>
            <a:ext uri="{FF2B5EF4-FFF2-40B4-BE49-F238E27FC236}">
              <a16:creationId xmlns:a16="http://schemas.microsoft.com/office/drawing/2014/main" id="{00000000-0008-0000-0300-0000C6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100784</xdr:rowOff>
    </xdr:from>
    <xdr:to>
      <xdr:col>77</xdr:col>
      <xdr:colOff>95250</xdr:colOff>
      <xdr:row>14</xdr:row>
      <xdr:rowOff>30934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6129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41111</xdr:rowOff>
    </xdr:from>
    <xdr:ext cx="7366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798800" y="2098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126637</xdr:rowOff>
    </xdr:from>
    <xdr:to>
      <xdr:col>73</xdr:col>
      <xdr:colOff>44450</xdr:colOff>
      <xdr:row>14</xdr:row>
      <xdr:rowOff>56787</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66964</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119743</xdr:rowOff>
    </xdr:from>
    <xdr:to>
      <xdr:col>68</xdr:col>
      <xdr:colOff>203200</xdr:colOff>
      <xdr:row>14</xdr:row>
      <xdr:rowOff>49893</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4351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60070</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72390</xdr:rowOff>
    </xdr:from>
    <xdr:to>
      <xdr:col>64</xdr:col>
      <xdr:colOff>152400</xdr:colOff>
      <xdr:row>15</xdr:row>
      <xdr:rowOff>2540</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3462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12717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24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76200</xdr:rowOff>
    </xdr:from>
    <xdr:ext cx="9099176" cy="425758"/>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762000" y="4533900"/>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大阪府河内長野市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101,838
101,100
109.63
40,509,972
40,448,230
19,481
22,484,206
29,063,420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人件費にかかる経常収支比率は、包括予算制度の導入や、窓口アウトソーシングの推進により減少傾向となっており、令和３年度決算では、会計年度任用職員期末手当の増加など、増加要因もあったものの、職員給や退職金の減少によ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ポイント改善した。</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類似団体内平均値との乖離は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ポイントと小さくなってきているものの、依然として上回っている状況であるため、引き続き、新規採用の抑制など行政改革への取組を推進することにより、人件費の削減に努める。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41</xdr:row>
      <xdr:rowOff>143002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73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115079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143002</xdr:rowOff>
    </xdr:from>
    <xdr:to>
      <xdr:col>24</xdr:col>
      <xdr:colOff>114300</xdr:colOff>
      <xdr:row>41</xdr:row>
      <xdr:rowOff>143002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170434</xdr:rowOff>
    </xdr:from>
    <xdr:to>
      <xdr:col>24</xdr:col>
      <xdr:colOff>25400</xdr:colOff>
      <xdr:row>39</xdr:row>
      <xdr:rowOff>1270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514084"/>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127017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9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110490</xdr:rowOff>
    </xdr:from>
    <xdr:to>
      <xdr:col>24</xdr:col>
      <xdr:colOff>76200</xdr:colOff>
      <xdr:row>38</xdr:row>
      <xdr:rowOff>40640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136144</xdr:rowOff>
    </xdr:from>
    <xdr:to>
      <xdr:col>19</xdr:col>
      <xdr:colOff>187325</xdr:colOff>
      <xdr:row>39</xdr:row>
      <xdr:rowOff>1270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6512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94488</xdr:rowOff>
    </xdr:from>
    <xdr:to>
      <xdr:col>20</xdr:col>
      <xdr:colOff>38100</xdr:colOff>
      <xdr:row>39</xdr:row>
      <xdr:rowOff>24638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34815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78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136144</xdr:rowOff>
    </xdr:from>
    <xdr:to>
      <xdr:col>15</xdr:col>
      <xdr:colOff>98425</xdr:colOff>
      <xdr:row>39</xdr:row>
      <xdr:rowOff>46990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65124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147066</xdr:rowOff>
    </xdr:from>
    <xdr:to>
      <xdr:col>15</xdr:col>
      <xdr:colOff>149225</xdr:colOff>
      <xdr:row>38</xdr:row>
      <xdr:rowOff>77215</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87393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259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127000</xdr:rowOff>
    </xdr:from>
    <xdr:to>
      <xdr:col>11</xdr:col>
      <xdr:colOff>9525</xdr:colOff>
      <xdr:row>39</xdr:row>
      <xdr:rowOff>46990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6421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165354</xdr:rowOff>
    </xdr:from>
    <xdr:to>
      <xdr:col>11</xdr:col>
      <xdr:colOff>60325</xdr:colOff>
      <xdr:row>38</xdr:row>
      <xdr:rowOff>95504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5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105681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277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156210</xdr:rowOff>
    </xdr:from>
    <xdr:to>
      <xdr:col>6</xdr:col>
      <xdr:colOff>171450</xdr:colOff>
      <xdr:row>38</xdr:row>
      <xdr:rowOff>86360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96537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119634</xdr:rowOff>
    </xdr:from>
    <xdr:to>
      <xdr:col>24</xdr:col>
      <xdr:colOff>76200</xdr:colOff>
      <xdr:row>38</xdr:row>
      <xdr:rowOff>49785</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91711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121920</xdr:rowOff>
    </xdr:from>
    <xdr:to>
      <xdr:col>20</xdr:col>
      <xdr:colOff>38100</xdr:colOff>
      <xdr:row>39</xdr:row>
      <xdr:rowOff>52070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36847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72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85344</xdr:rowOff>
    </xdr:from>
    <xdr:to>
      <xdr:col>15</xdr:col>
      <xdr:colOff>149225</xdr:colOff>
      <xdr:row>39</xdr:row>
      <xdr:rowOff>15494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271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8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167640</xdr:rowOff>
    </xdr:from>
    <xdr:to>
      <xdr:col>11</xdr:col>
      <xdr:colOff>60325</xdr:colOff>
      <xdr:row>39</xdr:row>
      <xdr:rowOff>97790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82567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76200</xdr:rowOff>
    </xdr:from>
    <xdr:to>
      <xdr:col>6</xdr:col>
      <xdr:colOff>171450</xdr:colOff>
      <xdr:row>39</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162577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過去から、積極的に民間へ業務委託を行っているため、物件費にかかる経常収支比率は類似団体内平均値よりも高い水準で推移している。令和３年度については、健康支援センターを指定管理者への委託から、施設を貸与し、借受人による運営に変更したこと等により、依然、類似団体平均値は下回っているものの、</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ポイント改善した。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事務関係経費について見直しを行い、物件費の抑制に努める。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21</xdr:row>
      <xdr:rowOff>124278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00729"/>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91621</xdr:rowOff>
    </xdr:from>
    <xdr:to>
      <xdr:col>82</xdr:col>
      <xdr:colOff>107950</xdr:colOff>
      <xdr:row>18</xdr:row>
      <xdr:rowOff>94343</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006271"/>
          <a:ext cx="8382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94343</xdr:rowOff>
    </xdr:from>
    <xdr:to>
      <xdr:col>78</xdr:col>
      <xdr:colOff>69850</xdr:colOff>
      <xdr:row>18</xdr:row>
      <xdr:rowOff>116114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1804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130827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105229</xdr:rowOff>
    </xdr:from>
    <xdr:to>
      <xdr:col>73</xdr:col>
      <xdr:colOff>180975</xdr:colOff>
      <xdr:row>18</xdr:row>
      <xdr:rowOff>116114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1913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117021</xdr:rowOff>
    </xdr:from>
    <xdr:to>
      <xdr:col>74</xdr:col>
      <xdr:colOff>31750</xdr:colOff>
      <xdr:row>18</xdr:row>
      <xdr:rowOff>47171</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57348</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105229</xdr:rowOff>
    </xdr:from>
    <xdr:to>
      <xdr:col>69</xdr:col>
      <xdr:colOff>92075</xdr:colOff>
      <xdr:row>18</xdr:row>
      <xdr:rowOff>159657</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191329"/>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95250</xdr:rowOff>
    </xdr:from>
    <xdr:to>
      <xdr:col>69</xdr:col>
      <xdr:colOff>142875</xdr:colOff>
      <xdr:row>18</xdr:row>
      <xdr:rowOff>25400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35577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2920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40821</xdr:rowOff>
    </xdr:from>
    <xdr:to>
      <xdr:col>82</xdr:col>
      <xdr:colOff>158750</xdr:colOff>
      <xdr:row>17</xdr:row>
      <xdr:rowOff>142421</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5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12898</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2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43543</xdr:rowOff>
    </xdr:from>
    <xdr:to>
      <xdr:col>78</xdr:col>
      <xdr:colOff>120650</xdr:colOff>
      <xdr:row>18</xdr:row>
      <xdr:rowOff>145143</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129920</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16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65314</xdr:rowOff>
    </xdr:from>
    <xdr:to>
      <xdr:col>74</xdr:col>
      <xdr:colOff>31750</xdr:colOff>
      <xdr:row>18</xdr:row>
      <xdr:rowOff>166914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15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151691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237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54429</xdr:rowOff>
    </xdr:from>
    <xdr:to>
      <xdr:col>69</xdr:col>
      <xdr:colOff>142875</xdr:colOff>
      <xdr:row>18</xdr:row>
      <xdr:rowOff>156029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14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140805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22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108857</xdr:rowOff>
    </xdr:from>
    <xdr:to>
      <xdr:col>65</xdr:col>
      <xdr:colOff>53975</xdr:colOff>
      <xdr:row>19</xdr:row>
      <xdr:rowOff>39007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9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23784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28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扶助費にかかる経常収支比率は、令和元年度から類似団体内平均値を下回っているものの、令和３年度では、高齢化に伴う障がい者介護・訓練等給付事業費等の増加により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ポイント悪化した。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高齢化率の高い本市においては、今後も障がい者介護・訓練等給付事業費の増加が見込まれるが、審査等の適正化や、市単独扶助費について積極的に見直しを行うことで、扶助費の抑制に努める。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168910</xdr:rowOff>
    </xdr:from>
    <xdr:to>
      <xdr:col>24</xdr:col>
      <xdr:colOff>25400</xdr:colOff>
      <xdr:row>60</xdr:row>
      <xdr:rowOff>157480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5576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129557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157480</xdr:rowOff>
    </xdr:from>
    <xdr:to>
      <xdr:col>24</xdr:col>
      <xdr:colOff>114300</xdr:colOff>
      <xdr:row>60</xdr:row>
      <xdr:rowOff>157480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4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83837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168910</xdr:rowOff>
    </xdr:from>
    <xdr:to>
      <xdr:col>24</xdr:col>
      <xdr:colOff>114300</xdr:colOff>
      <xdr:row>53</xdr:row>
      <xdr:rowOff>168910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88900</xdr:rowOff>
    </xdr:from>
    <xdr:to>
      <xdr:col>24</xdr:col>
      <xdr:colOff>25400</xdr:colOff>
      <xdr:row>56</xdr:row>
      <xdr:rowOff>104140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901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63517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6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91440</xdr:rowOff>
    </xdr:from>
    <xdr:to>
      <xdr:col>24</xdr:col>
      <xdr:colOff>76200</xdr:colOff>
      <xdr:row>57</xdr:row>
      <xdr:rowOff>21590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57</xdr:row>
      <xdr:rowOff>16510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6901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91440</xdr:rowOff>
    </xdr:from>
    <xdr:to>
      <xdr:col>20</xdr:col>
      <xdr:colOff>38100</xdr:colOff>
      <xdr:row>57</xdr:row>
      <xdr:rowOff>21590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6367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7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16510</xdr:rowOff>
    </xdr:from>
    <xdr:to>
      <xdr:col>15</xdr:col>
      <xdr:colOff>98425</xdr:colOff>
      <xdr:row>57</xdr:row>
      <xdr:rowOff>24130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7891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67327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142240</xdr:rowOff>
    </xdr:from>
    <xdr:to>
      <xdr:col>11</xdr:col>
      <xdr:colOff>9525</xdr:colOff>
      <xdr:row>57</xdr:row>
      <xdr:rowOff>24130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7434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99060</xdr:rowOff>
    </xdr:from>
    <xdr:to>
      <xdr:col>6</xdr:col>
      <xdr:colOff>171450</xdr:colOff>
      <xdr:row>57</xdr:row>
      <xdr:rowOff>29210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13987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69867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38100</xdr:rowOff>
    </xdr:from>
    <xdr:to>
      <xdr:col>20</xdr:col>
      <xdr:colOff>38100</xdr:colOff>
      <xdr:row>56</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137160</xdr:rowOff>
    </xdr:from>
    <xdr:to>
      <xdr:col>15</xdr:col>
      <xdr:colOff>149225</xdr:colOff>
      <xdr:row>57</xdr:row>
      <xdr:rowOff>67310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77487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144780</xdr:rowOff>
    </xdr:from>
    <xdr:to>
      <xdr:col>11</xdr:col>
      <xdr:colOff>60325</xdr:colOff>
      <xdr:row>57</xdr:row>
      <xdr:rowOff>74930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59707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91440</xdr:rowOff>
    </xdr:from>
    <xdr:to>
      <xdr:col>6</xdr:col>
      <xdr:colOff>171450</xdr:colOff>
      <xdr:row>57</xdr:row>
      <xdr:rowOff>21590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31767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類似団体内平均値と比較すると</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上回っており、要因として、高齢者人口が類似団体と比べ大きく、後期高齢者医療や介護保険にかかる繰出金が多いことなどが挙げられる。令和３年度は、歳出において、上記繰出金が増加したものの、普通交付税の増等による歳入の増加により、前年度か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ポイント改善した。</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今後は、病気の予防や健康増進を推進することで、給付費等の抑制を図る。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91622</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78472"/>
          <a:ext cx="0" cy="128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6549</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91622</xdr:rowOff>
    </xdr:from>
    <xdr:to>
      <xdr:col>82</xdr:col>
      <xdr:colOff>196850</xdr:colOff>
      <xdr:row>53</xdr:row>
      <xdr:rowOff>91622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20865</xdr:rowOff>
    </xdr:from>
    <xdr:to>
      <xdr:col>82</xdr:col>
      <xdr:colOff>107950</xdr:colOff>
      <xdr:row>59</xdr:row>
      <xdr:rowOff>118835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136415"/>
          <a:ext cx="8382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98170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81643</xdr:rowOff>
    </xdr:from>
    <xdr:to>
      <xdr:col>82</xdr:col>
      <xdr:colOff>158750</xdr:colOff>
      <xdr:row>57</xdr:row>
      <xdr:rowOff>11793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75293</xdr:rowOff>
    </xdr:from>
    <xdr:to>
      <xdr:col>78</xdr:col>
      <xdr:colOff>69850</xdr:colOff>
      <xdr:row>59</xdr:row>
      <xdr:rowOff>118835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1908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159657</xdr:rowOff>
    </xdr:from>
    <xdr:to>
      <xdr:col>73</xdr:col>
      <xdr:colOff>180975</xdr:colOff>
      <xdr:row>59</xdr:row>
      <xdr:rowOff>75293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1037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106135</xdr:rowOff>
    </xdr:from>
    <xdr:to>
      <xdr:col>74</xdr:col>
      <xdr:colOff>31750</xdr:colOff>
      <xdr:row>58</xdr:row>
      <xdr:rowOff>36285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46462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159657</xdr:rowOff>
    </xdr:from>
    <xdr:to>
      <xdr:col>69</xdr:col>
      <xdr:colOff>92075</xdr:colOff>
      <xdr:row>59</xdr:row>
      <xdr:rowOff>31750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1037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106135</xdr:rowOff>
    </xdr:from>
    <xdr:to>
      <xdr:col>69</xdr:col>
      <xdr:colOff>142875</xdr:colOff>
      <xdr:row>58</xdr:row>
      <xdr:rowOff>36285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46462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46462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141515</xdr:rowOff>
    </xdr:from>
    <xdr:to>
      <xdr:col>82</xdr:col>
      <xdr:colOff>158750</xdr:colOff>
      <xdr:row>59</xdr:row>
      <xdr:rowOff>71665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113592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68035</xdr:rowOff>
    </xdr:from>
    <xdr:to>
      <xdr:col>78</xdr:col>
      <xdr:colOff>120650</xdr:colOff>
      <xdr:row>59</xdr:row>
      <xdr:rowOff>169635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154412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269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24493</xdr:rowOff>
    </xdr:from>
    <xdr:to>
      <xdr:col>74</xdr:col>
      <xdr:colOff>31750</xdr:colOff>
      <xdr:row>59</xdr:row>
      <xdr:rowOff>126093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110870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2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108857</xdr:rowOff>
    </xdr:from>
    <xdr:to>
      <xdr:col>69</xdr:col>
      <xdr:colOff>142875</xdr:colOff>
      <xdr:row>59</xdr:row>
      <xdr:rowOff>39007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23784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補助費等にかかる経常収支比率は、平成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以降から、下水道事業に公営企業法を適用したことで、数値が高くなっている。令和３年度については、南河内環境事業組合に対する事務負担金の増加等により、歳出は増加したが普通交付税等歳入の増加により、前年度か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ポイント改善し、引き続き類似団体内平均値を下回った。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今後は、各種団体へ継続的に交付している補助金などについて、団体の活動内容などを精査し、本市の補助制度が効果的なものになるように見直しを進めていく。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41</xdr:row>
      <xdr:rowOff>24130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59054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167657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24130</xdr:rowOff>
    </xdr:from>
    <xdr:to>
      <xdr:col>82</xdr:col>
      <xdr:colOff>196850</xdr:colOff>
      <xdr:row>41</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147574</xdr:rowOff>
    </xdr:from>
    <xdr:to>
      <xdr:col>82</xdr:col>
      <xdr:colOff>107950</xdr:colOff>
      <xdr:row>36</xdr:row>
      <xdr:rowOff>30988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14832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132859</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13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160782</xdr:rowOff>
    </xdr:from>
    <xdr:to>
      <xdr:col>82</xdr:col>
      <xdr:colOff>158750</xdr:colOff>
      <xdr:row>36</xdr:row>
      <xdr:rowOff>90932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xdr:rowOff>
    </xdr:from>
    <xdr:to>
      <xdr:col>78</xdr:col>
      <xdr:colOff>69850</xdr:colOff>
      <xdr:row>36</xdr:row>
      <xdr:rowOff>30988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1757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25908</xdr:rowOff>
    </xdr:from>
    <xdr:to>
      <xdr:col>78</xdr:col>
      <xdr:colOff>120650</xdr:colOff>
      <xdr:row>36</xdr:row>
      <xdr:rowOff>127508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112285</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284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xdr:rowOff>
    </xdr:from>
    <xdr:to>
      <xdr:col>73</xdr:col>
      <xdr:colOff>180975</xdr:colOff>
      <xdr:row>36</xdr:row>
      <xdr:rowOff>58420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1757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133350</xdr:rowOff>
    </xdr:from>
    <xdr:to>
      <xdr:col>74</xdr:col>
      <xdr:colOff>31750</xdr:colOff>
      <xdr:row>36</xdr:row>
      <xdr:rowOff>63500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48277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49276</xdr:rowOff>
    </xdr:from>
    <xdr:to>
      <xdr:col>69</xdr:col>
      <xdr:colOff>92075</xdr:colOff>
      <xdr:row>36</xdr:row>
      <xdr:rowOff>58420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2214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115062</xdr:rowOff>
    </xdr:from>
    <xdr:to>
      <xdr:col>69</xdr:col>
      <xdr:colOff>142875</xdr:colOff>
      <xdr:row>36</xdr:row>
      <xdr:rowOff>45212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55389</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46245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96774</xdr:rowOff>
    </xdr:from>
    <xdr:to>
      <xdr:col>82</xdr:col>
      <xdr:colOff>158750</xdr:colOff>
      <xdr:row>36</xdr:row>
      <xdr:rowOff>26924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113301</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94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151638</xdr:rowOff>
    </xdr:from>
    <xdr:to>
      <xdr:col>78</xdr:col>
      <xdr:colOff>120650</xdr:colOff>
      <xdr:row>36</xdr:row>
      <xdr:rowOff>81788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91965</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921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124206</xdr:rowOff>
    </xdr:from>
    <xdr:to>
      <xdr:col>74</xdr:col>
      <xdr:colOff>31750</xdr:colOff>
      <xdr:row>36</xdr:row>
      <xdr:rowOff>54356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64533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xdr:rowOff>
    </xdr:from>
    <xdr:to>
      <xdr:col>69</xdr:col>
      <xdr:colOff>142875</xdr:colOff>
      <xdr:row>36</xdr:row>
      <xdr:rowOff>109220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93997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84853</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公債費にかかる経常収支比率は類似団体内平均値より高く推移してきたため、平成</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年度、平成</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23</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年度及び平成</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年度、平成</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年度において借換債を抑制したうえで市債の償還を行った。その結果、平成</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年度からは、数値が低くなっていた。しかし近年、施設の整備事業が集中したことにより、平成</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年度以降は類似団体内平均値を上回った。令和３年度においては、普通交付税等の増加により、</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ポイント改善した。</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臨時財政対策債などの発行抑制や、建設事業の事業年度の延伸や規模の縮小を行い、可能な限り地方債を圧縮することで、財政構造の弾力化に努める。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35561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47600"/>
          <a:ext cx="0" cy="1203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104139</xdr:rowOff>
    </xdr:from>
    <xdr:to>
      <xdr:col>24</xdr:col>
      <xdr:colOff>25400</xdr:colOff>
      <xdr:row>77</xdr:row>
      <xdr:rowOff>31750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134339"/>
          <a:ext cx="8382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71138</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31750</xdr:rowOff>
    </xdr:from>
    <xdr:to>
      <xdr:col>19</xdr:col>
      <xdr:colOff>187325</xdr:colOff>
      <xdr:row>77</xdr:row>
      <xdr:rowOff>46989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2334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77487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46989</xdr:rowOff>
    </xdr:from>
    <xdr:to>
      <xdr:col>15</xdr:col>
      <xdr:colOff>98425</xdr:colOff>
      <xdr:row>77</xdr:row>
      <xdr:rowOff>46989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248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129539</xdr:rowOff>
    </xdr:from>
    <xdr:to>
      <xdr:col>15</xdr:col>
      <xdr:colOff>149225</xdr:colOff>
      <xdr:row>77</xdr:row>
      <xdr:rowOff>59689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69867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46989</xdr:rowOff>
    </xdr:from>
    <xdr:to>
      <xdr:col>11</xdr:col>
      <xdr:colOff>9525</xdr:colOff>
      <xdr:row>77</xdr:row>
      <xdr:rowOff>46989</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248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152400</xdr:rowOff>
    </xdr:from>
    <xdr:to>
      <xdr:col>11</xdr:col>
      <xdr:colOff>60325</xdr:colOff>
      <xdr:row>77</xdr:row>
      <xdr:rowOff>82550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92727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3811</xdr:rowOff>
    </xdr:from>
    <xdr:to>
      <xdr:col>6</xdr:col>
      <xdr:colOff>171450</xdr:colOff>
      <xdr:row>77</xdr:row>
      <xdr:rowOff>105411</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90188</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69867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152400</xdr:rowOff>
    </xdr:from>
    <xdr:to>
      <xdr:col>20</xdr:col>
      <xdr:colOff>38100</xdr:colOff>
      <xdr:row>77</xdr:row>
      <xdr:rowOff>82550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67327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167639</xdr:rowOff>
    </xdr:from>
    <xdr:to>
      <xdr:col>15</xdr:col>
      <xdr:colOff>149225</xdr:colOff>
      <xdr:row>77</xdr:row>
      <xdr:rowOff>97789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82566</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167639</xdr:rowOff>
    </xdr:from>
    <xdr:to>
      <xdr:col>11</xdr:col>
      <xdr:colOff>60325</xdr:colOff>
      <xdr:row>77</xdr:row>
      <xdr:rowOff>97789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82566</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107966</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公債費を除く経常収支比率については、人件費、物件費、繰出金にかかる経常収支比率が高く、類似団体内平均値を上回っている。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も人口減少及び高齢化、公共施設の老朽化などにより厳しい財政状況が続くが、効率的・効果的な行政運営に努めるとともに、既存事業を見直し、新たな住民ニーズに対応した事業に組み換えていくことで、本市の発展に向けたまちづくりを展開す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80</xdr:row>
      <xdr:rowOff>85852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81430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57929</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85852</xdr:rowOff>
    </xdr:from>
    <xdr:to>
      <xdr:col>82</xdr:col>
      <xdr:colOff>196850</xdr:colOff>
      <xdr:row>80</xdr:row>
      <xdr:rowOff>85852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94996</xdr:rowOff>
    </xdr:from>
    <xdr:to>
      <xdr:col>82</xdr:col>
      <xdr:colOff>107950</xdr:colOff>
      <xdr:row>79</xdr:row>
      <xdr:rowOff>143002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468096"/>
          <a:ext cx="8382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72153</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102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55626</xdr:rowOff>
    </xdr:from>
    <xdr:to>
      <xdr:col>82</xdr:col>
      <xdr:colOff>158750</xdr:colOff>
      <xdr:row>77</xdr:row>
      <xdr:rowOff>157226</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143002</xdr:rowOff>
    </xdr:from>
    <xdr:to>
      <xdr:col>78</xdr:col>
      <xdr:colOff>69850</xdr:colOff>
      <xdr:row>79</xdr:row>
      <xdr:rowOff>161289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4782800" y="13687552"/>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57913</xdr:rowOff>
    </xdr:from>
    <xdr:to>
      <xdr:col>78</xdr:col>
      <xdr:colOff>120650</xdr:colOff>
      <xdr:row>78</xdr:row>
      <xdr:rowOff>159513</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431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169690</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199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161289</xdr:rowOff>
    </xdr:from>
    <xdr:to>
      <xdr:col>73</xdr:col>
      <xdr:colOff>180975</xdr:colOff>
      <xdr:row>80</xdr:row>
      <xdr:rowOff>21844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893800" y="13705839"/>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80772</xdr:rowOff>
    </xdr:from>
    <xdr:to>
      <xdr:col>74</xdr:col>
      <xdr:colOff>31750</xdr:colOff>
      <xdr:row>79</xdr:row>
      <xdr:rowOff>10922</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45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21099</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22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152146</xdr:rowOff>
    </xdr:from>
    <xdr:to>
      <xdr:col>69</xdr:col>
      <xdr:colOff>92075</xdr:colOff>
      <xdr:row>80</xdr:row>
      <xdr:rowOff>21844</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369669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48768</xdr:rowOff>
    </xdr:from>
    <xdr:to>
      <xdr:col>69</xdr:col>
      <xdr:colOff>142875</xdr:colOff>
      <xdr:row>78</xdr:row>
      <xdr:rowOff>150368</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160545</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190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16763</xdr:rowOff>
    </xdr:from>
    <xdr:to>
      <xdr:col>65</xdr:col>
      <xdr:colOff>53975</xdr:colOff>
      <xdr:row>78</xdr:row>
      <xdr:rowOff>118363</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128540</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15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44196</xdr:rowOff>
    </xdr:from>
    <xdr:to>
      <xdr:col>82</xdr:col>
      <xdr:colOff>158750</xdr:colOff>
      <xdr:row>78</xdr:row>
      <xdr:rowOff>145796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16273</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92202</xdr:rowOff>
    </xdr:from>
    <xdr:to>
      <xdr:col>78</xdr:col>
      <xdr:colOff>120650</xdr:colOff>
      <xdr:row>80</xdr:row>
      <xdr:rowOff>22352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63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7129</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723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110489</xdr:rowOff>
    </xdr:from>
    <xdr:to>
      <xdr:col>74</xdr:col>
      <xdr:colOff>31750</xdr:colOff>
      <xdr:row>80</xdr:row>
      <xdr:rowOff>40639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25416</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142494</xdr:rowOff>
    </xdr:from>
    <xdr:to>
      <xdr:col>69</xdr:col>
      <xdr:colOff>142875</xdr:colOff>
      <xdr:row>80</xdr:row>
      <xdr:rowOff>72644</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68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57421</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77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101346</xdr:rowOff>
    </xdr:from>
    <xdr:to>
      <xdr:col>65</xdr:col>
      <xdr:colOff>53975</xdr:colOff>
      <xdr:row>80</xdr:row>
      <xdr:rowOff>31496</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64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16273</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732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大阪府河内長野市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130219</xdr:rowOff>
    </xdr:from>
    <xdr:to>
      <xdr:col>29</xdr:col>
      <xdr:colOff>127000</xdr:colOff>
      <xdr:row>20</xdr:row>
      <xdr:rowOff>2261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63794"/>
          <a:ext cx="0" cy="14150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145788</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5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2261</xdr:rowOff>
    </xdr:from>
    <xdr:to>
      <xdr:col>30</xdr:col>
      <xdr:colOff>25400</xdr:colOff>
      <xdr:row>20</xdr:row>
      <xdr:rowOff>2261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788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45146</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07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130219</xdr:rowOff>
    </xdr:from>
    <xdr:to>
      <xdr:col>30</xdr:col>
      <xdr:colOff>25400</xdr:colOff>
      <xdr:row>11</xdr:row>
      <xdr:rowOff>130219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63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133791</xdr:rowOff>
    </xdr:from>
    <xdr:to>
      <xdr:col>29</xdr:col>
      <xdr:colOff>127000</xdr:colOff>
      <xdr:row>17</xdr:row>
      <xdr:rowOff>164652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096066"/>
          <a:ext cx="647700" cy="30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70658</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690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54131</xdr:rowOff>
    </xdr:from>
    <xdr:to>
      <xdr:col>29</xdr:col>
      <xdr:colOff>177800</xdr:colOff>
      <xdr:row>16</xdr:row>
      <xdr:rowOff>155731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8449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147622</xdr:rowOff>
    </xdr:from>
    <xdr:to>
      <xdr:col>26</xdr:col>
      <xdr:colOff>50800</xdr:colOff>
      <xdr:row>17</xdr:row>
      <xdr:rowOff>164652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4305300" y="3109897"/>
          <a:ext cx="698500" cy="170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83763</xdr:rowOff>
    </xdr:from>
    <xdr:to>
      <xdr:col>26</xdr:col>
      <xdr:colOff>101600</xdr:colOff>
      <xdr:row>17</xdr:row>
      <xdr:rowOff>13913</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28745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24090</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643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147622</xdr:rowOff>
    </xdr:from>
    <xdr:to>
      <xdr:col>22</xdr:col>
      <xdr:colOff>114300</xdr:colOff>
      <xdr:row>17</xdr:row>
      <xdr:rowOff>152651</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109897"/>
          <a:ext cx="698500" cy="5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132283</xdr:rowOff>
    </xdr:from>
    <xdr:to>
      <xdr:col>22</xdr:col>
      <xdr:colOff>165100</xdr:colOff>
      <xdr:row>17</xdr:row>
      <xdr:rowOff>62433</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29231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72610</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6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152651</xdr:rowOff>
    </xdr:from>
    <xdr:to>
      <xdr:col>18</xdr:col>
      <xdr:colOff>177800</xdr:colOff>
      <xdr:row>17</xdr:row>
      <xdr:rowOff>165395</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114926"/>
          <a:ext cx="698500" cy="12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148371</xdr:rowOff>
    </xdr:from>
    <xdr:to>
      <xdr:col>19</xdr:col>
      <xdr:colOff>38100</xdr:colOff>
      <xdr:row>17</xdr:row>
      <xdr:rowOff>78521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29391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88698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70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153429</xdr:rowOff>
    </xdr:from>
    <xdr:to>
      <xdr:col>15</xdr:col>
      <xdr:colOff>101600</xdr:colOff>
      <xdr:row>17</xdr:row>
      <xdr:rowOff>83579</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29442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93756</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71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82991</xdr:rowOff>
    </xdr:from>
    <xdr:to>
      <xdr:col>29</xdr:col>
      <xdr:colOff>177800</xdr:colOff>
      <xdr:row>18</xdr:row>
      <xdr:rowOff>13141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0452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55068</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017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113852</xdr:rowOff>
    </xdr:from>
    <xdr:to>
      <xdr:col>26</xdr:col>
      <xdr:colOff>101600</xdr:colOff>
      <xdr:row>18</xdr:row>
      <xdr:rowOff>44002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0761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28779</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1625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96822</xdr:rowOff>
    </xdr:from>
    <xdr:to>
      <xdr:col>22</xdr:col>
      <xdr:colOff>165100</xdr:colOff>
      <xdr:row>18</xdr:row>
      <xdr:rowOff>26972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0590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11749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145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101851</xdr:rowOff>
    </xdr:from>
    <xdr:to>
      <xdr:col>19</xdr:col>
      <xdr:colOff>38100</xdr:colOff>
      <xdr:row>18</xdr:row>
      <xdr:rowOff>32001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0641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16778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15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114595</xdr:rowOff>
    </xdr:from>
    <xdr:to>
      <xdr:col>15</xdr:col>
      <xdr:colOff>101600</xdr:colOff>
      <xdr:row>18</xdr:row>
      <xdr:rowOff>44745</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076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29522</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16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279019</xdr:rowOff>
    </xdr:from>
    <xdr:to>
      <xdr:col>29</xdr:col>
      <xdr:colOff>127000</xdr:colOff>
      <xdr:row>37</xdr:row>
      <xdr:rowOff>328054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203569"/>
          <a:ext cx="0" cy="124918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300131</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24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328054</xdr:rowOff>
    </xdr:from>
    <xdr:to>
      <xdr:col>30</xdr:col>
      <xdr:colOff>25400</xdr:colOff>
      <xdr:row>37</xdr:row>
      <xdr:rowOff>328054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527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22496</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947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279019</xdr:rowOff>
    </xdr:from>
    <xdr:to>
      <xdr:col>30</xdr:col>
      <xdr:colOff>25400</xdr:colOff>
      <xdr:row>33</xdr:row>
      <xdr:rowOff>279019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2035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69241</xdr:rowOff>
    </xdr:from>
    <xdr:to>
      <xdr:col>29</xdr:col>
      <xdr:colOff>127000</xdr:colOff>
      <xdr:row>36</xdr:row>
      <xdr:rowOff>80785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7022491"/>
          <a:ext cx="647700" cy="115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11574</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219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166497</xdr:rowOff>
    </xdr:from>
    <xdr:to>
      <xdr:col>29</xdr:col>
      <xdr:colOff>177800</xdr:colOff>
      <xdr:row>35</xdr:row>
      <xdr:rowOff>268097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7768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67526</xdr:rowOff>
    </xdr:from>
    <xdr:to>
      <xdr:col>26</xdr:col>
      <xdr:colOff>50800</xdr:colOff>
      <xdr:row>36</xdr:row>
      <xdr:rowOff>69241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7020776"/>
          <a:ext cx="698500" cy="17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220866</xdr:rowOff>
    </xdr:from>
    <xdr:to>
      <xdr:col>26</xdr:col>
      <xdr:colOff>101600</xdr:colOff>
      <xdr:row>35</xdr:row>
      <xdr:rowOff>322466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332643</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600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63678</xdr:rowOff>
    </xdr:from>
    <xdr:to>
      <xdr:col>22</xdr:col>
      <xdr:colOff>114300</xdr:colOff>
      <xdr:row>36</xdr:row>
      <xdr:rowOff>67526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7016928"/>
          <a:ext cx="698500" cy="38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229400</xdr:rowOff>
    </xdr:from>
    <xdr:to>
      <xdr:col>22</xdr:col>
      <xdr:colOff>165100</xdr:colOff>
      <xdr:row>35</xdr:row>
      <xdr:rowOff>331000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341177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6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63678</xdr:rowOff>
    </xdr:from>
    <xdr:to>
      <xdr:col>18</xdr:col>
      <xdr:colOff>177800</xdr:colOff>
      <xdr:row>36</xdr:row>
      <xdr:rowOff>85128</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7016928"/>
          <a:ext cx="698500" cy="21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212179</xdr:rowOff>
    </xdr:from>
    <xdr:to>
      <xdr:col>19</xdr:col>
      <xdr:colOff>38100</xdr:colOff>
      <xdr:row>35</xdr:row>
      <xdr:rowOff>313779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22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323956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59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197739</xdr:rowOff>
    </xdr:from>
    <xdr:to>
      <xdr:col>15</xdr:col>
      <xdr:colOff>101600</xdr:colOff>
      <xdr:row>35</xdr:row>
      <xdr:rowOff>299339</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080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309516</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57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29985</xdr:rowOff>
    </xdr:from>
    <xdr:to>
      <xdr:col>29</xdr:col>
      <xdr:colOff>177800</xdr:colOff>
      <xdr:row>36</xdr:row>
      <xdr:rowOff>131585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983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2062</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955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18441</xdr:rowOff>
    </xdr:from>
    <xdr:to>
      <xdr:col>26</xdr:col>
      <xdr:colOff>101600</xdr:colOff>
      <xdr:row>36</xdr:row>
      <xdr:rowOff>120041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971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104818</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058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16726</xdr:rowOff>
    </xdr:from>
    <xdr:to>
      <xdr:col>22</xdr:col>
      <xdr:colOff>165100</xdr:colOff>
      <xdr:row>36</xdr:row>
      <xdr:rowOff>118326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969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103103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05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12878</xdr:rowOff>
    </xdr:from>
    <xdr:to>
      <xdr:col>19</xdr:col>
      <xdr:colOff>38100</xdr:colOff>
      <xdr:row>36</xdr:row>
      <xdr:rowOff>114478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9661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99255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0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34328</xdr:rowOff>
    </xdr:from>
    <xdr:to>
      <xdr:col>15</xdr:col>
      <xdr:colOff>101600</xdr:colOff>
      <xdr:row>36</xdr:row>
      <xdr:rowOff>135928</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987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120705</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073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大阪府河内長野市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101,838
101,100
109.63
40,509,972
40,448,230
19,481
22,484,206
29,063,420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33904</xdr:rowOff>
    </xdr:from>
    <xdr:to>
      <xdr:col>24</xdr:col>
      <xdr:colOff>62865</xdr:colOff>
      <xdr:row>39</xdr:row>
      <xdr:rowOff>21262</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48854"/>
          <a:ext cx="1270" cy="1358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25089</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1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21262</xdr:rowOff>
    </xdr:from>
    <xdr:to>
      <xdr:col>24</xdr:col>
      <xdr:colOff>152400</xdr:colOff>
      <xdr:row>39</xdr:row>
      <xdr:rowOff>21262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0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152031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12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33904</xdr:rowOff>
    </xdr:from>
    <xdr:to>
      <xdr:col>24</xdr:col>
      <xdr:colOff>152400</xdr:colOff>
      <xdr:row>31</xdr:row>
      <xdr:rowOff>33904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48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21697</xdr:rowOff>
    </xdr:from>
    <xdr:to>
      <xdr:col>24</xdr:col>
      <xdr:colOff>63500</xdr:colOff>
      <xdr:row>36</xdr:row>
      <xdr:rowOff>45631</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193897"/>
          <a:ext cx="838200" cy="2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122727</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52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99850</xdr:rowOff>
    </xdr:from>
    <xdr:to>
      <xdr:col>24</xdr:col>
      <xdr:colOff>114300</xdr:colOff>
      <xdr:row>36</xdr:row>
      <xdr:rowOff>30000</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45631</xdr:rowOff>
    </xdr:from>
    <xdr:to>
      <xdr:col>19</xdr:col>
      <xdr:colOff>177800</xdr:colOff>
      <xdr:row>36</xdr:row>
      <xdr:rowOff>98781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217831"/>
          <a:ext cx="889000" cy="5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116698</xdr:rowOff>
    </xdr:from>
    <xdr:to>
      <xdr:col>20</xdr:col>
      <xdr:colOff>38100</xdr:colOff>
      <xdr:row>36</xdr:row>
      <xdr:rowOff>46848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63375</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80561</xdr:rowOff>
    </xdr:from>
    <xdr:to>
      <xdr:col>15</xdr:col>
      <xdr:colOff>50800</xdr:colOff>
      <xdr:row>36</xdr:row>
      <xdr:rowOff>98781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252761"/>
          <a:ext cx="889000" cy="18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46198</xdr:rowOff>
    </xdr:from>
    <xdr:to>
      <xdr:col>15</xdr:col>
      <xdr:colOff>101600</xdr:colOff>
      <xdr:row>36</xdr:row>
      <xdr:rowOff>147798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164325</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99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80561</xdr:rowOff>
    </xdr:from>
    <xdr:to>
      <xdr:col>10</xdr:col>
      <xdr:colOff>114300</xdr:colOff>
      <xdr:row>36</xdr:row>
      <xdr:rowOff>130030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252761"/>
          <a:ext cx="889000" cy="4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49147</xdr:rowOff>
    </xdr:from>
    <xdr:to>
      <xdr:col>10</xdr:col>
      <xdr:colOff>165100</xdr:colOff>
      <xdr:row>36</xdr:row>
      <xdr:rowOff>150747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22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141874</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31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58085</xdr:rowOff>
    </xdr:from>
    <xdr:to>
      <xdr:col>6</xdr:col>
      <xdr:colOff>38100</xdr:colOff>
      <xdr:row>36</xdr:row>
      <xdr:rowOff>159685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3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4762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00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142347</xdr:rowOff>
    </xdr:from>
    <xdr:to>
      <xdr:col>24</xdr:col>
      <xdr:colOff>114300</xdr:colOff>
      <xdr:row>36</xdr:row>
      <xdr:rowOff>72497</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14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120774</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121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166281</xdr:rowOff>
    </xdr:from>
    <xdr:to>
      <xdr:col>20</xdr:col>
      <xdr:colOff>38100</xdr:colOff>
      <xdr:row>36</xdr:row>
      <xdr:rowOff>96431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16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87558</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25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47981</xdr:rowOff>
    </xdr:from>
    <xdr:to>
      <xdr:col>15</xdr:col>
      <xdr:colOff>101600</xdr:colOff>
      <xdr:row>36</xdr:row>
      <xdr:rowOff>149581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22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140708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31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29761</xdr:rowOff>
    </xdr:from>
    <xdr:to>
      <xdr:col>10</xdr:col>
      <xdr:colOff>165100</xdr:colOff>
      <xdr:row>36</xdr:row>
      <xdr:rowOff>131361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20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147888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977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79230</xdr:rowOff>
    </xdr:from>
    <xdr:to>
      <xdr:col>6</xdr:col>
      <xdr:colOff>38100</xdr:colOff>
      <xdr:row>37</xdr:row>
      <xdr:rowOff>9380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25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507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34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64453</xdr:rowOff>
    </xdr:from>
    <xdr:to>
      <xdr:col>24</xdr:col>
      <xdr:colOff>62865</xdr:colOff>
      <xdr:row>59</xdr:row>
      <xdr:rowOff>19895</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808403"/>
          <a:ext cx="1270" cy="1327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23722</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3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19895</xdr:rowOff>
    </xdr:from>
    <xdr:to>
      <xdr:col>24</xdr:col>
      <xdr:colOff>152400</xdr:colOff>
      <xdr:row>59</xdr:row>
      <xdr:rowOff>19895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35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11130</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83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64453</xdr:rowOff>
    </xdr:from>
    <xdr:to>
      <xdr:col>24</xdr:col>
      <xdr:colOff>152400</xdr:colOff>
      <xdr:row>51</xdr:row>
      <xdr:rowOff>64453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80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75044</xdr:rowOff>
    </xdr:from>
    <xdr:to>
      <xdr:col>24</xdr:col>
      <xdr:colOff>63500</xdr:colOff>
      <xdr:row>57</xdr:row>
      <xdr:rowOff>158369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47694"/>
          <a:ext cx="838200" cy="8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64838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494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41961</xdr:rowOff>
    </xdr:from>
    <xdr:to>
      <xdr:col>24</xdr:col>
      <xdr:colOff>114300</xdr:colOff>
      <xdr:row>56</xdr:row>
      <xdr:rowOff>143561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43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158369</xdr:rowOff>
    </xdr:from>
    <xdr:to>
      <xdr:col>19</xdr:col>
      <xdr:colOff>177800</xdr:colOff>
      <xdr:row>58</xdr:row>
      <xdr:rowOff>76606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931019"/>
          <a:ext cx="889000" cy="8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165633</xdr:rowOff>
    </xdr:from>
    <xdr:to>
      <xdr:col>20</xdr:col>
      <xdr:colOff>38100</xdr:colOff>
      <xdr:row>57</xdr:row>
      <xdr:rowOff>95783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6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112310</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54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76606</xdr:rowOff>
    </xdr:from>
    <xdr:to>
      <xdr:col>15</xdr:col>
      <xdr:colOff>50800</xdr:colOff>
      <xdr:row>58</xdr:row>
      <xdr:rowOff>119545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10020706"/>
          <a:ext cx="889000" cy="4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23902</xdr:rowOff>
    </xdr:from>
    <xdr:to>
      <xdr:col>15</xdr:col>
      <xdr:colOff>101600</xdr:colOff>
      <xdr:row>57</xdr:row>
      <xdr:rowOff>125502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9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142029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57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118593</xdr:rowOff>
    </xdr:from>
    <xdr:to>
      <xdr:col>10</xdr:col>
      <xdr:colOff>114300</xdr:colOff>
      <xdr:row>58</xdr:row>
      <xdr:rowOff>119545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10062693"/>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72669</xdr:rowOff>
    </xdr:from>
    <xdr:to>
      <xdr:col>10</xdr:col>
      <xdr:colOff>165100</xdr:colOff>
      <xdr:row>58</xdr:row>
      <xdr:rowOff>2819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4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19346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62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106712</xdr:rowOff>
    </xdr:from>
    <xdr:to>
      <xdr:col>6</xdr:col>
      <xdr:colOff>38100</xdr:colOff>
      <xdr:row>58</xdr:row>
      <xdr:rowOff>36862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53389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5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24244</xdr:rowOff>
    </xdr:from>
    <xdr:to>
      <xdr:col>24</xdr:col>
      <xdr:colOff>114300</xdr:colOff>
      <xdr:row>57</xdr:row>
      <xdr:rowOff>125844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9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2671</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7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107569</xdr:rowOff>
    </xdr:from>
    <xdr:to>
      <xdr:col>20</xdr:col>
      <xdr:colOff>38100</xdr:colOff>
      <xdr:row>58</xdr:row>
      <xdr:rowOff>37719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8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28846</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97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25806</xdr:rowOff>
    </xdr:from>
    <xdr:to>
      <xdr:col>15</xdr:col>
      <xdr:colOff>101600</xdr:colOff>
      <xdr:row>58</xdr:row>
      <xdr:rowOff>127406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6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118533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1006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68745</xdr:rowOff>
    </xdr:from>
    <xdr:to>
      <xdr:col>10</xdr:col>
      <xdr:colOff>165100</xdr:colOff>
      <xdr:row>58</xdr:row>
      <xdr:rowOff>170345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01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161472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10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67793</xdr:rowOff>
    </xdr:from>
    <xdr:to>
      <xdr:col>6</xdr:col>
      <xdr:colOff>38100</xdr:colOff>
      <xdr:row>58</xdr:row>
      <xdr:rowOff>169393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01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160520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10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121698</xdr:rowOff>
    </xdr:from>
    <xdr:to>
      <xdr:col>24</xdr:col>
      <xdr:colOff>62865</xdr:colOff>
      <xdr:row>77</xdr:row>
      <xdr:rowOff>153815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23198"/>
          <a:ext cx="1270" cy="1232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157642</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3592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153815</xdr:rowOff>
    </xdr:from>
    <xdr:to>
      <xdr:col>24</xdr:col>
      <xdr:colOff>152400</xdr:colOff>
      <xdr:row>77</xdr:row>
      <xdr:rowOff>153815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35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68375</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9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121698</xdr:rowOff>
    </xdr:from>
    <xdr:to>
      <xdr:col>24</xdr:col>
      <xdr:colOff>152400</xdr:colOff>
      <xdr:row>70</xdr:row>
      <xdr:rowOff>121698</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23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70549</xdr:rowOff>
    </xdr:from>
    <xdr:to>
      <xdr:col>24</xdr:col>
      <xdr:colOff>63500</xdr:colOff>
      <xdr:row>77</xdr:row>
      <xdr:rowOff>132556</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272199"/>
          <a:ext cx="838200" cy="6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118121</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29768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95244</xdr:rowOff>
    </xdr:from>
    <xdr:to>
      <xdr:col>24</xdr:col>
      <xdr:colOff>114300</xdr:colOff>
      <xdr:row>77</xdr:row>
      <xdr:rowOff>25394</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127012</xdr:rowOff>
    </xdr:from>
    <xdr:to>
      <xdr:col>19</xdr:col>
      <xdr:colOff>177800</xdr:colOff>
      <xdr:row>77</xdr:row>
      <xdr:rowOff>132556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3328662"/>
          <a:ext cx="889000" cy="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112903</xdr:rowOff>
    </xdr:from>
    <xdr:to>
      <xdr:col>20</xdr:col>
      <xdr:colOff>38100</xdr:colOff>
      <xdr:row>77</xdr:row>
      <xdr:rowOff>43053</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59580</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121469</xdr:rowOff>
    </xdr:from>
    <xdr:to>
      <xdr:col>15</xdr:col>
      <xdr:colOff>50800</xdr:colOff>
      <xdr:row>77</xdr:row>
      <xdr:rowOff>127012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019300" y="13323119"/>
          <a:ext cx="889000" cy="5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124504</xdr:rowOff>
    </xdr:from>
    <xdr:to>
      <xdr:col>15</xdr:col>
      <xdr:colOff>101600</xdr:colOff>
      <xdr:row>77</xdr:row>
      <xdr:rowOff>54654</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15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71182</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292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76091</xdr:rowOff>
    </xdr:from>
    <xdr:to>
      <xdr:col>10</xdr:col>
      <xdr:colOff>114300</xdr:colOff>
      <xdr:row>77</xdr:row>
      <xdr:rowOff>121469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277741"/>
          <a:ext cx="889000" cy="45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120047</xdr:rowOff>
    </xdr:from>
    <xdr:to>
      <xdr:col>10</xdr:col>
      <xdr:colOff>165100</xdr:colOff>
      <xdr:row>77</xdr:row>
      <xdr:rowOff>50197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1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66724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2925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122504</xdr:rowOff>
    </xdr:from>
    <xdr:to>
      <xdr:col>6</xdr:col>
      <xdr:colOff>38100</xdr:colOff>
      <xdr:row>77</xdr:row>
      <xdr:rowOff>52654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1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69181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2927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19749</xdr:rowOff>
    </xdr:from>
    <xdr:to>
      <xdr:col>24</xdr:col>
      <xdr:colOff>114300</xdr:colOff>
      <xdr:row>77</xdr:row>
      <xdr:rowOff>121349</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22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106126</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136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81756</xdr:rowOff>
    </xdr:from>
    <xdr:to>
      <xdr:col>20</xdr:col>
      <xdr:colOff>38100</xdr:colOff>
      <xdr:row>78</xdr:row>
      <xdr:rowOff>11906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28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3033</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37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76212</xdr:rowOff>
    </xdr:from>
    <xdr:to>
      <xdr:col>15</xdr:col>
      <xdr:colOff>101600</xdr:colOff>
      <xdr:row>78</xdr:row>
      <xdr:rowOff>6362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27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168939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370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70669</xdr:rowOff>
    </xdr:from>
    <xdr:to>
      <xdr:col>10</xdr:col>
      <xdr:colOff>165100</xdr:colOff>
      <xdr:row>78</xdr:row>
      <xdr:rowOff>819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27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163396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365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25291</xdr:rowOff>
    </xdr:from>
    <xdr:to>
      <xdr:col>6</xdr:col>
      <xdr:colOff>38100</xdr:colOff>
      <xdr:row>77</xdr:row>
      <xdr:rowOff>126891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22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118018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319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0" name="扶助費グラフ枠">
          <a:extLst>
            <a:ext uri="{FF2B5EF4-FFF2-40B4-BE49-F238E27FC236}">
              <a16:creationId xmlns:a16="http://schemas.microsoft.com/office/drawing/2014/main" id="{00000000-0008-0000-0600-0000DC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54268</xdr:rowOff>
    </xdr:from>
    <xdr:to>
      <xdr:col>24</xdr:col>
      <xdr:colOff>62865</xdr:colOff>
      <xdr:row>99</xdr:row>
      <xdr:rowOff>71093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flipV="1">
          <a:off x="4633595" y="15656218"/>
          <a:ext cx="1270" cy="1388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74920</xdr:rowOff>
    </xdr:from>
    <xdr:ext cx="534377" cy="259045"/>
    <xdr:sp macro="" textlink="">
      <xdr:nvSpPr>
        <xdr:cNvPr id="222" name="扶助費最小値テキスト">
          <a:extLst>
            <a:ext uri="{FF2B5EF4-FFF2-40B4-BE49-F238E27FC236}">
              <a16:creationId xmlns:a16="http://schemas.microsoft.com/office/drawing/2014/main" id="{00000000-0008-0000-0600-0000DE000000}"/>
            </a:ext>
          </a:extLst>
        </xdr:cNvPr>
        <xdr:cNvSpPr txBox="1"/>
      </xdr:nvSpPr>
      <xdr:spPr>
        <a:xfrm>
          <a:off x="4686300" y="1704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71093</xdr:rowOff>
    </xdr:from>
    <xdr:to>
      <xdr:col>24</xdr:col>
      <xdr:colOff>152400</xdr:colOff>
      <xdr:row>99</xdr:row>
      <xdr:rowOff>71093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4546600" y="1704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945</xdr:rowOff>
    </xdr:from>
    <xdr:ext cx="599010" cy="259045"/>
    <xdr:sp macro="" textlink="">
      <xdr:nvSpPr>
        <xdr:cNvPr id="224" name="扶助費最大値テキスト">
          <a:extLst>
            <a:ext uri="{FF2B5EF4-FFF2-40B4-BE49-F238E27FC236}">
              <a16:creationId xmlns:a16="http://schemas.microsoft.com/office/drawing/2014/main" id="{00000000-0008-0000-0600-0000E0000000}"/>
            </a:ext>
          </a:extLst>
        </xdr:cNvPr>
        <xdr:cNvSpPr txBox="1"/>
      </xdr:nvSpPr>
      <xdr:spPr>
        <a:xfrm>
          <a:off x="4686300" y="1543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54268</xdr:rowOff>
    </xdr:from>
    <xdr:to>
      <xdr:col>24</xdr:col>
      <xdr:colOff>152400</xdr:colOff>
      <xdr:row>91</xdr:row>
      <xdr:rowOff>54268</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565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78079</xdr:rowOff>
    </xdr:from>
    <xdr:to>
      <xdr:col>24</xdr:col>
      <xdr:colOff>63500</xdr:colOff>
      <xdr:row>98</xdr:row>
      <xdr:rowOff>88430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3797300" y="16708729"/>
          <a:ext cx="838200" cy="18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100292</xdr:rowOff>
    </xdr:from>
    <xdr:ext cx="599010" cy="259045"/>
    <xdr:sp macro="" textlink="">
      <xdr:nvSpPr>
        <xdr:cNvPr id="227" name="扶助費平均値テキスト">
          <a:extLst>
            <a:ext uri="{FF2B5EF4-FFF2-40B4-BE49-F238E27FC236}">
              <a16:creationId xmlns:a16="http://schemas.microsoft.com/office/drawing/2014/main" id="{00000000-0008-0000-0600-0000E3000000}"/>
            </a:ext>
          </a:extLst>
        </xdr:cNvPr>
        <xdr:cNvSpPr txBox="1"/>
      </xdr:nvSpPr>
      <xdr:spPr>
        <a:xfrm>
          <a:off x="4686300" y="163880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77415</xdr:rowOff>
    </xdr:from>
    <xdr:to>
      <xdr:col>24</xdr:col>
      <xdr:colOff>114300</xdr:colOff>
      <xdr:row>97</xdr:row>
      <xdr:rowOff>7565</xdr:rowOff>
    </xdr:to>
    <xdr:sp macro="" textlink="">
      <xdr:nvSpPr>
        <xdr:cNvPr id="228" name="フローチャート: 判断 227">
          <a:extLst>
            <a:ext uri="{FF2B5EF4-FFF2-40B4-BE49-F238E27FC236}">
              <a16:creationId xmlns:a16="http://schemas.microsoft.com/office/drawing/2014/main" id="{00000000-0008-0000-0600-0000E4000000}"/>
            </a:ext>
          </a:extLst>
        </xdr:cNvPr>
        <xdr:cNvSpPr/>
      </xdr:nvSpPr>
      <xdr:spPr>
        <a:xfrm>
          <a:off x="4584700" y="165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88430</xdr:rowOff>
    </xdr:from>
    <xdr:to>
      <xdr:col>19</xdr:col>
      <xdr:colOff>177800</xdr:colOff>
      <xdr:row>98</xdr:row>
      <xdr:rowOff>123433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2908300" y="16890530"/>
          <a:ext cx="889000" cy="3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5525</xdr:rowOff>
    </xdr:from>
    <xdr:to>
      <xdr:col>20</xdr:col>
      <xdr:colOff>38100</xdr:colOff>
      <xdr:row>98</xdr:row>
      <xdr:rowOff>107125</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3746500" y="168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123652</xdr:rowOff>
    </xdr:from>
    <xdr:ext cx="599010"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3497795" y="16582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123433</xdr:rowOff>
    </xdr:from>
    <xdr:to>
      <xdr:col>15</xdr:col>
      <xdr:colOff>50800</xdr:colOff>
      <xdr:row>99</xdr:row>
      <xdr:rowOff>6764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019300" y="16925533"/>
          <a:ext cx="889000" cy="5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24544</xdr:rowOff>
    </xdr:from>
    <xdr:to>
      <xdr:col>15</xdr:col>
      <xdr:colOff>101600</xdr:colOff>
      <xdr:row>98</xdr:row>
      <xdr:rowOff>126144</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2857500" y="1682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142671</xdr:rowOff>
    </xdr:from>
    <xdr:ext cx="599010"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2608795" y="16601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5593</xdr:rowOff>
    </xdr:from>
    <xdr:to>
      <xdr:col>10</xdr:col>
      <xdr:colOff>114300</xdr:colOff>
      <xdr:row>99</xdr:row>
      <xdr:rowOff>6764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1130300" y="16979143"/>
          <a:ext cx="889000" cy="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73400</xdr:rowOff>
    </xdr:from>
    <xdr:to>
      <xdr:col>10</xdr:col>
      <xdr:colOff>165100</xdr:colOff>
      <xdr:row>99</xdr:row>
      <xdr:rowOff>3550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1968500" y="168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20077</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1719795" y="16650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75952</xdr:rowOff>
    </xdr:from>
    <xdr:to>
      <xdr:col>6</xdr:col>
      <xdr:colOff>38100</xdr:colOff>
      <xdr:row>99</xdr:row>
      <xdr:rowOff>6102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079500" y="1687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22629</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830795" y="16653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27279</xdr:rowOff>
    </xdr:from>
    <xdr:to>
      <xdr:col>24</xdr:col>
      <xdr:colOff>114300</xdr:colOff>
      <xdr:row>97</xdr:row>
      <xdr:rowOff>128879</xdr:rowOff>
    </xdr:to>
    <xdr:sp macro="" textlink="">
      <xdr:nvSpPr>
        <xdr:cNvPr id="245" name="楕円 244">
          <a:extLst>
            <a:ext uri="{FF2B5EF4-FFF2-40B4-BE49-F238E27FC236}">
              <a16:creationId xmlns:a16="http://schemas.microsoft.com/office/drawing/2014/main" id="{00000000-0008-0000-0600-0000F5000000}"/>
            </a:ext>
          </a:extLst>
        </xdr:cNvPr>
        <xdr:cNvSpPr/>
      </xdr:nvSpPr>
      <xdr:spPr>
        <a:xfrm>
          <a:off x="4584700" y="1665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5706</xdr:rowOff>
    </xdr:from>
    <xdr:ext cx="599010" cy="259045"/>
    <xdr:sp macro="" textlink="">
      <xdr:nvSpPr>
        <xdr:cNvPr id="246" name="扶助費該当値テキスト">
          <a:extLst>
            <a:ext uri="{FF2B5EF4-FFF2-40B4-BE49-F238E27FC236}">
              <a16:creationId xmlns:a16="http://schemas.microsoft.com/office/drawing/2014/main" id="{00000000-0008-0000-0600-0000F6000000}"/>
            </a:ext>
          </a:extLst>
        </xdr:cNvPr>
        <xdr:cNvSpPr txBox="1"/>
      </xdr:nvSpPr>
      <xdr:spPr>
        <a:xfrm>
          <a:off x="4686300" y="16636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37630</xdr:rowOff>
    </xdr:from>
    <xdr:to>
      <xdr:col>20</xdr:col>
      <xdr:colOff>38100</xdr:colOff>
      <xdr:row>98</xdr:row>
      <xdr:rowOff>139230</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3746500" y="1683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130357</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497795" y="16932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72633</xdr:rowOff>
    </xdr:from>
    <xdr:to>
      <xdr:col>15</xdr:col>
      <xdr:colOff>101600</xdr:colOff>
      <xdr:row>99</xdr:row>
      <xdr:rowOff>2783</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2857500" y="1687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165360</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608795" y="16967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127414</xdr:rowOff>
    </xdr:from>
    <xdr:to>
      <xdr:col>10</xdr:col>
      <xdr:colOff>165100</xdr:colOff>
      <xdr:row>99</xdr:row>
      <xdr:rowOff>57564</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1968500" y="1692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48691</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752111" y="1702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126243</xdr:rowOff>
    </xdr:from>
    <xdr:to>
      <xdr:col>6</xdr:col>
      <xdr:colOff>38100</xdr:colOff>
      <xdr:row>99</xdr:row>
      <xdr:rowOff>56393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079500" y="1692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47520</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863111" y="1702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5" name="正方形/長方形 254">
          <a:extLst>
            <a:ext uri="{FF2B5EF4-FFF2-40B4-BE49-F238E27FC236}">
              <a16:creationId xmlns:a16="http://schemas.microsoft.com/office/drawing/2014/main" id="{00000000-0008-0000-0600-0000FF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4" name="直線コネクタ 263">
          <a:extLst>
            <a:ext uri="{FF2B5EF4-FFF2-40B4-BE49-F238E27FC236}">
              <a16:creationId xmlns:a16="http://schemas.microsoft.com/office/drawing/2014/main" id="{00000000-0008-0000-0600-000008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142661</xdr:rowOff>
    </xdr:from>
    <xdr:to>
      <xdr:col>54</xdr:col>
      <xdr:colOff>189865</xdr:colOff>
      <xdr:row>38</xdr:row>
      <xdr:rowOff>74614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629061"/>
          <a:ext cx="1270" cy="96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78441</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59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74614</xdr:rowOff>
    </xdr:from>
    <xdr:to>
      <xdr:col>55</xdr:col>
      <xdr:colOff>88900</xdr:colOff>
      <xdr:row>38</xdr:row>
      <xdr:rowOff>74614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589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89338</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404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142661</xdr:rowOff>
    </xdr:from>
    <xdr:to>
      <xdr:col>55</xdr:col>
      <xdr:colOff>88900</xdr:colOff>
      <xdr:row>32</xdr:row>
      <xdr:rowOff>142661</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62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89049</xdr:rowOff>
    </xdr:from>
    <xdr:to>
      <xdr:col>55</xdr:col>
      <xdr:colOff>0</xdr:colOff>
      <xdr:row>37</xdr:row>
      <xdr:rowOff>59494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9639300" y="5232549"/>
          <a:ext cx="838200" cy="1170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96591</xdr:rowOff>
    </xdr:from>
    <xdr:ext cx="534377"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097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73714</xdr:rowOff>
    </xdr:from>
    <xdr:to>
      <xdr:col>55</xdr:col>
      <xdr:colOff>50800</xdr:colOff>
      <xdr:row>37</xdr:row>
      <xdr:rowOff>3864</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89049</xdr:rowOff>
    </xdr:from>
    <xdr:to>
      <xdr:col>50</xdr:col>
      <xdr:colOff>114300</xdr:colOff>
      <xdr:row>37</xdr:row>
      <xdr:rowOff>131449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8750300" y="5232549"/>
          <a:ext cx="889000" cy="124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13527</xdr:rowOff>
    </xdr:from>
    <xdr:to>
      <xdr:col>50</xdr:col>
      <xdr:colOff>165100</xdr:colOff>
      <xdr:row>30</xdr:row>
      <xdr:rowOff>115127</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131654</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39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123012</xdr:rowOff>
    </xdr:from>
    <xdr:to>
      <xdr:col>45</xdr:col>
      <xdr:colOff>177800</xdr:colOff>
      <xdr:row>37</xdr:row>
      <xdr:rowOff>131449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7861300" y="6466662"/>
          <a:ext cx="889000" cy="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147574</xdr:rowOff>
    </xdr:from>
    <xdr:to>
      <xdr:col>46</xdr:col>
      <xdr:colOff>38100</xdr:colOff>
      <xdr:row>37</xdr:row>
      <xdr:rowOff>77724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94251</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60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123012</xdr:rowOff>
    </xdr:from>
    <xdr:to>
      <xdr:col>41</xdr:col>
      <xdr:colOff>50800</xdr:colOff>
      <xdr:row>37</xdr:row>
      <xdr:rowOff>126681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6466662"/>
          <a:ext cx="889000" cy="3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3284</xdr:rowOff>
    </xdr:from>
    <xdr:to>
      <xdr:col>41</xdr:col>
      <xdr:colOff>101600</xdr:colOff>
      <xdr:row>37</xdr:row>
      <xdr:rowOff>104884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634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121411</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94111" y="612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32675</xdr:rowOff>
    </xdr:from>
    <xdr:to>
      <xdr:col>36</xdr:col>
      <xdr:colOff>165100</xdr:colOff>
      <xdr:row>37</xdr:row>
      <xdr:rowOff>134275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37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150802</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15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8694</xdr:rowOff>
    </xdr:from>
    <xdr:to>
      <xdr:col>55</xdr:col>
      <xdr:colOff>50800</xdr:colOff>
      <xdr:row>37</xdr:row>
      <xdr:rowOff>110294</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635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158571</xdr:rowOff>
    </xdr:from>
    <xdr:ext cx="534377"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633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38249</xdr:rowOff>
    </xdr:from>
    <xdr:to>
      <xdr:col>50</xdr:col>
      <xdr:colOff>165100</xdr:colOff>
      <xdr:row>30</xdr:row>
      <xdr:rowOff>139849</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518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130976</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39795" y="5274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80649</xdr:rowOff>
    </xdr:from>
    <xdr:to>
      <xdr:col>46</xdr:col>
      <xdr:colOff>38100</xdr:colOff>
      <xdr:row>38</xdr:row>
      <xdr:rowOff>10799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642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1926</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83111" y="651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72212</xdr:rowOff>
    </xdr:from>
    <xdr:to>
      <xdr:col>41</xdr:col>
      <xdr:colOff>101600</xdr:colOff>
      <xdr:row>38</xdr:row>
      <xdr:rowOff>2363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64158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164939</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94111" y="650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75881</xdr:rowOff>
    </xdr:from>
    <xdr:to>
      <xdr:col>36</xdr:col>
      <xdr:colOff>165100</xdr:colOff>
      <xdr:row>38</xdr:row>
      <xdr:rowOff>6031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41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168608</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6512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39474</xdr:rowOff>
    </xdr:from>
    <xdr:to>
      <xdr:col>54</xdr:col>
      <xdr:colOff>189865</xdr:colOff>
      <xdr:row>58</xdr:row>
      <xdr:rowOff>162468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783424"/>
          <a:ext cx="1270" cy="1323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166295</xdr:rowOff>
    </xdr:from>
    <xdr:ext cx="469744"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10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162468</xdr:rowOff>
    </xdr:from>
    <xdr:to>
      <xdr:col>55</xdr:col>
      <xdr:colOff>88900</xdr:colOff>
      <xdr:row>58</xdr:row>
      <xdr:rowOff>162468</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06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157601</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558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39474</xdr:rowOff>
    </xdr:from>
    <xdr:to>
      <xdr:col>55</xdr:col>
      <xdr:colOff>88900</xdr:colOff>
      <xdr:row>51</xdr:row>
      <xdr:rowOff>39474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78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63622</xdr:rowOff>
    </xdr:from>
    <xdr:to>
      <xdr:col>55</xdr:col>
      <xdr:colOff>0</xdr:colOff>
      <xdr:row>58</xdr:row>
      <xdr:rowOff>75776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639300" y="10007722"/>
          <a:ext cx="838200" cy="1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24490</xdr:rowOff>
    </xdr:from>
    <xdr:ext cx="534377"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625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1613</xdr:rowOff>
    </xdr:from>
    <xdr:to>
      <xdr:col>55</xdr:col>
      <xdr:colOff>50800</xdr:colOff>
      <xdr:row>57</xdr:row>
      <xdr:rowOff>103213</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774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63622</xdr:rowOff>
    </xdr:from>
    <xdr:to>
      <xdr:col>50</xdr:col>
      <xdr:colOff>114300</xdr:colOff>
      <xdr:row>58</xdr:row>
      <xdr:rowOff>96441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10007722"/>
          <a:ext cx="889000" cy="3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43</xdr:rowOff>
    </xdr:from>
    <xdr:to>
      <xdr:col>50</xdr:col>
      <xdr:colOff>165100</xdr:colOff>
      <xdr:row>57</xdr:row>
      <xdr:rowOff>101643</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77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118170</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54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96441</xdr:rowOff>
    </xdr:from>
    <xdr:to>
      <xdr:col>45</xdr:col>
      <xdr:colOff>177800</xdr:colOff>
      <xdr:row>58</xdr:row>
      <xdr:rowOff>120170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861300" y="10040541"/>
          <a:ext cx="889000" cy="2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10140</xdr:rowOff>
    </xdr:from>
    <xdr:to>
      <xdr:col>46</xdr:col>
      <xdr:colOff>38100</xdr:colOff>
      <xdr:row>57</xdr:row>
      <xdr:rowOff>111740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78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128267</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55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120170</xdr:rowOff>
    </xdr:from>
    <xdr:to>
      <xdr:col>41</xdr:col>
      <xdr:colOff>50800</xdr:colOff>
      <xdr:row>58</xdr:row>
      <xdr:rowOff>123759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10064270"/>
          <a:ext cx="889000" cy="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7168</xdr:rowOff>
    </xdr:from>
    <xdr:to>
      <xdr:col>41</xdr:col>
      <xdr:colOff>101600</xdr:colOff>
      <xdr:row>57</xdr:row>
      <xdr:rowOff>108768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77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125295</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55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11550</xdr:rowOff>
    </xdr:from>
    <xdr:to>
      <xdr:col>36</xdr:col>
      <xdr:colOff>165100</xdr:colOff>
      <xdr:row>57</xdr:row>
      <xdr:rowOff>113150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7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129677</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55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24976</xdr:rowOff>
    </xdr:from>
    <xdr:to>
      <xdr:col>55</xdr:col>
      <xdr:colOff>50800</xdr:colOff>
      <xdr:row>58</xdr:row>
      <xdr:rowOff>126576</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96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111353</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88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12822</xdr:rowOff>
    </xdr:from>
    <xdr:to>
      <xdr:col>50</xdr:col>
      <xdr:colOff>165100</xdr:colOff>
      <xdr:row>58</xdr:row>
      <xdr:rowOff>114422</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95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105549</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1004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45641</xdr:rowOff>
    </xdr:from>
    <xdr:to>
      <xdr:col>46</xdr:col>
      <xdr:colOff>38100</xdr:colOff>
      <xdr:row>58</xdr:row>
      <xdr:rowOff>147241</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98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138368</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1008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69370</xdr:rowOff>
    </xdr:from>
    <xdr:to>
      <xdr:col>41</xdr:col>
      <xdr:colOff>101600</xdr:colOff>
      <xdr:row>58</xdr:row>
      <xdr:rowOff>170970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1001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162097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1010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72959</xdr:rowOff>
    </xdr:from>
    <xdr:to>
      <xdr:col>36</xdr:col>
      <xdr:colOff>165100</xdr:colOff>
      <xdr:row>59</xdr:row>
      <xdr:rowOff>3109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1001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165686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101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135420</xdr:rowOff>
    </xdr:from>
    <xdr:to>
      <xdr:col>54</xdr:col>
      <xdr:colOff>189865</xdr:colOff>
      <xdr:row>79</xdr:row>
      <xdr:rowOff>41720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136920"/>
          <a:ext cx="1270" cy="1449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45547</xdr:rowOff>
    </xdr:from>
    <xdr:ext cx="378565"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90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41720</xdr:rowOff>
    </xdr:from>
    <xdr:to>
      <xdr:col>55</xdr:col>
      <xdr:colOff>88900</xdr:colOff>
      <xdr:row>79</xdr:row>
      <xdr:rowOff>41720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6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82097</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912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135420</xdr:rowOff>
    </xdr:from>
    <xdr:to>
      <xdr:col>55</xdr:col>
      <xdr:colOff>88900</xdr:colOff>
      <xdr:row>70</xdr:row>
      <xdr:rowOff>135420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1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25006</xdr:rowOff>
    </xdr:from>
    <xdr:to>
      <xdr:col>55</xdr:col>
      <xdr:colOff>0</xdr:colOff>
      <xdr:row>79</xdr:row>
      <xdr:rowOff>42951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569556"/>
          <a:ext cx="838200" cy="1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51554</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532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28677</xdr:rowOff>
    </xdr:from>
    <xdr:to>
      <xdr:col>55</xdr:col>
      <xdr:colOff>50800</xdr:colOff>
      <xdr:row>78</xdr:row>
      <xdr:rowOff>130277</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0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42951</xdr:rowOff>
    </xdr:from>
    <xdr:to>
      <xdr:col>50</xdr:col>
      <xdr:colOff>114300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587501"/>
          <a:ext cx="889000" cy="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160223</xdr:rowOff>
    </xdr:from>
    <xdr:to>
      <xdr:col>50</xdr:col>
      <xdr:colOff>165100</xdr:colOff>
      <xdr:row>78</xdr:row>
      <xdr:rowOff>90373</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3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106900</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13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44450</xdr:rowOff>
    </xdr:from>
    <xdr:to>
      <xdr:col>45</xdr:col>
      <xdr:colOff>177800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13881</xdr:rowOff>
    </xdr:from>
    <xdr:to>
      <xdr:col>46</xdr:col>
      <xdr:colOff>38100</xdr:colOff>
      <xdr:row>78</xdr:row>
      <xdr:rowOff>115481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38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132008</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16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44450</xdr:rowOff>
    </xdr:from>
    <xdr:to>
      <xdr:col>41</xdr:col>
      <xdr:colOff>50800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27191</xdr:rowOff>
    </xdr:from>
    <xdr:to>
      <xdr:col>41</xdr:col>
      <xdr:colOff>101600</xdr:colOff>
      <xdr:row>78</xdr:row>
      <xdr:rowOff>128791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0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145318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17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32004</xdr:rowOff>
    </xdr:from>
    <xdr:to>
      <xdr:col>36</xdr:col>
      <xdr:colOff>165100</xdr:colOff>
      <xdr:row>78</xdr:row>
      <xdr:rowOff>133604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0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150131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18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145656</xdr:rowOff>
    </xdr:from>
    <xdr:to>
      <xdr:col>55</xdr:col>
      <xdr:colOff>50800</xdr:colOff>
      <xdr:row>79</xdr:row>
      <xdr:rowOff>75806</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51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60583</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3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163601</xdr:rowOff>
    </xdr:from>
    <xdr:to>
      <xdr:col>50</xdr:col>
      <xdr:colOff>165100</xdr:colOff>
      <xdr:row>79</xdr:row>
      <xdr:rowOff>93751</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53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84878</xdr:rowOff>
    </xdr:from>
    <xdr:ext cx="378565"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50017" y="13629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165100</xdr:rowOff>
    </xdr:from>
    <xdr:to>
      <xdr:col>46</xdr:col>
      <xdr:colOff>38100</xdr:colOff>
      <xdr:row>79</xdr:row>
      <xdr:rowOff>95250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86377</xdr:rowOff>
    </xdr:from>
    <xdr:ext cx="249299"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625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165100</xdr:rowOff>
    </xdr:from>
    <xdr:to>
      <xdr:col>41</xdr:col>
      <xdr:colOff>101600</xdr:colOff>
      <xdr:row>79</xdr:row>
      <xdr:rowOff>95250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86377</xdr:rowOff>
    </xdr:from>
    <xdr:ext cx="249299"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73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165100</xdr:rowOff>
    </xdr:from>
    <xdr:to>
      <xdr:col>36</xdr:col>
      <xdr:colOff>165100</xdr:colOff>
      <xdr:row>79</xdr:row>
      <xdr:rowOff>95250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86377</xdr:rowOff>
    </xdr:from>
    <xdr:ext cx="249299"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84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21811</xdr:rowOff>
    </xdr:from>
    <xdr:to>
      <xdr:col>54</xdr:col>
      <xdr:colOff>189865</xdr:colOff>
      <xdr:row>98</xdr:row>
      <xdr:rowOff>68560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452311"/>
          <a:ext cx="1270" cy="14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72387</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87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68560</xdr:rowOff>
    </xdr:from>
    <xdr:to>
      <xdr:col>55</xdr:col>
      <xdr:colOff>88900</xdr:colOff>
      <xdr:row>98</xdr:row>
      <xdr:rowOff>68560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870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139938</xdr:rowOff>
    </xdr:from>
    <xdr:ext cx="534377"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22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21811</xdr:rowOff>
    </xdr:from>
    <xdr:to>
      <xdr:col>55</xdr:col>
      <xdr:colOff>88900</xdr:colOff>
      <xdr:row>90</xdr:row>
      <xdr:rowOff>21811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45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61061</xdr:rowOff>
    </xdr:from>
    <xdr:to>
      <xdr:col>55</xdr:col>
      <xdr:colOff>0</xdr:colOff>
      <xdr:row>97</xdr:row>
      <xdr:rowOff>2288</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520261"/>
          <a:ext cx="838200" cy="11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105101</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221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82224</xdr:rowOff>
    </xdr:from>
    <xdr:to>
      <xdr:col>55</xdr:col>
      <xdr:colOff>50800</xdr:colOff>
      <xdr:row>96</xdr:row>
      <xdr:rowOff>12374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61061</xdr:rowOff>
    </xdr:from>
    <xdr:to>
      <xdr:col>50</xdr:col>
      <xdr:colOff>114300</xdr:colOff>
      <xdr:row>96</xdr:row>
      <xdr:rowOff>148548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520261"/>
          <a:ext cx="889000" cy="8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99850</xdr:rowOff>
    </xdr:from>
    <xdr:to>
      <xdr:col>50</xdr:col>
      <xdr:colOff>165100</xdr:colOff>
      <xdr:row>96</xdr:row>
      <xdr:rowOff>30000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46527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16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148548</xdr:rowOff>
    </xdr:from>
    <xdr:to>
      <xdr:col>45</xdr:col>
      <xdr:colOff>177800</xdr:colOff>
      <xdr:row>97</xdr:row>
      <xdr:rowOff>69588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607748"/>
          <a:ext cx="889000" cy="92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118252</xdr:rowOff>
    </xdr:from>
    <xdr:to>
      <xdr:col>46</xdr:col>
      <xdr:colOff>38100</xdr:colOff>
      <xdr:row>96</xdr:row>
      <xdr:rowOff>48402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40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64929</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18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69588</xdr:rowOff>
    </xdr:from>
    <xdr:to>
      <xdr:col>41</xdr:col>
      <xdr:colOff>50800</xdr:colOff>
      <xdr:row>97</xdr:row>
      <xdr:rowOff>110074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700238"/>
          <a:ext cx="889000" cy="4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92055</xdr:rowOff>
    </xdr:from>
    <xdr:to>
      <xdr:col>41</xdr:col>
      <xdr:colOff>101600</xdr:colOff>
      <xdr:row>96</xdr:row>
      <xdr:rowOff>22205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37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38732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15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98958</xdr:rowOff>
    </xdr:from>
    <xdr:to>
      <xdr:col>36</xdr:col>
      <xdr:colOff>165100</xdr:colOff>
      <xdr:row>96</xdr:row>
      <xdr:rowOff>29108</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38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45635</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16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122938</xdr:rowOff>
    </xdr:from>
    <xdr:to>
      <xdr:col>55</xdr:col>
      <xdr:colOff>50800</xdr:colOff>
      <xdr:row>97</xdr:row>
      <xdr:rowOff>53088</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58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101365</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56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10261</xdr:rowOff>
    </xdr:from>
    <xdr:to>
      <xdr:col>50</xdr:col>
      <xdr:colOff>165100</xdr:colOff>
      <xdr:row>96</xdr:row>
      <xdr:rowOff>111861</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46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102988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56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97748</xdr:rowOff>
    </xdr:from>
    <xdr:to>
      <xdr:col>46</xdr:col>
      <xdr:colOff>38100</xdr:colOff>
      <xdr:row>97</xdr:row>
      <xdr:rowOff>27898</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55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19025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649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18788</xdr:rowOff>
    </xdr:from>
    <xdr:to>
      <xdr:col>41</xdr:col>
      <xdr:colOff>101600</xdr:colOff>
      <xdr:row>97</xdr:row>
      <xdr:rowOff>120388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64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111515</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74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59274</xdr:rowOff>
    </xdr:from>
    <xdr:to>
      <xdr:col>36</xdr:col>
      <xdr:colOff>165100</xdr:colOff>
      <xdr:row>97</xdr:row>
      <xdr:rowOff>160874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68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97</xdr:row>
      <xdr:rowOff>152001</xdr:rowOff>
    </xdr:from>
    <xdr:ext cx="469744"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37428" y="16782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127127</xdr:rowOff>
    </xdr:from>
    <xdr:to>
      <xdr:col>85</xdr:col>
      <xdr:colOff>126364</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270627"/>
          <a:ext cx="1269" cy="146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73804</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04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127127</xdr:rowOff>
    </xdr:from>
    <xdr:to>
      <xdr:col>86</xdr:col>
      <xdr:colOff>25400</xdr:colOff>
      <xdr:row>30</xdr:row>
      <xdr:rowOff>127127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27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105664</xdr:rowOff>
    </xdr:from>
    <xdr:to>
      <xdr:col>85</xdr:col>
      <xdr:colOff>127000</xdr:colOff>
      <xdr:row>39</xdr:row>
      <xdr:rowOff>26289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5481300" y="6620764"/>
          <a:ext cx="838200" cy="9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98569</xdr:rowOff>
    </xdr:from>
    <xdr:ext cx="378565"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4422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75692</xdr:rowOff>
    </xdr:from>
    <xdr:to>
      <xdr:col>85</xdr:col>
      <xdr:colOff>177800</xdr:colOff>
      <xdr:row>39</xdr:row>
      <xdr:rowOff>5842</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5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1270</xdr:rowOff>
    </xdr:from>
    <xdr:to>
      <xdr:col>81</xdr:col>
      <xdr:colOff>50800</xdr:colOff>
      <xdr:row>38</xdr:row>
      <xdr:rowOff>105664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4592300" y="6344920"/>
          <a:ext cx="889000" cy="27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33528</xdr:rowOff>
    </xdr:from>
    <xdr:to>
      <xdr:col>81</xdr:col>
      <xdr:colOff>101600</xdr:colOff>
      <xdr:row>38</xdr:row>
      <xdr:rowOff>135128</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548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151655</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46428" y="632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74676</xdr:rowOff>
    </xdr:from>
    <xdr:to>
      <xdr:col>76</xdr:col>
      <xdr:colOff>114300</xdr:colOff>
      <xdr:row>37</xdr:row>
      <xdr:rowOff>1270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3703300" y="6246876"/>
          <a:ext cx="889000" cy="9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5715</xdr:rowOff>
    </xdr:from>
    <xdr:to>
      <xdr:col>76</xdr:col>
      <xdr:colOff>165100</xdr:colOff>
      <xdr:row>38</xdr:row>
      <xdr:rowOff>107315</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52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98442</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357428" y="6613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74676</xdr:rowOff>
    </xdr:from>
    <xdr:to>
      <xdr:col>71</xdr:col>
      <xdr:colOff>177800</xdr:colOff>
      <xdr:row>38</xdr:row>
      <xdr:rowOff>47244</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2814300" y="6246876"/>
          <a:ext cx="889000" cy="31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157734</xdr:rowOff>
    </xdr:from>
    <xdr:to>
      <xdr:col>72</xdr:col>
      <xdr:colOff>38100</xdr:colOff>
      <xdr:row>38</xdr:row>
      <xdr:rowOff>87885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5013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79011</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468428" y="6594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103251</xdr:rowOff>
    </xdr:from>
    <xdr:to>
      <xdr:col>67</xdr:col>
      <xdr:colOff>101600</xdr:colOff>
      <xdr:row>39</xdr:row>
      <xdr:rowOff>33401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61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24528</xdr:rowOff>
    </xdr:from>
    <xdr:ext cx="378565"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5017" y="6711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146939</xdr:rowOff>
    </xdr:from>
    <xdr:to>
      <xdr:col>85</xdr:col>
      <xdr:colOff>177800</xdr:colOff>
      <xdr:row>39</xdr:row>
      <xdr:rowOff>77089</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66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61866</xdr:rowOff>
    </xdr:from>
    <xdr:ext cx="378565"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576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54864</xdr:rowOff>
    </xdr:from>
    <xdr:to>
      <xdr:col>81</xdr:col>
      <xdr:colOff>101600</xdr:colOff>
      <xdr:row>38</xdr:row>
      <xdr:rowOff>156464</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56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147591</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662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121920</xdr:rowOff>
    </xdr:from>
    <xdr:to>
      <xdr:col>76</xdr:col>
      <xdr:colOff>165100</xdr:colOff>
      <xdr:row>37</xdr:row>
      <xdr:rowOff>52070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68597</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069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23876</xdr:rowOff>
    </xdr:from>
    <xdr:to>
      <xdr:col>72</xdr:col>
      <xdr:colOff>38100</xdr:colOff>
      <xdr:row>36</xdr:row>
      <xdr:rowOff>125476</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19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142003</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597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167894</xdr:rowOff>
    </xdr:from>
    <xdr:to>
      <xdr:col>67</xdr:col>
      <xdr:colOff>101600</xdr:colOff>
      <xdr:row>38</xdr:row>
      <xdr:rowOff>98044</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51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114571</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28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23590</xdr:rowOff>
    </xdr:from>
    <xdr:to>
      <xdr:col>85</xdr:col>
      <xdr:colOff>126364</xdr:colOff>
      <xdr:row>77</xdr:row>
      <xdr:rowOff>139567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2025090"/>
          <a:ext cx="1269" cy="1316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143394</xdr:rowOff>
    </xdr:from>
    <xdr:ext cx="534377"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34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139567</xdr:rowOff>
    </xdr:from>
    <xdr:to>
      <xdr:col>86</xdr:col>
      <xdr:colOff>25400</xdr:colOff>
      <xdr:row>77</xdr:row>
      <xdr:rowOff>139567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341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141717</xdr:rowOff>
    </xdr:from>
    <xdr:ext cx="534377"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80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23590</xdr:rowOff>
    </xdr:from>
    <xdr:to>
      <xdr:col>86</xdr:col>
      <xdr:colOff>25400</xdr:colOff>
      <xdr:row>70</xdr:row>
      <xdr:rowOff>23590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2025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152425</xdr:rowOff>
    </xdr:from>
    <xdr:to>
      <xdr:col>85</xdr:col>
      <xdr:colOff>127000</xdr:colOff>
      <xdr:row>75</xdr:row>
      <xdr:rowOff>154082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5481300" y="13011175"/>
          <a:ext cx="838200" cy="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53674</xdr:rowOff>
    </xdr:from>
    <xdr:ext cx="534377"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274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30797</xdr:rowOff>
    </xdr:from>
    <xdr:to>
      <xdr:col>85</xdr:col>
      <xdr:colOff>177800</xdr:colOff>
      <xdr:row>75</xdr:row>
      <xdr:rowOff>132397</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149568</xdr:rowOff>
    </xdr:from>
    <xdr:to>
      <xdr:col>81</xdr:col>
      <xdr:colOff>50800</xdr:colOff>
      <xdr:row>75</xdr:row>
      <xdr:rowOff>152425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4592300" y="13008318"/>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67240</xdr:rowOff>
    </xdr:from>
    <xdr:to>
      <xdr:col>81</xdr:col>
      <xdr:colOff>101600</xdr:colOff>
      <xdr:row>75</xdr:row>
      <xdr:rowOff>168839</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13917</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214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149568</xdr:rowOff>
    </xdr:from>
    <xdr:to>
      <xdr:col>76</xdr:col>
      <xdr:colOff>114300</xdr:colOff>
      <xdr:row>75</xdr:row>
      <xdr:rowOff>163894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3703300" y="13008318"/>
          <a:ext cx="889000" cy="1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74308</xdr:rowOff>
    </xdr:from>
    <xdr:to>
      <xdr:col>76</xdr:col>
      <xdr:colOff>165100</xdr:colOff>
      <xdr:row>76</xdr:row>
      <xdr:rowOff>4459</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20985</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325111" y="1270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163894</xdr:rowOff>
    </xdr:from>
    <xdr:to>
      <xdr:col>71</xdr:col>
      <xdr:colOff>177800</xdr:colOff>
      <xdr:row>75</xdr:row>
      <xdr:rowOff>171286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2814300" y="13022644"/>
          <a:ext cx="88900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55525</xdr:rowOff>
    </xdr:from>
    <xdr:to>
      <xdr:col>72</xdr:col>
      <xdr:colOff>38100</xdr:colOff>
      <xdr:row>75</xdr:row>
      <xdr:rowOff>157125</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291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2202</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36111" y="1268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41370</xdr:rowOff>
    </xdr:from>
    <xdr:to>
      <xdr:col>67</xdr:col>
      <xdr:colOff>101600</xdr:colOff>
      <xdr:row>75</xdr:row>
      <xdr:rowOff>142970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2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159497</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47111" y="1267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103283</xdr:rowOff>
    </xdr:from>
    <xdr:to>
      <xdr:col>85</xdr:col>
      <xdr:colOff>177800</xdr:colOff>
      <xdr:row>76</xdr:row>
      <xdr:rowOff>33434</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296203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81710</xdr:rowOff>
    </xdr:from>
    <xdr:ext cx="534377"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294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101626</xdr:rowOff>
    </xdr:from>
    <xdr:to>
      <xdr:col>81</xdr:col>
      <xdr:colOff>101600</xdr:colOff>
      <xdr:row>76</xdr:row>
      <xdr:rowOff>31775</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296037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22902</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3053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98768</xdr:rowOff>
    </xdr:from>
    <xdr:to>
      <xdr:col>76</xdr:col>
      <xdr:colOff>165100</xdr:colOff>
      <xdr:row>76</xdr:row>
      <xdr:rowOff>28918</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295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20045</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305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113094</xdr:rowOff>
    </xdr:from>
    <xdr:to>
      <xdr:col>72</xdr:col>
      <xdr:colOff>38100</xdr:colOff>
      <xdr:row>76</xdr:row>
      <xdr:rowOff>43244</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29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34371</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06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120485</xdr:rowOff>
    </xdr:from>
    <xdr:to>
      <xdr:col>67</xdr:col>
      <xdr:colOff>101600</xdr:colOff>
      <xdr:row>76</xdr:row>
      <xdr:rowOff>50636</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29792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41763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07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149720</xdr:rowOff>
    </xdr:from>
    <xdr:to>
      <xdr:col>85</xdr:col>
      <xdr:colOff>126364</xdr:colOff>
      <xdr:row>99</xdr:row>
      <xdr:rowOff>31128</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6317595" y="15408770"/>
          <a:ext cx="1269" cy="159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34955</xdr:rowOff>
    </xdr:from>
    <xdr:ext cx="469744" cy="259045"/>
    <xdr:sp macro="" textlink="">
      <xdr:nvSpPr>
        <xdr:cNvPr id="670" name="積立金最小値テキスト">
          <a:extLst>
            <a:ext uri="{FF2B5EF4-FFF2-40B4-BE49-F238E27FC236}">
              <a16:creationId xmlns:a16="http://schemas.microsoft.com/office/drawing/2014/main" id="{00000000-0008-0000-0600-00009E020000}"/>
            </a:ext>
          </a:extLst>
        </xdr:cNvPr>
        <xdr:cNvSpPr txBox="1"/>
      </xdr:nvSpPr>
      <xdr:spPr>
        <a:xfrm>
          <a:off x="16370300" y="1700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31128</xdr:rowOff>
    </xdr:from>
    <xdr:to>
      <xdr:col>86</xdr:col>
      <xdr:colOff>25400</xdr:colOff>
      <xdr:row>99</xdr:row>
      <xdr:rowOff>31128</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700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96397</xdr:rowOff>
    </xdr:from>
    <xdr:ext cx="599010" cy="259045"/>
    <xdr:sp macro="" textlink="">
      <xdr:nvSpPr>
        <xdr:cNvPr id="672" name="積立金最大値テキスト">
          <a:extLst>
            <a:ext uri="{FF2B5EF4-FFF2-40B4-BE49-F238E27FC236}">
              <a16:creationId xmlns:a16="http://schemas.microsoft.com/office/drawing/2014/main" id="{00000000-0008-0000-0600-0000A0020000}"/>
            </a:ext>
          </a:extLst>
        </xdr:cNvPr>
        <xdr:cNvSpPr txBox="1"/>
      </xdr:nvSpPr>
      <xdr:spPr>
        <a:xfrm>
          <a:off x="16370300" y="15183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149720</xdr:rowOff>
    </xdr:from>
    <xdr:to>
      <xdr:col>86</xdr:col>
      <xdr:colOff>25400</xdr:colOff>
      <xdr:row>89</xdr:row>
      <xdr:rowOff>149720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5408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88570</xdr:rowOff>
    </xdr:from>
    <xdr:to>
      <xdr:col>85</xdr:col>
      <xdr:colOff>127000</xdr:colOff>
      <xdr:row>98</xdr:row>
      <xdr:rowOff>129984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5481300" y="16719220"/>
          <a:ext cx="838200" cy="21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40175</xdr:rowOff>
    </xdr:from>
    <xdr:ext cx="534377" cy="259045"/>
    <xdr:sp macro="" textlink="">
      <xdr:nvSpPr>
        <xdr:cNvPr id="675" name="積立金平均値テキスト">
          <a:extLst>
            <a:ext uri="{FF2B5EF4-FFF2-40B4-BE49-F238E27FC236}">
              <a16:creationId xmlns:a16="http://schemas.microsoft.com/office/drawing/2014/main" id="{00000000-0008-0000-0600-0000A3020000}"/>
            </a:ext>
          </a:extLst>
        </xdr:cNvPr>
        <xdr:cNvSpPr txBox="1"/>
      </xdr:nvSpPr>
      <xdr:spPr>
        <a:xfrm>
          <a:off x="16370300" y="16670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61748</xdr:rowOff>
    </xdr:from>
    <xdr:to>
      <xdr:col>85</xdr:col>
      <xdr:colOff>177800</xdr:colOff>
      <xdr:row>97</xdr:row>
      <xdr:rowOff>163348</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6268700" y="1669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99961</xdr:rowOff>
    </xdr:from>
    <xdr:to>
      <xdr:col>81</xdr:col>
      <xdr:colOff>50800</xdr:colOff>
      <xdr:row>98</xdr:row>
      <xdr:rowOff>129984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4592300" y="16902061"/>
          <a:ext cx="889000" cy="3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165836</xdr:rowOff>
    </xdr:from>
    <xdr:to>
      <xdr:col>81</xdr:col>
      <xdr:colOff>101600</xdr:colOff>
      <xdr:row>98</xdr:row>
      <xdr:rowOff>95986</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5430500" y="1679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112513</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214111" y="1657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99961</xdr:rowOff>
    </xdr:from>
    <xdr:to>
      <xdr:col>76</xdr:col>
      <xdr:colOff>114300</xdr:colOff>
      <xdr:row>98</xdr:row>
      <xdr:rowOff>168745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3703300" y="16902061"/>
          <a:ext cx="889000" cy="6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164833</xdr:rowOff>
    </xdr:from>
    <xdr:to>
      <xdr:col>76</xdr:col>
      <xdr:colOff>165100</xdr:colOff>
      <xdr:row>98</xdr:row>
      <xdr:rowOff>94983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4541500" y="16795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111510</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325111" y="1657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168745</xdr:rowOff>
    </xdr:from>
    <xdr:to>
      <xdr:col>71</xdr:col>
      <xdr:colOff>177800</xdr:colOff>
      <xdr:row>98</xdr:row>
      <xdr:rowOff>171095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2814300" y="16970845"/>
          <a:ext cx="889000" cy="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90830</xdr:rowOff>
    </xdr:from>
    <xdr:to>
      <xdr:col>72</xdr:col>
      <xdr:colOff>38100</xdr:colOff>
      <xdr:row>98</xdr:row>
      <xdr:rowOff>20980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3652500" y="1672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37507</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436111" y="1649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167450</xdr:rowOff>
    </xdr:from>
    <xdr:to>
      <xdr:col>67</xdr:col>
      <xdr:colOff>101600</xdr:colOff>
      <xdr:row>98</xdr:row>
      <xdr:rowOff>97600</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2763500" y="1679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114127</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547111" y="1657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37770</xdr:rowOff>
    </xdr:from>
    <xdr:to>
      <xdr:col>85</xdr:col>
      <xdr:colOff>177800</xdr:colOff>
      <xdr:row>97</xdr:row>
      <xdr:rowOff>139370</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6268700" y="1666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60647</xdr:rowOff>
    </xdr:from>
    <xdr:ext cx="534377" cy="259045"/>
    <xdr:sp macro="" textlink="">
      <xdr:nvSpPr>
        <xdr:cNvPr id="694" name="積立金該当値テキスト">
          <a:extLst>
            <a:ext uri="{FF2B5EF4-FFF2-40B4-BE49-F238E27FC236}">
              <a16:creationId xmlns:a16="http://schemas.microsoft.com/office/drawing/2014/main" id="{00000000-0008-0000-0600-0000B6020000}"/>
            </a:ext>
          </a:extLst>
        </xdr:cNvPr>
        <xdr:cNvSpPr txBox="1"/>
      </xdr:nvSpPr>
      <xdr:spPr>
        <a:xfrm>
          <a:off x="16370300" y="1651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79184</xdr:rowOff>
    </xdr:from>
    <xdr:to>
      <xdr:col>81</xdr:col>
      <xdr:colOff>101600</xdr:colOff>
      <xdr:row>99</xdr:row>
      <xdr:rowOff>9334</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5430500" y="1688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461</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46428" y="1697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49161</xdr:rowOff>
    </xdr:from>
    <xdr:to>
      <xdr:col>76</xdr:col>
      <xdr:colOff>165100</xdr:colOff>
      <xdr:row>98</xdr:row>
      <xdr:rowOff>150761</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4541500" y="1685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141888</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57428" y="16943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117945</xdr:rowOff>
    </xdr:from>
    <xdr:to>
      <xdr:col>72</xdr:col>
      <xdr:colOff>38100</xdr:colOff>
      <xdr:row>99</xdr:row>
      <xdr:rowOff>48095</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3652500" y="1692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39222</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68428" y="1701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120295</xdr:rowOff>
    </xdr:from>
    <xdr:to>
      <xdr:col>67</xdr:col>
      <xdr:colOff>101600</xdr:colOff>
      <xdr:row>99</xdr:row>
      <xdr:rowOff>50445</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2763500" y="1692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41572</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79428" y="17015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30734</xdr:rowOff>
    </xdr:from>
    <xdr:to>
      <xdr:col>116</xdr:col>
      <xdr:colOff>62864</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174234"/>
          <a:ext cx="1269" cy="1556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148861</xdr:rowOff>
    </xdr:from>
    <xdr:ext cx="469744"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4949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30734</xdr:rowOff>
    </xdr:from>
    <xdr:to>
      <xdr:col>116</xdr:col>
      <xdr:colOff>152400</xdr:colOff>
      <xdr:row>30</xdr:row>
      <xdr:rowOff>30734</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17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5859</xdr:rowOff>
    </xdr:from>
    <xdr:ext cx="378565"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3495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154432</xdr:rowOff>
    </xdr:from>
    <xdr:to>
      <xdr:col>116</xdr:col>
      <xdr:colOff>114300</xdr:colOff>
      <xdr:row>38</xdr:row>
      <xdr:rowOff>84582</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137287</xdr:rowOff>
    </xdr:from>
    <xdr:to>
      <xdr:col>112</xdr:col>
      <xdr:colOff>38100</xdr:colOff>
      <xdr:row>38</xdr:row>
      <xdr:rowOff>67437</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83964</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12319</xdr:rowOff>
    </xdr:from>
    <xdr:to>
      <xdr:col>107</xdr:col>
      <xdr:colOff>101600</xdr:colOff>
      <xdr:row>38</xdr:row>
      <xdr:rowOff>113919</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130446</xdr:rowOff>
    </xdr:from>
    <xdr:ext cx="378565"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245017" y="630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148146</xdr:rowOff>
    </xdr:from>
    <xdr:to>
      <xdr:col>102</xdr:col>
      <xdr:colOff>165100</xdr:colOff>
      <xdr:row>38</xdr:row>
      <xdr:rowOff>78296</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94823</xdr:rowOff>
    </xdr:from>
    <xdr:ext cx="378565"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6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xdr:rowOff>
    </xdr:from>
    <xdr:to>
      <xdr:col>98</xdr:col>
      <xdr:colOff>38100</xdr:colOff>
      <xdr:row>38</xdr:row>
      <xdr:rowOff>102489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5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119016</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7017" y="6291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85941</xdr:rowOff>
    </xdr:from>
    <xdr:to>
      <xdr:col>116</xdr:col>
      <xdr:colOff>62864</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658441"/>
          <a:ext cx="1269" cy="1501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32618</xdr:rowOff>
    </xdr:from>
    <xdr:ext cx="534377" cy="259045"/>
    <xdr:sp macro=""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43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85941</xdr:rowOff>
    </xdr:from>
    <xdr:to>
      <xdr:col>116</xdr:col>
      <xdr:colOff>152400</xdr:colOff>
      <xdr:row>50</xdr:row>
      <xdr:rowOff>85941</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658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35630</xdr:rowOff>
    </xdr:from>
    <xdr:to>
      <xdr:col>116</xdr:col>
      <xdr:colOff>63500</xdr:colOff>
      <xdr:row>59</xdr:row>
      <xdr:rowOff>37935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1323300" y="10151180"/>
          <a:ext cx="838200" cy="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103681</xdr:rowOff>
    </xdr:from>
    <xdr:ext cx="469744" cy="259045"/>
    <xdr:sp macro=""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98763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80804</xdr:rowOff>
    </xdr:from>
    <xdr:to>
      <xdr:col>116</xdr:col>
      <xdr:colOff>114300</xdr:colOff>
      <xdr:row>59</xdr:row>
      <xdr:rowOff>10954</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31858</xdr:rowOff>
    </xdr:from>
    <xdr:to>
      <xdr:col>111</xdr:col>
      <xdr:colOff>177800</xdr:colOff>
      <xdr:row>59</xdr:row>
      <xdr:rowOff>35630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0434300" y="10147408"/>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61525</xdr:rowOff>
    </xdr:from>
    <xdr:to>
      <xdr:col>112</xdr:col>
      <xdr:colOff>38100</xdr:colOff>
      <xdr:row>58</xdr:row>
      <xdr:rowOff>163125</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8202</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088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31858</xdr:rowOff>
    </xdr:from>
    <xdr:to>
      <xdr:col>107</xdr:col>
      <xdr:colOff>50800</xdr:colOff>
      <xdr:row>59</xdr:row>
      <xdr:rowOff>32848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9545300" y="10147408"/>
          <a:ext cx="8890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82499</xdr:rowOff>
    </xdr:from>
    <xdr:to>
      <xdr:col>107</xdr:col>
      <xdr:colOff>101600</xdr:colOff>
      <xdr:row>59</xdr:row>
      <xdr:rowOff>12649</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29176</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99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32848</xdr:rowOff>
    </xdr:from>
    <xdr:to>
      <xdr:col>102</xdr:col>
      <xdr:colOff>114300</xdr:colOff>
      <xdr:row>59</xdr:row>
      <xdr:rowOff>33096</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8656300" y="10148398"/>
          <a:ext cx="889000" cy="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92539</xdr:rowOff>
    </xdr:from>
    <xdr:to>
      <xdr:col>102</xdr:col>
      <xdr:colOff>165100</xdr:colOff>
      <xdr:row>59</xdr:row>
      <xdr:rowOff>22689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100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39216</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10428" y="98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87414</xdr:rowOff>
    </xdr:from>
    <xdr:to>
      <xdr:col>98</xdr:col>
      <xdr:colOff>38100</xdr:colOff>
      <xdr:row>59</xdr:row>
      <xdr:rowOff>17564</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1003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34091</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21428" y="980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158585</xdr:rowOff>
    </xdr:from>
    <xdr:to>
      <xdr:col>116</xdr:col>
      <xdr:colOff>114300</xdr:colOff>
      <xdr:row>59</xdr:row>
      <xdr:rowOff>88735</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2110700" y="1010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73512</xdr:rowOff>
    </xdr:from>
    <xdr:ext cx="378565" cy="259045"/>
    <xdr:sp macro=""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100176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156280</xdr:rowOff>
    </xdr:from>
    <xdr:to>
      <xdr:col>112</xdr:col>
      <xdr:colOff>38100</xdr:colOff>
      <xdr:row>59</xdr:row>
      <xdr:rowOff>86430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1272500" y="1010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77557</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4017" y="10193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152508</xdr:rowOff>
    </xdr:from>
    <xdr:to>
      <xdr:col>107</xdr:col>
      <xdr:colOff>101600</xdr:colOff>
      <xdr:row>59</xdr:row>
      <xdr:rowOff>82658</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0383500" y="1009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73785</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5017" y="10189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153498</xdr:rowOff>
    </xdr:from>
    <xdr:to>
      <xdr:col>102</xdr:col>
      <xdr:colOff>165100</xdr:colOff>
      <xdr:row>59</xdr:row>
      <xdr:rowOff>83648</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494500" y="1009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74775</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6017" y="10190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153746</xdr:rowOff>
    </xdr:from>
    <xdr:to>
      <xdr:col>98</xdr:col>
      <xdr:colOff>38100</xdr:colOff>
      <xdr:row>59</xdr:row>
      <xdr:rowOff>83896</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605500" y="1009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75023</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7017" y="10190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18047</xdr:rowOff>
    </xdr:from>
    <xdr:to>
      <xdr:col>116</xdr:col>
      <xdr:colOff>62864</xdr:colOff>
      <xdr:row>79</xdr:row>
      <xdr:rowOff>31572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190997"/>
          <a:ext cx="1269" cy="1385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35399</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57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31572</xdr:rowOff>
    </xdr:from>
    <xdr:to>
      <xdr:col>116</xdr:col>
      <xdr:colOff>152400</xdr:colOff>
      <xdr:row>79</xdr:row>
      <xdr:rowOff>31572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576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136174</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96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18047</xdr:rowOff>
    </xdr:from>
    <xdr:to>
      <xdr:col>116</xdr:col>
      <xdr:colOff>152400</xdr:colOff>
      <xdr:row>71</xdr:row>
      <xdr:rowOff>18047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19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114440</xdr:rowOff>
    </xdr:from>
    <xdr:to>
      <xdr:col>116</xdr:col>
      <xdr:colOff>63500</xdr:colOff>
      <xdr:row>74</xdr:row>
      <xdr:rowOff>2997</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2630290"/>
          <a:ext cx="838200" cy="6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46029</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904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67602</xdr:rowOff>
    </xdr:from>
    <xdr:to>
      <xdr:col>116</xdr:col>
      <xdr:colOff>114300</xdr:colOff>
      <xdr:row>75</xdr:row>
      <xdr:rowOff>169202</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2997</xdr:rowOff>
    </xdr:from>
    <xdr:to>
      <xdr:col>111</xdr:col>
      <xdr:colOff>177800</xdr:colOff>
      <xdr:row>74</xdr:row>
      <xdr:rowOff>82093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2690297"/>
          <a:ext cx="889000" cy="7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69850</xdr:rowOff>
    </xdr:from>
    <xdr:to>
      <xdr:col>112</xdr:col>
      <xdr:colOff>38100</xdr:colOff>
      <xdr:row>76</xdr:row>
      <xdr:rowOff>0</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162577</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302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82093</xdr:rowOff>
    </xdr:from>
    <xdr:to>
      <xdr:col>107</xdr:col>
      <xdr:colOff>50800</xdr:colOff>
      <xdr:row>75</xdr:row>
      <xdr:rowOff>18580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2769393"/>
          <a:ext cx="889000" cy="10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149975</xdr:rowOff>
    </xdr:from>
    <xdr:to>
      <xdr:col>107</xdr:col>
      <xdr:colOff>101600</xdr:colOff>
      <xdr:row>75</xdr:row>
      <xdr:rowOff>80125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71252</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293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18580</xdr:rowOff>
    </xdr:from>
    <xdr:to>
      <xdr:col>102</xdr:col>
      <xdr:colOff>114300</xdr:colOff>
      <xdr:row>75</xdr:row>
      <xdr:rowOff>67272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2877330"/>
          <a:ext cx="889000" cy="4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164338</xdr:rowOff>
    </xdr:from>
    <xdr:to>
      <xdr:col>102</xdr:col>
      <xdr:colOff>165100</xdr:colOff>
      <xdr:row>75</xdr:row>
      <xdr:rowOff>94488</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85615</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294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146926</xdr:rowOff>
    </xdr:from>
    <xdr:to>
      <xdr:col>98</xdr:col>
      <xdr:colOff>38100</xdr:colOff>
      <xdr:row>75</xdr:row>
      <xdr:rowOff>77076</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93603</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260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63640</xdr:rowOff>
    </xdr:from>
    <xdr:to>
      <xdr:col>116</xdr:col>
      <xdr:colOff>114300</xdr:colOff>
      <xdr:row>73</xdr:row>
      <xdr:rowOff>165240</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5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86517</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43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123647</xdr:rowOff>
    </xdr:from>
    <xdr:to>
      <xdr:col>112</xdr:col>
      <xdr:colOff>38100</xdr:colOff>
      <xdr:row>74</xdr:row>
      <xdr:rowOff>53797</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63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70324</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41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31293</xdr:rowOff>
    </xdr:from>
    <xdr:to>
      <xdr:col>107</xdr:col>
      <xdr:colOff>101600</xdr:colOff>
      <xdr:row>74</xdr:row>
      <xdr:rowOff>132893</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271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149420</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49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139230</xdr:rowOff>
    </xdr:from>
    <xdr:to>
      <xdr:col>102</xdr:col>
      <xdr:colOff>165100</xdr:colOff>
      <xdr:row>75</xdr:row>
      <xdr:rowOff>69380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282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85907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60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16472</xdr:rowOff>
    </xdr:from>
    <xdr:to>
      <xdr:col>98</xdr:col>
      <xdr:colOff>38100</xdr:colOff>
      <xdr:row>75</xdr:row>
      <xdr:rowOff>118072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87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109199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96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　歳出決算総額は住民一人あたり</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397,182</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円となっており、主な構成項目としては、扶助費（</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125,489</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円）、人件費（</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60,162</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円）、物件費（</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56,394</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円）、繰出金（</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45,163</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円）、補助費等（</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35,118</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円）となっている。補助費等については、令和２年度に特別定額給付金を支給したことから、令和３年度は大幅に減少している。扶助費については、令和３年度で児童手当やひとり親世帯臨時特別給付金、生活保護費が減少しているものの、子育て世帯臨時特別給付金、住民税非課税世帯等臨時特別給付金の給付を行ったことや、高齢化に伴う障がい者介護・訓練等給付事業費の増加などにより、令和２年度から増加している。繰出金については、後期高齢者医療や介護保険に係る繰出金が、今後も高齢化に伴い増加していく見込みであるため、今後は病気の予防や健康増進を推進することで、給付費等の抑制をめざ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大阪府河内長野市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101,838
101,100
109.63
40,509,972
40,448,230
19,481
22,484,206
29,063,420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75692</xdr:rowOff>
    </xdr:from>
    <xdr:to>
      <xdr:col>24</xdr:col>
      <xdr:colOff>62865</xdr:colOff>
      <xdr:row>39</xdr:row>
      <xdr:rowOff>24943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19192"/>
          <a:ext cx="1270" cy="149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28770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15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24943</xdr:rowOff>
    </xdr:from>
    <xdr:to>
      <xdr:col>24</xdr:col>
      <xdr:colOff>152400</xdr:colOff>
      <xdr:row>39</xdr:row>
      <xdr:rowOff>24943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11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22369</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9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75692</xdr:rowOff>
    </xdr:from>
    <xdr:to>
      <xdr:col>24</xdr:col>
      <xdr:colOff>152400</xdr:colOff>
      <xdr:row>30</xdr:row>
      <xdr:rowOff>75692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1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16256</xdr:rowOff>
    </xdr:from>
    <xdr:to>
      <xdr:col>24</xdr:col>
      <xdr:colOff>63500</xdr:colOff>
      <xdr:row>34</xdr:row>
      <xdr:rowOff>103124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845556"/>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63212</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63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84785</xdr:rowOff>
    </xdr:from>
    <xdr:to>
      <xdr:col>24</xdr:col>
      <xdr:colOff>114300</xdr:colOff>
      <xdr:row>36</xdr:row>
      <xdr:rowOff>14935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8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35458</xdr:rowOff>
    </xdr:from>
    <xdr:to>
      <xdr:col>19</xdr:col>
      <xdr:colOff>177800</xdr:colOff>
      <xdr:row>34</xdr:row>
      <xdr:rowOff>103124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864758"/>
          <a:ext cx="889000" cy="6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93015</xdr:rowOff>
    </xdr:from>
    <xdr:to>
      <xdr:col>20</xdr:col>
      <xdr:colOff>38100</xdr:colOff>
      <xdr:row>36</xdr:row>
      <xdr:rowOff>23165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9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14292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86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35458</xdr:rowOff>
    </xdr:from>
    <xdr:to>
      <xdr:col>15</xdr:col>
      <xdr:colOff>50800</xdr:colOff>
      <xdr:row>34</xdr:row>
      <xdr:rowOff>93980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864758"/>
          <a:ext cx="889000" cy="5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40894</xdr:rowOff>
    </xdr:from>
    <xdr:to>
      <xdr:col>15</xdr:col>
      <xdr:colOff>101600</xdr:colOff>
      <xdr:row>35</xdr:row>
      <xdr:rowOff>142494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4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133621</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3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59233</xdr:rowOff>
    </xdr:from>
    <xdr:to>
      <xdr:col>10</xdr:col>
      <xdr:colOff>114300</xdr:colOff>
      <xdr:row>34</xdr:row>
      <xdr:rowOff>93980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888533"/>
          <a:ext cx="8890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6147</xdr:rowOff>
    </xdr:from>
    <xdr:to>
      <xdr:col>10</xdr:col>
      <xdr:colOff>165100</xdr:colOff>
      <xdr:row>35</xdr:row>
      <xdr:rowOff>107747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0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98874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99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163881</xdr:rowOff>
    </xdr:from>
    <xdr:to>
      <xdr:col>6</xdr:col>
      <xdr:colOff>38100</xdr:colOff>
      <xdr:row>35</xdr:row>
      <xdr:rowOff>94031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85158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8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136906</xdr:rowOff>
    </xdr:from>
    <xdr:to>
      <xdr:col>24</xdr:col>
      <xdr:colOff>114300</xdr:colOff>
      <xdr:row>34</xdr:row>
      <xdr:rowOff>67056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79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159783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646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52324</xdr:rowOff>
    </xdr:from>
    <xdr:to>
      <xdr:col>20</xdr:col>
      <xdr:colOff>38100</xdr:colOff>
      <xdr:row>34</xdr:row>
      <xdr:rowOff>153924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8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170451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56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156108</xdr:rowOff>
    </xdr:from>
    <xdr:to>
      <xdr:col>15</xdr:col>
      <xdr:colOff>101600</xdr:colOff>
      <xdr:row>34</xdr:row>
      <xdr:rowOff>86258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1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102785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58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43180</xdr:rowOff>
    </xdr:from>
    <xdr:to>
      <xdr:col>10</xdr:col>
      <xdr:colOff>165100</xdr:colOff>
      <xdr:row>34</xdr:row>
      <xdr:rowOff>144780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7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161307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8433</xdr:rowOff>
    </xdr:from>
    <xdr:to>
      <xdr:col>6</xdr:col>
      <xdr:colOff>38100</xdr:colOff>
      <xdr:row>34</xdr:row>
      <xdr:rowOff>110033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3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126560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12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71801</xdr:rowOff>
    </xdr:from>
    <xdr:to>
      <xdr:col>24</xdr:col>
      <xdr:colOff>62865</xdr:colOff>
      <xdr:row>57</xdr:row>
      <xdr:rowOff>151285</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87201"/>
          <a:ext cx="1270" cy="936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155112</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2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151285</xdr:rowOff>
    </xdr:from>
    <xdr:to>
      <xdr:col>24</xdr:col>
      <xdr:colOff>152400</xdr:colOff>
      <xdr:row>57</xdr:row>
      <xdr:rowOff>151285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23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18478</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6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239,851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71801</xdr:rowOff>
    </xdr:from>
    <xdr:to>
      <xdr:col>24</xdr:col>
      <xdr:colOff>152400</xdr:colOff>
      <xdr:row>52</xdr:row>
      <xdr:rowOff>71801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87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162757</xdr:rowOff>
    </xdr:from>
    <xdr:to>
      <xdr:col>24</xdr:col>
      <xdr:colOff>63500</xdr:colOff>
      <xdr:row>57</xdr:row>
      <xdr:rowOff>41901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421057"/>
          <a:ext cx="838200" cy="39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9442</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610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158015</xdr:rowOff>
    </xdr:from>
    <xdr:to>
      <xdr:col>24</xdr:col>
      <xdr:colOff>114300</xdr:colOff>
      <xdr:row>57</xdr:row>
      <xdr:rowOff>88165</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162757</xdr:rowOff>
    </xdr:from>
    <xdr:to>
      <xdr:col>19</xdr:col>
      <xdr:colOff>177800</xdr:colOff>
      <xdr:row>57</xdr:row>
      <xdr:rowOff>147513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421057"/>
          <a:ext cx="889000" cy="49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89856</xdr:rowOff>
    </xdr:from>
    <xdr:to>
      <xdr:col>20</xdr:col>
      <xdr:colOff>38100</xdr:colOff>
      <xdr:row>55</xdr:row>
      <xdr:rowOff>20006</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36533</xdr:rowOff>
    </xdr:from>
    <xdr:ext cx="599010"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497795" y="912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147513</xdr:rowOff>
    </xdr:from>
    <xdr:to>
      <xdr:col>15</xdr:col>
      <xdr:colOff>50800</xdr:colOff>
      <xdr:row>57</xdr:row>
      <xdr:rowOff>157435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920163"/>
          <a:ext cx="889000" cy="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22670</xdr:rowOff>
    </xdr:from>
    <xdr:to>
      <xdr:col>15</xdr:col>
      <xdr:colOff>101600</xdr:colOff>
      <xdr:row>57</xdr:row>
      <xdr:rowOff>124270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140797</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157435</xdr:rowOff>
    </xdr:from>
    <xdr:to>
      <xdr:col>10</xdr:col>
      <xdr:colOff>114300</xdr:colOff>
      <xdr:row>57</xdr:row>
      <xdr:rowOff>163909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930085"/>
          <a:ext cx="889000" cy="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5187</xdr:rowOff>
    </xdr:from>
    <xdr:to>
      <xdr:col>10</xdr:col>
      <xdr:colOff>165100</xdr:colOff>
      <xdr:row>57</xdr:row>
      <xdr:rowOff>106787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77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123314</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55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43587</xdr:rowOff>
    </xdr:from>
    <xdr:to>
      <xdr:col>6</xdr:col>
      <xdr:colOff>38100</xdr:colOff>
      <xdr:row>57</xdr:row>
      <xdr:rowOff>145187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81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161714</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59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162551</xdr:rowOff>
    </xdr:from>
    <xdr:to>
      <xdr:col>24</xdr:col>
      <xdr:colOff>114300</xdr:colOff>
      <xdr:row>57</xdr:row>
      <xdr:rowOff>92701</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76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136443</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73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111957</xdr:rowOff>
    </xdr:from>
    <xdr:to>
      <xdr:col>20</xdr:col>
      <xdr:colOff>38100</xdr:colOff>
      <xdr:row>55</xdr:row>
      <xdr:rowOff>42107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37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33234</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795" y="9462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96713</xdr:rowOff>
    </xdr:from>
    <xdr:to>
      <xdr:col>15</xdr:col>
      <xdr:colOff>101600</xdr:colOff>
      <xdr:row>58</xdr:row>
      <xdr:rowOff>26863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86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17990</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96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106635</xdr:rowOff>
    </xdr:from>
    <xdr:to>
      <xdr:col>10</xdr:col>
      <xdr:colOff>165100</xdr:colOff>
      <xdr:row>58</xdr:row>
      <xdr:rowOff>36785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87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27912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97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113109</xdr:rowOff>
    </xdr:from>
    <xdr:to>
      <xdr:col>6</xdr:col>
      <xdr:colOff>38100</xdr:colOff>
      <xdr:row>58</xdr:row>
      <xdr:rowOff>43259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88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34386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97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141636</xdr:rowOff>
    </xdr:from>
    <xdr:to>
      <xdr:col>24</xdr:col>
      <xdr:colOff>62865</xdr:colOff>
      <xdr:row>79</xdr:row>
      <xdr:rowOff>122334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314586"/>
          <a:ext cx="1270" cy="1352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126161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670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122334</xdr:rowOff>
    </xdr:from>
    <xdr:to>
      <xdr:col>24</xdr:col>
      <xdr:colOff>152400</xdr:colOff>
      <xdr:row>79</xdr:row>
      <xdr:rowOff>122334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666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88313</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89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141636</xdr:rowOff>
    </xdr:from>
    <xdr:to>
      <xdr:col>24</xdr:col>
      <xdr:colOff>152400</xdr:colOff>
      <xdr:row>71</xdr:row>
      <xdr:rowOff>141636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31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113342</xdr:rowOff>
    </xdr:from>
    <xdr:to>
      <xdr:col>24</xdr:col>
      <xdr:colOff>63500</xdr:colOff>
      <xdr:row>78</xdr:row>
      <xdr:rowOff>137109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314992"/>
          <a:ext cx="838200" cy="19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145107</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038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122230</xdr:rowOff>
    </xdr:from>
    <xdr:to>
      <xdr:col>24</xdr:col>
      <xdr:colOff>114300</xdr:colOff>
      <xdr:row>77</xdr:row>
      <xdr:rowOff>52380</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137109</xdr:rowOff>
    </xdr:from>
    <xdr:to>
      <xdr:col>19</xdr:col>
      <xdr:colOff>177800</xdr:colOff>
      <xdr:row>79</xdr:row>
      <xdr:rowOff>15647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510209"/>
          <a:ext cx="889000" cy="49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26386</xdr:rowOff>
    </xdr:from>
    <xdr:to>
      <xdr:col>20</xdr:col>
      <xdr:colOff>38100</xdr:colOff>
      <xdr:row>78</xdr:row>
      <xdr:rowOff>127986</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144513</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17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15647</xdr:rowOff>
    </xdr:from>
    <xdr:to>
      <xdr:col>15</xdr:col>
      <xdr:colOff>50800</xdr:colOff>
      <xdr:row>79</xdr:row>
      <xdr:rowOff>75547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560197"/>
          <a:ext cx="889000" cy="5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42135</xdr:rowOff>
    </xdr:from>
    <xdr:to>
      <xdr:col>15</xdr:col>
      <xdr:colOff>101600</xdr:colOff>
      <xdr:row>78</xdr:row>
      <xdr:rowOff>143735</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41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160262</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19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73231</xdr:rowOff>
    </xdr:from>
    <xdr:to>
      <xdr:col>10</xdr:col>
      <xdr:colOff>114300</xdr:colOff>
      <xdr:row>79</xdr:row>
      <xdr:rowOff>75547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1130300" y="13617781"/>
          <a:ext cx="889000" cy="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95362</xdr:rowOff>
    </xdr:from>
    <xdr:to>
      <xdr:col>10</xdr:col>
      <xdr:colOff>165100</xdr:colOff>
      <xdr:row>79</xdr:row>
      <xdr:rowOff>25512</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4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42039</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43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97351</xdr:rowOff>
    </xdr:from>
    <xdr:to>
      <xdr:col>6</xdr:col>
      <xdr:colOff>38100</xdr:colOff>
      <xdr:row>79</xdr:row>
      <xdr:rowOff>27501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4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44028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245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62542</xdr:rowOff>
    </xdr:from>
    <xdr:to>
      <xdr:col>24</xdr:col>
      <xdr:colOff>114300</xdr:colOff>
      <xdr:row>77</xdr:row>
      <xdr:rowOff>164142</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26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40969</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242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86309</xdr:rowOff>
    </xdr:from>
    <xdr:to>
      <xdr:col>20</xdr:col>
      <xdr:colOff>38100</xdr:colOff>
      <xdr:row>79</xdr:row>
      <xdr:rowOff>16459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45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7586</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552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136297</xdr:rowOff>
    </xdr:from>
    <xdr:to>
      <xdr:col>15</xdr:col>
      <xdr:colOff>101600</xdr:colOff>
      <xdr:row>79</xdr:row>
      <xdr:rowOff>66447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50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57574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602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24747</xdr:rowOff>
    </xdr:from>
    <xdr:to>
      <xdr:col>10</xdr:col>
      <xdr:colOff>165100</xdr:colOff>
      <xdr:row>79</xdr:row>
      <xdr:rowOff>126347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56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117474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662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22431</xdr:rowOff>
    </xdr:from>
    <xdr:to>
      <xdr:col>6</xdr:col>
      <xdr:colOff>38100</xdr:colOff>
      <xdr:row>79</xdr:row>
      <xdr:rowOff>124031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56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115158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659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a:extLst>
            <a:ext uri="{FF2B5EF4-FFF2-40B4-BE49-F238E27FC236}">
              <a16:creationId xmlns:a16="http://schemas.microsoft.com/office/drawing/2014/main" id="{00000000-0008-0000-07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32372</xdr:rowOff>
    </xdr:from>
    <xdr:to>
      <xdr:col>24</xdr:col>
      <xdr:colOff>62865</xdr:colOff>
      <xdr:row>98</xdr:row>
      <xdr:rowOff>46134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flipV="1">
          <a:off x="4633595" y="15462872"/>
          <a:ext cx="1270" cy="1385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49961</xdr:rowOff>
    </xdr:from>
    <xdr:ext cx="534377" cy="259045"/>
    <xdr:sp macro="" textlink="">
      <xdr:nvSpPr>
        <xdr:cNvPr id="224" name="衛生費最小値テキスト">
          <a:extLst>
            <a:ext uri="{FF2B5EF4-FFF2-40B4-BE49-F238E27FC236}">
              <a16:creationId xmlns:a16="http://schemas.microsoft.com/office/drawing/2014/main" id="{00000000-0008-0000-0700-0000E0000000}"/>
            </a:ext>
          </a:extLst>
        </xdr:cNvPr>
        <xdr:cNvSpPr txBox="1"/>
      </xdr:nvSpPr>
      <xdr:spPr>
        <a:xfrm>
          <a:off x="4686300" y="1685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46134</xdr:rowOff>
    </xdr:from>
    <xdr:to>
      <xdr:col>24</xdr:col>
      <xdr:colOff>152400</xdr:colOff>
      <xdr:row>98</xdr:row>
      <xdr:rowOff>46134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4546600" y="1684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150499</xdr:rowOff>
    </xdr:from>
    <xdr:ext cx="534377" cy="259045"/>
    <xdr:sp macro="" textlink="">
      <xdr:nvSpPr>
        <xdr:cNvPr id="226" name="衛生費最大値テキスト">
          <a:extLst>
            <a:ext uri="{FF2B5EF4-FFF2-40B4-BE49-F238E27FC236}">
              <a16:creationId xmlns:a16="http://schemas.microsoft.com/office/drawing/2014/main" id="{00000000-0008-0000-0700-0000E2000000}"/>
            </a:ext>
          </a:extLst>
        </xdr:cNvPr>
        <xdr:cNvSpPr txBox="1"/>
      </xdr:nvSpPr>
      <xdr:spPr>
        <a:xfrm>
          <a:off x="4686300" y="1523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84,695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32372</xdr:rowOff>
    </xdr:from>
    <xdr:to>
      <xdr:col>24</xdr:col>
      <xdr:colOff>152400</xdr:colOff>
      <xdr:row>90</xdr:row>
      <xdr:rowOff>32372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5462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72766</xdr:rowOff>
    </xdr:from>
    <xdr:to>
      <xdr:col>24</xdr:col>
      <xdr:colOff>63500</xdr:colOff>
      <xdr:row>96</xdr:row>
      <xdr:rowOff>118097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3797300" y="16531966"/>
          <a:ext cx="838200" cy="45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142730</xdr:rowOff>
    </xdr:from>
    <xdr:ext cx="534377" cy="259045"/>
    <xdr:sp macro="" textlink="">
      <xdr:nvSpPr>
        <xdr:cNvPr id="229" name="衛生費平均値テキスト">
          <a:extLst>
            <a:ext uri="{FF2B5EF4-FFF2-40B4-BE49-F238E27FC236}">
              <a16:creationId xmlns:a16="http://schemas.microsoft.com/office/drawing/2014/main" id="{00000000-0008-0000-0700-0000E5000000}"/>
            </a:ext>
          </a:extLst>
        </xdr:cNvPr>
        <xdr:cNvSpPr txBox="1"/>
      </xdr:nvSpPr>
      <xdr:spPr>
        <a:xfrm>
          <a:off x="4686300" y="16259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119853</xdr:rowOff>
    </xdr:from>
    <xdr:to>
      <xdr:col>24</xdr:col>
      <xdr:colOff>114300</xdr:colOff>
      <xdr:row>96</xdr:row>
      <xdr:rowOff>50003</xdr:rowOff>
    </xdr:to>
    <xdr:sp macro="" textlink="">
      <xdr:nvSpPr>
        <xdr:cNvPr id="230" name="フローチャート: 判断 229">
          <a:extLst>
            <a:ext uri="{FF2B5EF4-FFF2-40B4-BE49-F238E27FC236}">
              <a16:creationId xmlns:a16="http://schemas.microsoft.com/office/drawing/2014/main" id="{00000000-0008-0000-0700-0000E6000000}"/>
            </a:ext>
          </a:extLst>
        </xdr:cNvPr>
        <xdr:cNvSpPr/>
      </xdr:nvSpPr>
      <xdr:spPr>
        <a:xfrm>
          <a:off x="4584700" y="164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118097</xdr:rowOff>
    </xdr:from>
    <xdr:to>
      <xdr:col>19</xdr:col>
      <xdr:colOff>177800</xdr:colOff>
      <xdr:row>97</xdr:row>
      <xdr:rowOff>19982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2908300" y="16577297"/>
          <a:ext cx="889000" cy="7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120447</xdr:rowOff>
    </xdr:from>
    <xdr:to>
      <xdr:col>20</xdr:col>
      <xdr:colOff>38100</xdr:colOff>
      <xdr:row>97</xdr:row>
      <xdr:rowOff>50597</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37465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41724</xdr:rowOff>
    </xdr:from>
    <xdr:ext cx="534377"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3530111" y="1667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19982</xdr:rowOff>
    </xdr:from>
    <xdr:to>
      <xdr:col>15</xdr:col>
      <xdr:colOff>50800</xdr:colOff>
      <xdr:row>97</xdr:row>
      <xdr:rowOff>129778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019300" y="16650632"/>
          <a:ext cx="889000" cy="10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145112</xdr:rowOff>
    </xdr:from>
    <xdr:to>
      <xdr:col>15</xdr:col>
      <xdr:colOff>101600</xdr:colOff>
      <xdr:row>97</xdr:row>
      <xdr:rowOff>75262</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28575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66389</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2641111" y="1669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122258</xdr:rowOff>
    </xdr:from>
    <xdr:to>
      <xdr:col>10</xdr:col>
      <xdr:colOff>114300</xdr:colOff>
      <xdr:row>97</xdr:row>
      <xdr:rowOff>129778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1130300" y="16752908"/>
          <a:ext cx="889000" cy="7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80807</xdr:rowOff>
    </xdr:from>
    <xdr:to>
      <xdr:col>10</xdr:col>
      <xdr:colOff>165100</xdr:colOff>
      <xdr:row>97</xdr:row>
      <xdr:rowOff>10957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1968500" y="165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27484</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1752111" y="1631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131671</xdr:rowOff>
    </xdr:from>
    <xdr:to>
      <xdr:col>6</xdr:col>
      <xdr:colOff>38100</xdr:colOff>
      <xdr:row>97</xdr:row>
      <xdr:rowOff>61821</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079500" y="1659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78348</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863111" y="1636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21966</xdr:rowOff>
    </xdr:from>
    <xdr:to>
      <xdr:col>24</xdr:col>
      <xdr:colOff>114300</xdr:colOff>
      <xdr:row>96</xdr:row>
      <xdr:rowOff>123566</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4584700" y="1648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393</xdr:rowOff>
    </xdr:from>
    <xdr:ext cx="534377" cy="259045"/>
    <xdr:sp macro="" textlink="">
      <xdr:nvSpPr>
        <xdr:cNvPr id="248" name="衛生費該当値テキスト">
          <a:extLst>
            <a:ext uri="{FF2B5EF4-FFF2-40B4-BE49-F238E27FC236}">
              <a16:creationId xmlns:a16="http://schemas.microsoft.com/office/drawing/2014/main" id="{00000000-0008-0000-0700-0000F8000000}"/>
            </a:ext>
          </a:extLst>
        </xdr:cNvPr>
        <xdr:cNvSpPr txBox="1"/>
      </xdr:nvSpPr>
      <xdr:spPr>
        <a:xfrm>
          <a:off x="4686300" y="1645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67297</xdr:rowOff>
    </xdr:from>
    <xdr:to>
      <xdr:col>20</xdr:col>
      <xdr:colOff>38100</xdr:colOff>
      <xdr:row>96</xdr:row>
      <xdr:rowOff>168897</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3746500" y="1652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13974</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530111" y="1630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140632</xdr:rowOff>
    </xdr:from>
    <xdr:to>
      <xdr:col>15</xdr:col>
      <xdr:colOff>101600</xdr:colOff>
      <xdr:row>97</xdr:row>
      <xdr:rowOff>70782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2857500" y="1659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87309</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641111" y="1637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78978</xdr:rowOff>
    </xdr:from>
    <xdr:to>
      <xdr:col>10</xdr:col>
      <xdr:colOff>165100</xdr:colOff>
      <xdr:row>98</xdr:row>
      <xdr:rowOff>9128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1968500" y="1670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255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752111" y="1680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71458</xdr:rowOff>
    </xdr:from>
    <xdr:to>
      <xdr:col>6</xdr:col>
      <xdr:colOff>38100</xdr:colOff>
      <xdr:row>98</xdr:row>
      <xdr:rowOff>1608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079500" y="1670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164185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63111" y="1679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労働費グラフ枠">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25400</xdr:rowOff>
    </xdr:from>
    <xdr:to>
      <xdr:col>54</xdr:col>
      <xdr:colOff>189865</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flipV="1">
          <a:off x="10475595" y="5168900"/>
          <a:ext cx="127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9" name="労働費最小値テキスト">
          <a:extLst>
            <a:ext uri="{FF2B5EF4-FFF2-40B4-BE49-F238E27FC236}">
              <a16:creationId xmlns:a16="http://schemas.microsoft.com/office/drawing/2014/main" id="{00000000-0008-0000-0700-000017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143527</xdr:rowOff>
    </xdr:from>
    <xdr:ext cx="469744" cy="259045"/>
    <xdr:sp macro="" textlink="">
      <xdr:nvSpPr>
        <xdr:cNvPr id="281" name="労働費最大値テキスト">
          <a:extLst>
            <a:ext uri="{FF2B5EF4-FFF2-40B4-BE49-F238E27FC236}">
              <a16:creationId xmlns:a16="http://schemas.microsoft.com/office/drawing/2014/main" id="{00000000-0008-0000-0700-000019010000}"/>
            </a:ext>
          </a:extLst>
        </xdr:cNvPr>
        <xdr:cNvSpPr txBox="1"/>
      </xdr:nvSpPr>
      <xdr:spPr>
        <a:xfrm>
          <a:off x="10528300" y="494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25400</xdr:rowOff>
    </xdr:from>
    <xdr:to>
      <xdr:col>55</xdr:col>
      <xdr:colOff>88900</xdr:colOff>
      <xdr:row>30</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516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105867</xdr:rowOff>
    </xdr:from>
    <xdr:to>
      <xdr:col>55</xdr:col>
      <xdr:colOff>0</xdr:colOff>
      <xdr:row>37</xdr:row>
      <xdr:rowOff>113182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9639300" y="6449517"/>
          <a:ext cx="8382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104462</xdr:rowOff>
    </xdr:from>
    <xdr:ext cx="378565" cy="259045"/>
    <xdr:sp macro="" textlink="">
      <xdr:nvSpPr>
        <xdr:cNvPr id="284" name="労働費平均値テキスト">
          <a:extLst>
            <a:ext uri="{FF2B5EF4-FFF2-40B4-BE49-F238E27FC236}">
              <a16:creationId xmlns:a16="http://schemas.microsoft.com/office/drawing/2014/main" id="{00000000-0008-0000-0700-00001C010000}"/>
            </a:ext>
          </a:extLst>
        </xdr:cNvPr>
        <xdr:cNvSpPr txBox="1"/>
      </xdr:nvSpPr>
      <xdr:spPr>
        <a:xfrm>
          <a:off x="10528300" y="61052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81585</xdr:rowOff>
    </xdr:from>
    <xdr:to>
      <xdr:col>55</xdr:col>
      <xdr:colOff>50800</xdr:colOff>
      <xdr:row>37</xdr:row>
      <xdr:rowOff>11735</xdr:rowOff>
    </xdr:to>
    <xdr:sp macro="" textlink="">
      <xdr:nvSpPr>
        <xdr:cNvPr id="285" name="フローチャート: 判断 284">
          <a:extLst>
            <a:ext uri="{FF2B5EF4-FFF2-40B4-BE49-F238E27FC236}">
              <a16:creationId xmlns:a16="http://schemas.microsoft.com/office/drawing/2014/main" id="{00000000-0008-0000-0700-00001D010000}"/>
            </a:ext>
          </a:extLst>
        </xdr:cNvPr>
        <xdr:cNvSpPr/>
      </xdr:nvSpPr>
      <xdr:spPr>
        <a:xfrm>
          <a:off x="10426700" y="625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113182</xdr:rowOff>
    </xdr:from>
    <xdr:to>
      <xdr:col>50</xdr:col>
      <xdr:colOff>114300</xdr:colOff>
      <xdr:row>37</xdr:row>
      <xdr:rowOff>115011</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8750300" y="6456832"/>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80670</xdr:rowOff>
    </xdr:from>
    <xdr:to>
      <xdr:col>50</xdr:col>
      <xdr:colOff>165100</xdr:colOff>
      <xdr:row>37</xdr:row>
      <xdr:rowOff>10820</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9588500" y="62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27347</xdr:rowOff>
    </xdr:from>
    <xdr:ext cx="378565"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9450017" y="6028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115011</xdr:rowOff>
    </xdr:from>
    <xdr:to>
      <xdr:col>45</xdr:col>
      <xdr:colOff>177800</xdr:colOff>
      <xdr:row>37</xdr:row>
      <xdr:rowOff>126898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7861300" y="6458661"/>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62840</xdr:rowOff>
    </xdr:from>
    <xdr:to>
      <xdr:col>46</xdr:col>
      <xdr:colOff>38100</xdr:colOff>
      <xdr:row>36</xdr:row>
      <xdr:rowOff>164440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8699500" y="6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9517</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8561017" y="6010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126898</xdr:rowOff>
    </xdr:from>
    <xdr:to>
      <xdr:col>41</xdr:col>
      <xdr:colOff>50800</xdr:colOff>
      <xdr:row>37</xdr:row>
      <xdr:rowOff>136042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6972300" y="64705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51867</xdr:rowOff>
    </xdr:from>
    <xdr:to>
      <xdr:col>41</xdr:col>
      <xdr:colOff>101600</xdr:colOff>
      <xdr:row>36</xdr:row>
      <xdr:rowOff>153467</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78105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169994</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7672017" y="5999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167996</xdr:rowOff>
    </xdr:from>
    <xdr:to>
      <xdr:col>36</xdr:col>
      <xdr:colOff>165100</xdr:colOff>
      <xdr:row>36</xdr:row>
      <xdr:rowOff>98146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6921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114673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6783017" y="5943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55067</xdr:rowOff>
    </xdr:from>
    <xdr:to>
      <xdr:col>55</xdr:col>
      <xdr:colOff>50800</xdr:colOff>
      <xdr:row>37</xdr:row>
      <xdr:rowOff>156667</xdr:rowOff>
    </xdr:to>
    <xdr:sp macro="" textlink="">
      <xdr:nvSpPr>
        <xdr:cNvPr id="302" name="楕円 301">
          <a:extLst>
            <a:ext uri="{FF2B5EF4-FFF2-40B4-BE49-F238E27FC236}">
              <a16:creationId xmlns:a16="http://schemas.microsoft.com/office/drawing/2014/main" id="{00000000-0008-0000-0700-00002E010000}"/>
            </a:ext>
          </a:extLst>
        </xdr:cNvPr>
        <xdr:cNvSpPr/>
      </xdr:nvSpPr>
      <xdr:spPr>
        <a:xfrm>
          <a:off x="10426700" y="639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33494</xdr:rowOff>
    </xdr:from>
    <xdr:ext cx="378565" cy="259045"/>
    <xdr:sp macro="" textlink="">
      <xdr:nvSpPr>
        <xdr:cNvPr id="303" name="労働費該当値テキスト">
          <a:extLst>
            <a:ext uri="{FF2B5EF4-FFF2-40B4-BE49-F238E27FC236}">
              <a16:creationId xmlns:a16="http://schemas.microsoft.com/office/drawing/2014/main" id="{00000000-0008-0000-0700-00002F010000}"/>
            </a:ext>
          </a:extLst>
        </xdr:cNvPr>
        <xdr:cNvSpPr txBox="1"/>
      </xdr:nvSpPr>
      <xdr:spPr>
        <a:xfrm>
          <a:off x="10528300" y="6377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62382</xdr:rowOff>
    </xdr:from>
    <xdr:to>
      <xdr:col>50</xdr:col>
      <xdr:colOff>165100</xdr:colOff>
      <xdr:row>37</xdr:row>
      <xdr:rowOff>163982</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9588500" y="640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155109</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50017" y="64987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64211</xdr:rowOff>
    </xdr:from>
    <xdr:to>
      <xdr:col>46</xdr:col>
      <xdr:colOff>38100</xdr:colOff>
      <xdr:row>37</xdr:row>
      <xdr:rowOff>165812</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8699500" y="64078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156939</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61017" y="6500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76098</xdr:rowOff>
    </xdr:from>
    <xdr:to>
      <xdr:col>41</xdr:col>
      <xdr:colOff>101600</xdr:colOff>
      <xdr:row>38</xdr:row>
      <xdr:rowOff>6248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7810500" y="641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168825</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2017" y="65124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85242</xdr:rowOff>
    </xdr:from>
    <xdr:to>
      <xdr:col>36</xdr:col>
      <xdr:colOff>165100</xdr:colOff>
      <xdr:row>38</xdr:row>
      <xdr:rowOff>15393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6921500" y="64288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6519</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3017" y="6521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2" name="農林水産業費グラフ枠">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168458</xdr:rowOff>
    </xdr:from>
    <xdr:to>
      <xdr:col>54</xdr:col>
      <xdr:colOff>189865</xdr:colOff>
      <xdr:row>58</xdr:row>
      <xdr:rowOff>137963</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flipV="1">
          <a:off x="10475595" y="8740958"/>
          <a:ext cx="1270" cy="134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141790</xdr:rowOff>
    </xdr:from>
    <xdr:ext cx="313932" cy="259045"/>
    <xdr:sp macro="" textlink="">
      <xdr:nvSpPr>
        <xdr:cNvPr id="334" name="農林水産業費最小値テキスト">
          <a:extLst>
            <a:ext uri="{FF2B5EF4-FFF2-40B4-BE49-F238E27FC236}">
              <a16:creationId xmlns:a16="http://schemas.microsoft.com/office/drawing/2014/main" id="{00000000-0008-0000-0700-00004E010000}"/>
            </a:ext>
          </a:extLst>
        </xdr:cNvPr>
        <xdr:cNvSpPr txBox="1"/>
      </xdr:nvSpPr>
      <xdr:spPr>
        <a:xfrm>
          <a:off x="10528300" y="1008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137963</xdr:rowOff>
    </xdr:from>
    <xdr:to>
      <xdr:col>55</xdr:col>
      <xdr:colOff>88900</xdr:colOff>
      <xdr:row>58</xdr:row>
      <xdr:rowOff>137963</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10388600" y="10082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115135</xdr:rowOff>
    </xdr:from>
    <xdr:ext cx="534377" cy="259045"/>
    <xdr:sp macro="" textlink="">
      <xdr:nvSpPr>
        <xdr:cNvPr id="336" name="農林水産業費最大値テキスト">
          <a:extLst>
            <a:ext uri="{FF2B5EF4-FFF2-40B4-BE49-F238E27FC236}">
              <a16:creationId xmlns:a16="http://schemas.microsoft.com/office/drawing/2014/main" id="{00000000-0008-0000-0700-000050010000}"/>
            </a:ext>
          </a:extLst>
        </xdr:cNvPr>
        <xdr:cNvSpPr txBox="1"/>
      </xdr:nvSpPr>
      <xdr:spPr>
        <a:xfrm>
          <a:off x="10528300" y="851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168458</xdr:rowOff>
    </xdr:from>
    <xdr:to>
      <xdr:col>55</xdr:col>
      <xdr:colOff>88900</xdr:colOff>
      <xdr:row>50</xdr:row>
      <xdr:rowOff>168458</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10388600" y="8740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157851</xdr:rowOff>
    </xdr:from>
    <xdr:to>
      <xdr:col>55</xdr:col>
      <xdr:colOff>0</xdr:colOff>
      <xdr:row>57</xdr:row>
      <xdr:rowOff>158079</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9639300" y="9930501"/>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89695</xdr:rowOff>
    </xdr:from>
    <xdr:ext cx="469744" cy="259045"/>
    <xdr:sp macro="" textlink="">
      <xdr:nvSpPr>
        <xdr:cNvPr id="339" name="農林水産業費平均値テキスト">
          <a:extLst>
            <a:ext uri="{FF2B5EF4-FFF2-40B4-BE49-F238E27FC236}">
              <a16:creationId xmlns:a16="http://schemas.microsoft.com/office/drawing/2014/main" id="{00000000-0008-0000-0700-000053010000}"/>
            </a:ext>
          </a:extLst>
        </xdr:cNvPr>
        <xdr:cNvSpPr txBox="1"/>
      </xdr:nvSpPr>
      <xdr:spPr>
        <a:xfrm>
          <a:off x="10528300" y="96908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66818</xdr:rowOff>
    </xdr:from>
    <xdr:to>
      <xdr:col>55</xdr:col>
      <xdr:colOff>50800</xdr:colOff>
      <xdr:row>57</xdr:row>
      <xdr:rowOff>168418</xdr:rowOff>
    </xdr:to>
    <xdr:sp macro="" textlink="">
      <xdr:nvSpPr>
        <xdr:cNvPr id="340" name="フローチャート: 判断 339">
          <a:extLst>
            <a:ext uri="{FF2B5EF4-FFF2-40B4-BE49-F238E27FC236}">
              <a16:creationId xmlns:a16="http://schemas.microsoft.com/office/drawing/2014/main" id="{00000000-0008-0000-0700-000054010000}"/>
            </a:ext>
          </a:extLst>
        </xdr:cNvPr>
        <xdr:cNvSpPr/>
      </xdr:nvSpPr>
      <xdr:spPr>
        <a:xfrm>
          <a:off x="104267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136682</xdr:rowOff>
    </xdr:from>
    <xdr:to>
      <xdr:col>50</xdr:col>
      <xdr:colOff>114300</xdr:colOff>
      <xdr:row>57</xdr:row>
      <xdr:rowOff>157851</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8750300" y="9909332"/>
          <a:ext cx="889000" cy="2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65949</xdr:rowOff>
    </xdr:from>
    <xdr:to>
      <xdr:col>50</xdr:col>
      <xdr:colOff>165100</xdr:colOff>
      <xdr:row>57</xdr:row>
      <xdr:rowOff>167549</xdr:rowOff>
    </xdr:to>
    <xdr:sp macro="" textlink="">
      <xdr:nvSpPr>
        <xdr:cNvPr id="342" name="フローチャート: 判断 341">
          <a:extLst>
            <a:ext uri="{FF2B5EF4-FFF2-40B4-BE49-F238E27FC236}">
              <a16:creationId xmlns:a16="http://schemas.microsoft.com/office/drawing/2014/main" id="{00000000-0008-0000-0700-000056010000}"/>
            </a:ext>
          </a:extLst>
        </xdr:cNvPr>
        <xdr:cNvSpPr/>
      </xdr:nvSpPr>
      <xdr:spPr>
        <a:xfrm>
          <a:off x="9588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12626</xdr:rowOff>
    </xdr:from>
    <xdr:ext cx="469744"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9404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136682</xdr:rowOff>
    </xdr:from>
    <xdr:to>
      <xdr:col>45</xdr:col>
      <xdr:colOff>177800</xdr:colOff>
      <xdr:row>57</xdr:row>
      <xdr:rowOff>145461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7861300" y="9909332"/>
          <a:ext cx="889000" cy="8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80350</xdr:rowOff>
    </xdr:from>
    <xdr:to>
      <xdr:col>46</xdr:col>
      <xdr:colOff>38100</xdr:colOff>
      <xdr:row>58</xdr:row>
      <xdr:rowOff>10500</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8699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27027</xdr:rowOff>
    </xdr:from>
    <xdr:ext cx="469744"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8515428" y="962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120086</xdr:rowOff>
    </xdr:from>
    <xdr:to>
      <xdr:col>41</xdr:col>
      <xdr:colOff>50800</xdr:colOff>
      <xdr:row>57</xdr:row>
      <xdr:rowOff>145461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972300" y="9892736"/>
          <a:ext cx="889000" cy="2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78659</xdr:rowOff>
    </xdr:from>
    <xdr:to>
      <xdr:col>41</xdr:col>
      <xdr:colOff>101600</xdr:colOff>
      <xdr:row>58</xdr:row>
      <xdr:rowOff>8809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78105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25336</xdr:rowOff>
    </xdr:from>
    <xdr:ext cx="469744"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7626428" y="962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58679</xdr:rowOff>
    </xdr:from>
    <xdr:to>
      <xdr:col>36</xdr:col>
      <xdr:colOff>165100</xdr:colOff>
      <xdr:row>57</xdr:row>
      <xdr:rowOff>160279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6921500" y="98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5356</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6737428" y="960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107279</xdr:rowOff>
    </xdr:from>
    <xdr:to>
      <xdr:col>55</xdr:col>
      <xdr:colOff>50800</xdr:colOff>
      <xdr:row>58</xdr:row>
      <xdr:rowOff>37429</xdr:rowOff>
    </xdr:to>
    <xdr:sp macro="" textlink="">
      <xdr:nvSpPr>
        <xdr:cNvPr id="357" name="楕円 356">
          <a:extLst>
            <a:ext uri="{FF2B5EF4-FFF2-40B4-BE49-F238E27FC236}">
              <a16:creationId xmlns:a16="http://schemas.microsoft.com/office/drawing/2014/main" id="{00000000-0008-0000-0700-000065010000}"/>
            </a:ext>
          </a:extLst>
        </xdr:cNvPr>
        <xdr:cNvSpPr/>
      </xdr:nvSpPr>
      <xdr:spPr>
        <a:xfrm>
          <a:off x="10426700" y="987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85706</xdr:rowOff>
    </xdr:from>
    <xdr:ext cx="469744" cy="259045"/>
    <xdr:sp macro="" textlink="">
      <xdr:nvSpPr>
        <xdr:cNvPr id="358" name="農林水産業費該当値テキスト">
          <a:extLst>
            <a:ext uri="{FF2B5EF4-FFF2-40B4-BE49-F238E27FC236}">
              <a16:creationId xmlns:a16="http://schemas.microsoft.com/office/drawing/2014/main" id="{00000000-0008-0000-0700-000066010000}"/>
            </a:ext>
          </a:extLst>
        </xdr:cNvPr>
        <xdr:cNvSpPr txBox="1"/>
      </xdr:nvSpPr>
      <xdr:spPr>
        <a:xfrm>
          <a:off x="10528300" y="9858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107051</xdr:rowOff>
    </xdr:from>
    <xdr:to>
      <xdr:col>50</xdr:col>
      <xdr:colOff>165100</xdr:colOff>
      <xdr:row>58</xdr:row>
      <xdr:rowOff>37201</xdr:rowOff>
    </xdr:to>
    <xdr:sp macro="" textlink="">
      <xdr:nvSpPr>
        <xdr:cNvPr id="359" name="楕円 358">
          <a:extLst>
            <a:ext uri="{FF2B5EF4-FFF2-40B4-BE49-F238E27FC236}">
              <a16:creationId xmlns:a16="http://schemas.microsoft.com/office/drawing/2014/main" id="{00000000-0008-0000-0700-000067010000}"/>
            </a:ext>
          </a:extLst>
        </xdr:cNvPr>
        <xdr:cNvSpPr/>
      </xdr:nvSpPr>
      <xdr:spPr>
        <a:xfrm>
          <a:off x="9588500" y="987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28328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04428" y="997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85882</xdr:rowOff>
    </xdr:from>
    <xdr:to>
      <xdr:col>46</xdr:col>
      <xdr:colOff>38100</xdr:colOff>
      <xdr:row>58</xdr:row>
      <xdr:rowOff>16032</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8699500" y="985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7159</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15428" y="995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94661</xdr:rowOff>
    </xdr:from>
    <xdr:to>
      <xdr:col>41</xdr:col>
      <xdr:colOff>101600</xdr:colOff>
      <xdr:row>58</xdr:row>
      <xdr:rowOff>24811</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7810500" y="986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15938</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26428" y="996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69286</xdr:rowOff>
    </xdr:from>
    <xdr:to>
      <xdr:col>36</xdr:col>
      <xdr:colOff>165100</xdr:colOff>
      <xdr:row>57</xdr:row>
      <xdr:rowOff>170886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6921500" y="984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162013</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37428" y="993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7" name="正方形/長方形 366">
          <a:extLst>
            <a:ext uri="{FF2B5EF4-FFF2-40B4-BE49-F238E27FC236}">
              <a16:creationId xmlns:a16="http://schemas.microsoft.com/office/drawing/2014/main" id="{00000000-0008-0000-0700-00006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6" name="直線コネクタ 375">
          <a:extLst>
            <a:ext uri="{FF2B5EF4-FFF2-40B4-BE49-F238E27FC236}">
              <a16:creationId xmlns:a16="http://schemas.microsoft.com/office/drawing/2014/main" id="{00000000-0008-0000-0700-00007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17252</xdr:rowOff>
    </xdr:from>
    <xdr:to>
      <xdr:col>54</xdr:col>
      <xdr:colOff>189865</xdr:colOff>
      <xdr:row>79</xdr:row>
      <xdr:rowOff>84885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flipV="1">
          <a:off x="10475595" y="12190202"/>
          <a:ext cx="1270" cy="1439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88712</xdr:rowOff>
    </xdr:from>
    <xdr:ext cx="378565" cy="259045"/>
    <xdr:sp macro="" textlink="">
      <xdr:nvSpPr>
        <xdr:cNvPr id="393" name="商工費最小値テキスト">
          <a:extLst>
            <a:ext uri="{FF2B5EF4-FFF2-40B4-BE49-F238E27FC236}">
              <a16:creationId xmlns:a16="http://schemas.microsoft.com/office/drawing/2014/main" id="{00000000-0008-0000-0700-000089010000}"/>
            </a:ext>
          </a:extLst>
        </xdr:cNvPr>
        <xdr:cNvSpPr txBox="1"/>
      </xdr:nvSpPr>
      <xdr:spPr>
        <a:xfrm>
          <a:off x="10528300" y="13633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84885</xdr:rowOff>
    </xdr:from>
    <xdr:to>
      <xdr:col>55</xdr:col>
      <xdr:colOff>88900</xdr:colOff>
      <xdr:row>79</xdr:row>
      <xdr:rowOff>84885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10388600" y="13629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135379</xdr:rowOff>
    </xdr:from>
    <xdr:ext cx="534377" cy="259045"/>
    <xdr:sp macro="" textlink="">
      <xdr:nvSpPr>
        <xdr:cNvPr id="395" name="商工費最大値テキスト">
          <a:extLst>
            <a:ext uri="{FF2B5EF4-FFF2-40B4-BE49-F238E27FC236}">
              <a16:creationId xmlns:a16="http://schemas.microsoft.com/office/drawing/2014/main" id="{00000000-0008-0000-0700-00008B010000}"/>
            </a:ext>
          </a:extLst>
        </xdr:cNvPr>
        <xdr:cNvSpPr txBox="1"/>
      </xdr:nvSpPr>
      <xdr:spPr>
        <a:xfrm>
          <a:off x="10528300" y="1196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17252</xdr:rowOff>
    </xdr:from>
    <xdr:to>
      <xdr:col>55</xdr:col>
      <xdr:colOff>88900</xdr:colOff>
      <xdr:row>71</xdr:row>
      <xdr:rowOff>17252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2190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65176</xdr:rowOff>
    </xdr:from>
    <xdr:to>
      <xdr:col>55</xdr:col>
      <xdr:colOff>0</xdr:colOff>
      <xdr:row>79</xdr:row>
      <xdr:rowOff>28257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9639300" y="13438276"/>
          <a:ext cx="838200" cy="13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31799</xdr:rowOff>
    </xdr:from>
    <xdr:ext cx="534377" cy="259045"/>
    <xdr:sp macro="" textlink="">
      <xdr:nvSpPr>
        <xdr:cNvPr id="398" name="商工費平均値テキスト">
          <a:extLst>
            <a:ext uri="{FF2B5EF4-FFF2-40B4-BE49-F238E27FC236}">
              <a16:creationId xmlns:a16="http://schemas.microsoft.com/office/drawing/2014/main" id="{00000000-0008-0000-0700-00008E010000}"/>
            </a:ext>
          </a:extLst>
        </xdr:cNvPr>
        <xdr:cNvSpPr txBox="1"/>
      </xdr:nvSpPr>
      <xdr:spPr>
        <a:xfrm>
          <a:off x="10528300" y="13233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8922</xdr:rowOff>
    </xdr:from>
    <xdr:to>
      <xdr:col>55</xdr:col>
      <xdr:colOff>50800</xdr:colOff>
      <xdr:row>78</xdr:row>
      <xdr:rowOff>110522</xdr:rowOff>
    </xdr:to>
    <xdr:sp macro="" textlink="">
      <xdr:nvSpPr>
        <xdr:cNvPr id="399" name="フローチャート: 判断 398">
          <a:extLst>
            <a:ext uri="{FF2B5EF4-FFF2-40B4-BE49-F238E27FC236}">
              <a16:creationId xmlns:a16="http://schemas.microsoft.com/office/drawing/2014/main" id="{00000000-0008-0000-0700-00008F010000}"/>
            </a:ext>
          </a:extLst>
        </xdr:cNvPr>
        <xdr:cNvSpPr/>
      </xdr:nvSpPr>
      <xdr:spPr>
        <a:xfrm>
          <a:off x="10426700" y="13382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65176</xdr:rowOff>
    </xdr:from>
    <xdr:to>
      <xdr:col>50</xdr:col>
      <xdr:colOff>114300</xdr:colOff>
      <xdr:row>79</xdr:row>
      <xdr:rowOff>58612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8750300" y="13438276"/>
          <a:ext cx="889000" cy="164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167963</xdr:rowOff>
    </xdr:from>
    <xdr:to>
      <xdr:col>50</xdr:col>
      <xdr:colOff>165100</xdr:colOff>
      <xdr:row>78</xdr:row>
      <xdr:rowOff>98113</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9588500" y="133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114640</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9372111" y="1314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58612</xdr:rowOff>
    </xdr:from>
    <xdr:to>
      <xdr:col>45</xdr:col>
      <xdr:colOff>177800</xdr:colOff>
      <xdr:row>79</xdr:row>
      <xdr:rowOff>61192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7861300" y="13603162"/>
          <a:ext cx="889000" cy="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104853</xdr:rowOff>
    </xdr:from>
    <xdr:to>
      <xdr:col>46</xdr:col>
      <xdr:colOff>38100</xdr:colOff>
      <xdr:row>79</xdr:row>
      <xdr:rowOff>35003</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8699500" y="1347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51530</xdr:rowOff>
    </xdr:from>
    <xdr:ext cx="469744"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8515428" y="1325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61192</xdr:rowOff>
    </xdr:from>
    <xdr:to>
      <xdr:col>41</xdr:col>
      <xdr:colOff>50800</xdr:colOff>
      <xdr:row>79</xdr:row>
      <xdr:rowOff>63773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6972300" y="13605742"/>
          <a:ext cx="889000" cy="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110421</xdr:rowOff>
    </xdr:from>
    <xdr:to>
      <xdr:col>41</xdr:col>
      <xdr:colOff>101600</xdr:colOff>
      <xdr:row>79</xdr:row>
      <xdr:rowOff>40571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7810500" y="1348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57098</xdr:rowOff>
    </xdr:from>
    <xdr:ext cx="469744"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7626428" y="13258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95154</xdr:rowOff>
    </xdr:from>
    <xdr:to>
      <xdr:col>36</xdr:col>
      <xdr:colOff>165100</xdr:colOff>
      <xdr:row>79</xdr:row>
      <xdr:rowOff>25304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6921500" y="1346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41831</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6737428" y="1324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148907</xdr:rowOff>
    </xdr:from>
    <xdr:to>
      <xdr:col>55</xdr:col>
      <xdr:colOff>50800</xdr:colOff>
      <xdr:row>79</xdr:row>
      <xdr:rowOff>79057</xdr:rowOff>
    </xdr:to>
    <xdr:sp macro="" textlink="">
      <xdr:nvSpPr>
        <xdr:cNvPr id="416" name="楕円 415">
          <a:extLst>
            <a:ext uri="{FF2B5EF4-FFF2-40B4-BE49-F238E27FC236}">
              <a16:creationId xmlns:a16="http://schemas.microsoft.com/office/drawing/2014/main" id="{00000000-0008-0000-0700-0000A0010000}"/>
            </a:ext>
          </a:extLst>
        </xdr:cNvPr>
        <xdr:cNvSpPr/>
      </xdr:nvSpPr>
      <xdr:spPr>
        <a:xfrm>
          <a:off x="10426700" y="1352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63834</xdr:rowOff>
    </xdr:from>
    <xdr:ext cx="469744" cy="259045"/>
    <xdr:sp macro="" textlink="">
      <xdr:nvSpPr>
        <xdr:cNvPr id="417" name="商工費該当値テキスト">
          <a:extLst>
            <a:ext uri="{FF2B5EF4-FFF2-40B4-BE49-F238E27FC236}">
              <a16:creationId xmlns:a16="http://schemas.microsoft.com/office/drawing/2014/main" id="{00000000-0008-0000-0700-0000A1010000}"/>
            </a:ext>
          </a:extLst>
        </xdr:cNvPr>
        <xdr:cNvSpPr txBox="1"/>
      </xdr:nvSpPr>
      <xdr:spPr>
        <a:xfrm>
          <a:off x="10528300" y="1343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14376</xdr:rowOff>
    </xdr:from>
    <xdr:to>
      <xdr:col>50</xdr:col>
      <xdr:colOff>165100</xdr:colOff>
      <xdr:row>78</xdr:row>
      <xdr:rowOff>115976</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9588500" y="1338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107103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372111" y="13480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7812</xdr:rowOff>
    </xdr:from>
    <xdr:to>
      <xdr:col>46</xdr:col>
      <xdr:colOff>38100</xdr:colOff>
      <xdr:row>79</xdr:row>
      <xdr:rowOff>109412</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8699500" y="1355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100539</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428" y="1364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10392</xdr:rowOff>
    </xdr:from>
    <xdr:to>
      <xdr:col>41</xdr:col>
      <xdr:colOff>101600</xdr:colOff>
      <xdr:row>79</xdr:row>
      <xdr:rowOff>111992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7810500" y="1355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103119</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26428" y="13647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12973</xdr:rowOff>
    </xdr:from>
    <xdr:to>
      <xdr:col>36</xdr:col>
      <xdr:colOff>165100</xdr:colOff>
      <xdr:row>79</xdr:row>
      <xdr:rowOff>114573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6921500" y="1355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105700</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37428" y="1365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土木費グラフ枠">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96662</xdr:rowOff>
    </xdr:from>
    <xdr:to>
      <xdr:col>54</xdr:col>
      <xdr:colOff>189865</xdr:colOff>
      <xdr:row>98</xdr:row>
      <xdr:rowOff>87655</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flipV="1">
          <a:off x="10475595" y="15698612"/>
          <a:ext cx="1270" cy="119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91482</xdr:rowOff>
    </xdr:from>
    <xdr:ext cx="534377" cy="259045"/>
    <xdr:sp macro="" textlink="">
      <xdr:nvSpPr>
        <xdr:cNvPr id="450" name="土木費最小値テキスト">
          <a:extLst>
            <a:ext uri="{FF2B5EF4-FFF2-40B4-BE49-F238E27FC236}">
              <a16:creationId xmlns:a16="http://schemas.microsoft.com/office/drawing/2014/main" id="{00000000-0008-0000-0700-0000C2010000}"/>
            </a:ext>
          </a:extLst>
        </xdr:cNvPr>
        <xdr:cNvSpPr txBox="1"/>
      </xdr:nvSpPr>
      <xdr:spPr>
        <a:xfrm>
          <a:off x="10528300" y="1689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87655</xdr:rowOff>
    </xdr:from>
    <xdr:to>
      <xdr:col>55</xdr:col>
      <xdr:colOff>88900</xdr:colOff>
      <xdr:row>98</xdr:row>
      <xdr:rowOff>87655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688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43339</xdr:rowOff>
    </xdr:from>
    <xdr:ext cx="599010" cy="259045"/>
    <xdr:sp macro="" textlink="">
      <xdr:nvSpPr>
        <xdr:cNvPr id="452" name="土木費最大値テキスト">
          <a:extLst>
            <a:ext uri="{FF2B5EF4-FFF2-40B4-BE49-F238E27FC236}">
              <a16:creationId xmlns:a16="http://schemas.microsoft.com/office/drawing/2014/main" id="{00000000-0008-0000-0700-0000C4010000}"/>
            </a:ext>
          </a:extLst>
        </xdr:cNvPr>
        <xdr:cNvSpPr txBox="1"/>
      </xdr:nvSpPr>
      <xdr:spPr>
        <a:xfrm>
          <a:off x="10528300" y="15473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96662</xdr:rowOff>
    </xdr:from>
    <xdr:to>
      <xdr:col>55</xdr:col>
      <xdr:colOff>88900</xdr:colOff>
      <xdr:row>91</xdr:row>
      <xdr:rowOff>96662</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569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15753</xdr:rowOff>
    </xdr:from>
    <xdr:to>
      <xdr:col>55</xdr:col>
      <xdr:colOff>0</xdr:colOff>
      <xdr:row>98</xdr:row>
      <xdr:rowOff>30124</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9639300" y="16817853"/>
          <a:ext cx="838200" cy="1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54917</xdr:rowOff>
    </xdr:from>
    <xdr:ext cx="534377" cy="259045"/>
    <xdr:sp macro="" textlink="">
      <xdr:nvSpPr>
        <xdr:cNvPr id="455" name="土木費平均値テキスト">
          <a:extLst>
            <a:ext uri="{FF2B5EF4-FFF2-40B4-BE49-F238E27FC236}">
              <a16:creationId xmlns:a16="http://schemas.microsoft.com/office/drawing/2014/main" id="{00000000-0008-0000-0700-0000C7010000}"/>
            </a:ext>
          </a:extLst>
        </xdr:cNvPr>
        <xdr:cNvSpPr txBox="1"/>
      </xdr:nvSpPr>
      <xdr:spPr>
        <a:xfrm>
          <a:off x="10528300" y="16514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32040</xdr:rowOff>
    </xdr:from>
    <xdr:to>
      <xdr:col>55</xdr:col>
      <xdr:colOff>50800</xdr:colOff>
      <xdr:row>97</xdr:row>
      <xdr:rowOff>133640</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10426700" y="1666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30124</xdr:rowOff>
    </xdr:from>
    <xdr:to>
      <xdr:col>50</xdr:col>
      <xdr:colOff>114300</xdr:colOff>
      <xdr:row>98</xdr:row>
      <xdr:rowOff>36640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8750300" y="16832224"/>
          <a:ext cx="889000" cy="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43622</xdr:rowOff>
    </xdr:from>
    <xdr:to>
      <xdr:col>50</xdr:col>
      <xdr:colOff>165100</xdr:colOff>
      <xdr:row>97</xdr:row>
      <xdr:rowOff>145222</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9588500" y="1667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161749</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9372111" y="1644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35550</xdr:rowOff>
    </xdr:from>
    <xdr:to>
      <xdr:col>45</xdr:col>
      <xdr:colOff>177800</xdr:colOff>
      <xdr:row>98</xdr:row>
      <xdr:rowOff>36640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7861300" y="16837650"/>
          <a:ext cx="889000" cy="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48416</xdr:rowOff>
    </xdr:from>
    <xdr:to>
      <xdr:col>46</xdr:col>
      <xdr:colOff>38100</xdr:colOff>
      <xdr:row>97</xdr:row>
      <xdr:rowOff>150016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8699500" y="16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166543</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8483111" y="1645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35550</xdr:rowOff>
    </xdr:from>
    <xdr:to>
      <xdr:col>41</xdr:col>
      <xdr:colOff>50800</xdr:colOff>
      <xdr:row>98</xdr:row>
      <xdr:rowOff>36373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6972300" y="16837650"/>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40909</xdr:rowOff>
    </xdr:from>
    <xdr:to>
      <xdr:col>41</xdr:col>
      <xdr:colOff>101600</xdr:colOff>
      <xdr:row>97</xdr:row>
      <xdr:rowOff>142509</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7810500" y="1667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159036</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7594111" y="1644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60134</xdr:rowOff>
    </xdr:from>
    <xdr:to>
      <xdr:col>36</xdr:col>
      <xdr:colOff>165100</xdr:colOff>
      <xdr:row>97</xdr:row>
      <xdr:rowOff>161734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6921500" y="16690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6811</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6705111" y="1646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136403</xdr:rowOff>
    </xdr:from>
    <xdr:to>
      <xdr:col>55</xdr:col>
      <xdr:colOff>50800</xdr:colOff>
      <xdr:row>98</xdr:row>
      <xdr:rowOff>66553</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10426700" y="1676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51330</xdr:rowOff>
    </xdr:from>
    <xdr:ext cx="534377" cy="259045"/>
    <xdr:sp macro="" textlink="">
      <xdr:nvSpPr>
        <xdr:cNvPr id="474" name="土木費該当値テキスト">
          <a:extLst>
            <a:ext uri="{FF2B5EF4-FFF2-40B4-BE49-F238E27FC236}">
              <a16:creationId xmlns:a16="http://schemas.microsoft.com/office/drawing/2014/main" id="{00000000-0008-0000-0700-0000DA010000}"/>
            </a:ext>
          </a:extLst>
        </xdr:cNvPr>
        <xdr:cNvSpPr txBox="1"/>
      </xdr:nvSpPr>
      <xdr:spPr>
        <a:xfrm>
          <a:off x="10528300" y="1668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150774</xdr:rowOff>
    </xdr:from>
    <xdr:to>
      <xdr:col>50</xdr:col>
      <xdr:colOff>165100</xdr:colOff>
      <xdr:row>98</xdr:row>
      <xdr:rowOff>80924</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9588500" y="1678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72051</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372111" y="1687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157290</xdr:rowOff>
    </xdr:from>
    <xdr:to>
      <xdr:col>46</xdr:col>
      <xdr:colOff>38100</xdr:colOff>
      <xdr:row>98</xdr:row>
      <xdr:rowOff>87440</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8699500" y="1678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78567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88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156200</xdr:rowOff>
    </xdr:from>
    <xdr:to>
      <xdr:col>41</xdr:col>
      <xdr:colOff>101600</xdr:colOff>
      <xdr:row>98</xdr:row>
      <xdr:rowOff>86350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7810500" y="167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77477</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87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157023</xdr:rowOff>
    </xdr:from>
    <xdr:to>
      <xdr:col>36</xdr:col>
      <xdr:colOff>165100</xdr:colOff>
      <xdr:row>98</xdr:row>
      <xdr:rowOff>87173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6921500" y="1678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78300</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880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132334</xdr:rowOff>
    </xdr:from>
    <xdr:to>
      <xdr:col>85</xdr:col>
      <xdr:colOff>126364</xdr:colOff>
      <xdr:row>39</xdr:row>
      <xdr:rowOff>70612</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04384"/>
          <a:ext cx="1269" cy="165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74439</xdr:rowOff>
    </xdr:from>
    <xdr:ext cx="469744"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76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70612</xdr:rowOff>
    </xdr:from>
    <xdr:to>
      <xdr:col>86</xdr:col>
      <xdr:colOff>25400</xdr:colOff>
      <xdr:row>39</xdr:row>
      <xdr:rowOff>70612</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757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79011</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87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132334</xdr:rowOff>
    </xdr:from>
    <xdr:to>
      <xdr:col>86</xdr:col>
      <xdr:colOff>25400</xdr:colOff>
      <xdr:row>29</xdr:row>
      <xdr:rowOff>132334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104267</xdr:rowOff>
    </xdr:from>
    <xdr:to>
      <xdr:col>85</xdr:col>
      <xdr:colOff>127000</xdr:colOff>
      <xdr:row>36</xdr:row>
      <xdr:rowOff>149987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276467"/>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97934</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9272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75057</xdr:rowOff>
    </xdr:from>
    <xdr:to>
      <xdr:col>85</xdr:col>
      <xdr:colOff>177800</xdr:colOff>
      <xdr:row>36</xdr:row>
      <xdr:rowOff>5207</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0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21844</xdr:rowOff>
    </xdr:from>
    <xdr:to>
      <xdr:col>81</xdr:col>
      <xdr:colOff>50800</xdr:colOff>
      <xdr:row>36</xdr:row>
      <xdr:rowOff>149987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6194044"/>
          <a:ext cx="889000" cy="12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160147</xdr:rowOff>
    </xdr:from>
    <xdr:to>
      <xdr:col>81</xdr:col>
      <xdr:colOff>101600</xdr:colOff>
      <xdr:row>35</xdr:row>
      <xdr:rowOff>90297</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598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106824</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576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21844</xdr:rowOff>
    </xdr:from>
    <xdr:to>
      <xdr:col>76</xdr:col>
      <xdr:colOff>114300</xdr:colOff>
      <xdr:row>36</xdr:row>
      <xdr:rowOff>154559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194044"/>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15367</xdr:rowOff>
    </xdr:from>
    <xdr:to>
      <xdr:col>76</xdr:col>
      <xdr:colOff>165100</xdr:colOff>
      <xdr:row>35</xdr:row>
      <xdr:rowOff>116967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01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133494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579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154559</xdr:rowOff>
    </xdr:from>
    <xdr:to>
      <xdr:col>71</xdr:col>
      <xdr:colOff>177800</xdr:colOff>
      <xdr:row>37</xdr:row>
      <xdr:rowOff>65151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326759"/>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83693</xdr:rowOff>
    </xdr:from>
    <xdr:to>
      <xdr:col>72</xdr:col>
      <xdr:colOff>38100</xdr:colOff>
      <xdr:row>36</xdr:row>
      <xdr:rowOff>13843</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08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30370</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585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95885</xdr:rowOff>
    </xdr:from>
    <xdr:to>
      <xdr:col>67</xdr:col>
      <xdr:colOff>101600</xdr:colOff>
      <xdr:row>36</xdr:row>
      <xdr:rowOff>26035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42562</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587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53467</xdr:rowOff>
    </xdr:from>
    <xdr:to>
      <xdr:col>85</xdr:col>
      <xdr:colOff>177800</xdr:colOff>
      <xdr:row>36</xdr:row>
      <xdr:rowOff>155067</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22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31894</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20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99187</xdr:rowOff>
    </xdr:from>
    <xdr:to>
      <xdr:col>81</xdr:col>
      <xdr:colOff>101600</xdr:colOff>
      <xdr:row>37</xdr:row>
      <xdr:rowOff>29337</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27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20464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36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142494</xdr:rowOff>
    </xdr:from>
    <xdr:to>
      <xdr:col>76</xdr:col>
      <xdr:colOff>165100</xdr:colOff>
      <xdr:row>36</xdr:row>
      <xdr:rowOff>72644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63771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23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103759</xdr:rowOff>
    </xdr:from>
    <xdr:to>
      <xdr:col>72</xdr:col>
      <xdr:colOff>38100</xdr:colOff>
      <xdr:row>37</xdr:row>
      <xdr:rowOff>33909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27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25036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36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14351</xdr:rowOff>
    </xdr:from>
    <xdr:to>
      <xdr:col>67</xdr:col>
      <xdr:colOff>101600</xdr:colOff>
      <xdr:row>37</xdr:row>
      <xdr:rowOff>115951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35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107078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45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17799</xdr:rowOff>
    </xdr:from>
    <xdr:to>
      <xdr:col>85</xdr:col>
      <xdr:colOff>126364</xdr:colOff>
      <xdr:row>58</xdr:row>
      <xdr:rowOff>84779</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61749"/>
          <a:ext cx="1269" cy="1267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88606</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3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84779</xdr:rowOff>
    </xdr:from>
    <xdr:to>
      <xdr:col>86</xdr:col>
      <xdr:colOff>25400</xdr:colOff>
      <xdr:row>58</xdr:row>
      <xdr:rowOff>84779</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28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135926</xdr:rowOff>
    </xdr:from>
    <xdr:ext cx="534377"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3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93,399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17799</xdr:rowOff>
    </xdr:from>
    <xdr:to>
      <xdr:col>86</xdr:col>
      <xdr:colOff>25400</xdr:colOff>
      <xdr:row>51</xdr:row>
      <xdr:rowOff>17799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61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114154</xdr:rowOff>
    </xdr:from>
    <xdr:to>
      <xdr:col>85</xdr:col>
      <xdr:colOff>127000</xdr:colOff>
      <xdr:row>57</xdr:row>
      <xdr:rowOff>117545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9886804"/>
          <a:ext cx="838200" cy="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52532</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482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29655</xdr:rowOff>
    </xdr:from>
    <xdr:to>
      <xdr:col>85</xdr:col>
      <xdr:colOff>177800</xdr:colOff>
      <xdr:row>56</xdr:row>
      <xdr:rowOff>131255</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114154</xdr:rowOff>
    </xdr:from>
    <xdr:to>
      <xdr:col>81</xdr:col>
      <xdr:colOff>50800</xdr:colOff>
      <xdr:row>57</xdr:row>
      <xdr:rowOff>121507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886804"/>
          <a:ext cx="889000" cy="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85681</xdr:rowOff>
    </xdr:from>
    <xdr:to>
      <xdr:col>81</xdr:col>
      <xdr:colOff>101600</xdr:colOff>
      <xdr:row>56</xdr:row>
      <xdr:rowOff>15831</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32358</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29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121507</xdr:rowOff>
    </xdr:from>
    <xdr:to>
      <xdr:col>76</xdr:col>
      <xdr:colOff>114300</xdr:colOff>
      <xdr:row>57</xdr:row>
      <xdr:rowOff>156121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894157"/>
          <a:ext cx="889000" cy="34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39770</xdr:rowOff>
    </xdr:from>
    <xdr:to>
      <xdr:col>76</xdr:col>
      <xdr:colOff>165100</xdr:colOff>
      <xdr:row>56</xdr:row>
      <xdr:rowOff>141370</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6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157897</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41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156121</xdr:rowOff>
    </xdr:from>
    <xdr:to>
      <xdr:col>71</xdr:col>
      <xdr:colOff>177800</xdr:colOff>
      <xdr:row>58</xdr:row>
      <xdr:rowOff>29534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928771"/>
          <a:ext cx="889000" cy="4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132220</xdr:rowOff>
    </xdr:from>
    <xdr:to>
      <xdr:col>72</xdr:col>
      <xdr:colOff>38100</xdr:colOff>
      <xdr:row>57</xdr:row>
      <xdr:rowOff>62370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73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78897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50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119037</xdr:rowOff>
    </xdr:from>
    <xdr:to>
      <xdr:col>67</xdr:col>
      <xdr:colOff>101600</xdr:colOff>
      <xdr:row>57</xdr:row>
      <xdr:rowOff>49187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72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65714</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49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66745</xdr:rowOff>
    </xdr:from>
    <xdr:to>
      <xdr:col>85</xdr:col>
      <xdr:colOff>177800</xdr:colOff>
      <xdr:row>57</xdr:row>
      <xdr:rowOff>168345</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83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45172</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81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63354</xdr:rowOff>
    </xdr:from>
    <xdr:to>
      <xdr:col>81</xdr:col>
      <xdr:colOff>101600</xdr:colOff>
      <xdr:row>57</xdr:row>
      <xdr:rowOff>164954</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83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156081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92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70707</xdr:rowOff>
    </xdr:from>
    <xdr:to>
      <xdr:col>76</xdr:col>
      <xdr:colOff>165100</xdr:colOff>
      <xdr:row>58</xdr:row>
      <xdr:rowOff>857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8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163434</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93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105321</xdr:rowOff>
    </xdr:from>
    <xdr:to>
      <xdr:col>72</xdr:col>
      <xdr:colOff>38100</xdr:colOff>
      <xdr:row>58</xdr:row>
      <xdr:rowOff>35471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87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26598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970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150184</xdr:rowOff>
    </xdr:from>
    <xdr:to>
      <xdr:col>67</xdr:col>
      <xdr:colOff>101600</xdr:colOff>
      <xdr:row>58</xdr:row>
      <xdr:rowOff>80334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92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71461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1001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127127</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128627"/>
          <a:ext cx="1269" cy="146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73804</xdr:rowOff>
    </xdr:from>
    <xdr:ext cx="534377"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190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127127</xdr:rowOff>
    </xdr:from>
    <xdr:to>
      <xdr:col>86</xdr:col>
      <xdr:colOff>25400</xdr:colOff>
      <xdr:row>70</xdr:row>
      <xdr:rowOff>127127</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12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105663</xdr:rowOff>
    </xdr:from>
    <xdr:to>
      <xdr:col>85</xdr:col>
      <xdr:colOff>127000</xdr:colOff>
      <xdr:row>79</xdr:row>
      <xdr:rowOff>26288</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5481300" y="13478763"/>
          <a:ext cx="838200" cy="9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98569</xdr:rowOff>
    </xdr:from>
    <xdr:ext cx="378565"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3002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75692</xdr:rowOff>
    </xdr:from>
    <xdr:to>
      <xdr:col>85</xdr:col>
      <xdr:colOff>177800</xdr:colOff>
      <xdr:row>79</xdr:row>
      <xdr:rowOff>5842</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44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1270</xdr:rowOff>
    </xdr:from>
    <xdr:to>
      <xdr:col>81</xdr:col>
      <xdr:colOff>50800</xdr:colOff>
      <xdr:row>78</xdr:row>
      <xdr:rowOff>105663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3202920"/>
          <a:ext cx="889000" cy="27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33401</xdr:rowOff>
    </xdr:from>
    <xdr:to>
      <xdr:col>81</xdr:col>
      <xdr:colOff>101600</xdr:colOff>
      <xdr:row>78</xdr:row>
      <xdr:rowOff>135001</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406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151528</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46428" y="13181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74676</xdr:rowOff>
    </xdr:from>
    <xdr:to>
      <xdr:col>76</xdr:col>
      <xdr:colOff>114300</xdr:colOff>
      <xdr:row>77</xdr:row>
      <xdr:rowOff>1270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104876"/>
          <a:ext cx="889000" cy="9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5714</xdr:rowOff>
    </xdr:from>
    <xdr:to>
      <xdr:col>76</xdr:col>
      <xdr:colOff>165100</xdr:colOff>
      <xdr:row>78</xdr:row>
      <xdr:rowOff>107314</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37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98441</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57428" y="1347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74676</xdr:rowOff>
    </xdr:from>
    <xdr:to>
      <xdr:col>71</xdr:col>
      <xdr:colOff>177800</xdr:colOff>
      <xdr:row>78</xdr:row>
      <xdr:rowOff>47244</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2814300" y="13104876"/>
          <a:ext cx="889000" cy="31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157735</xdr:rowOff>
    </xdr:from>
    <xdr:to>
      <xdr:col>72</xdr:col>
      <xdr:colOff>38100</xdr:colOff>
      <xdr:row>78</xdr:row>
      <xdr:rowOff>87885</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35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79012</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68428" y="1345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103251</xdr:rowOff>
    </xdr:from>
    <xdr:to>
      <xdr:col>67</xdr:col>
      <xdr:colOff>101600</xdr:colOff>
      <xdr:row>79</xdr:row>
      <xdr:rowOff>33401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7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24528</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5017" y="13569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146938</xdr:rowOff>
    </xdr:from>
    <xdr:to>
      <xdr:col>85</xdr:col>
      <xdr:colOff>177800</xdr:colOff>
      <xdr:row>79</xdr:row>
      <xdr:rowOff>77088</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52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61865</xdr:rowOff>
    </xdr:from>
    <xdr:ext cx="378565"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434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54863</xdr:rowOff>
    </xdr:from>
    <xdr:to>
      <xdr:col>81</xdr:col>
      <xdr:colOff>101600</xdr:colOff>
      <xdr:row>78</xdr:row>
      <xdr:rowOff>156463</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42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147590</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2017" y="13520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121920</xdr:rowOff>
    </xdr:from>
    <xdr:to>
      <xdr:col>76</xdr:col>
      <xdr:colOff>165100</xdr:colOff>
      <xdr:row>77</xdr:row>
      <xdr:rowOff>52070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68597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292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23876</xdr:rowOff>
    </xdr:from>
    <xdr:to>
      <xdr:col>72</xdr:col>
      <xdr:colOff>38100</xdr:colOff>
      <xdr:row>76</xdr:row>
      <xdr:rowOff>125476</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05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142003</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2829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167894</xdr:rowOff>
    </xdr:from>
    <xdr:to>
      <xdr:col>67</xdr:col>
      <xdr:colOff>101600</xdr:colOff>
      <xdr:row>78</xdr:row>
      <xdr:rowOff>98044</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36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114571</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144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23591</xdr:rowOff>
    </xdr:from>
    <xdr:to>
      <xdr:col>85</xdr:col>
      <xdr:colOff>126364</xdr:colOff>
      <xdr:row>97</xdr:row>
      <xdr:rowOff>139567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091"/>
          <a:ext cx="1269" cy="1316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143394</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77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139567</xdr:rowOff>
    </xdr:from>
    <xdr:to>
      <xdr:col>86</xdr:col>
      <xdr:colOff>25400</xdr:colOff>
      <xdr:row>97</xdr:row>
      <xdr:rowOff>139567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770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141718</xdr:rowOff>
    </xdr:from>
    <xdr:ext cx="534377"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23591</xdr:rowOff>
    </xdr:from>
    <xdr:to>
      <xdr:col>86</xdr:col>
      <xdr:colOff>25400</xdr:colOff>
      <xdr:row>90</xdr:row>
      <xdr:rowOff>23591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152425</xdr:rowOff>
    </xdr:from>
    <xdr:to>
      <xdr:col>85</xdr:col>
      <xdr:colOff>127000</xdr:colOff>
      <xdr:row>95</xdr:row>
      <xdr:rowOff>154082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5481300" y="16440175"/>
          <a:ext cx="838200" cy="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53675</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169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30798</xdr:rowOff>
    </xdr:from>
    <xdr:to>
      <xdr:col>85</xdr:col>
      <xdr:colOff>177800</xdr:colOff>
      <xdr:row>95</xdr:row>
      <xdr:rowOff>132398</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149568</xdr:rowOff>
    </xdr:from>
    <xdr:to>
      <xdr:col>81</xdr:col>
      <xdr:colOff>50800</xdr:colOff>
      <xdr:row>95</xdr:row>
      <xdr:rowOff>152425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4592300" y="16437318"/>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67221</xdr:rowOff>
    </xdr:from>
    <xdr:to>
      <xdr:col>81</xdr:col>
      <xdr:colOff>101600</xdr:colOff>
      <xdr:row>95</xdr:row>
      <xdr:rowOff>168821</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13898</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149568</xdr:rowOff>
    </xdr:from>
    <xdr:to>
      <xdr:col>76</xdr:col>
      <xdr:colOff>114300</xdr:colOff>
      <xdr:row>95</xdr:row>
      <xdr:rowOff>163894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437318"/>
          <a:ext cx="889000" cy="1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74288</xdr:rowOff>
    </xdr:from>
    <xdr:to>
      <xdr:col>76</xdr:col>
      <xdr:colOff>165100</xdr:colOff>
      <xdr:row>96</xdr:row>
      <xdr:rowOff>4438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20965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1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163894</xdr:rowOff>
    </xdr:from>
    <xdr:to>
      <xdr:col>71</xdr:col>
      <xdr:colOff>177800</xdr:colOff>
      <xdr:row>95</xdr:row>
      <xdr:rowOff>171286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451644"/>
          <a:ext cx="88900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55296</xdr:rowOff>
    </xdr:from>
    <xdr:to>
      <xdr:col>72</xdr:col>
      <xdr:colOff>38100</xdr:colOff>
      <xdr:row>95</xdr:row>
      <xdr:rowOff>156896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34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1973</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11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41370</xdr:rowOff>
    </xdr:from>
    <xdr:to>
      <xdr:col>67</xdr:col>
      <xdr:colOff>101600</xdr:colOff>
      <xdr:row>95</xdr:row>
      <xdr:rowOff>142970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3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159497</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10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103282</xdr:rowOff>
    </xdr:from>
    <xdr:to>
      <xdr:col>85</xdr:col>
      <xdr:colOff>177800</xdr:colOff>
      <xdr:row>96</xdr:row>
      <xdr:rowOff>33432</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3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81709</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36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101625</xdr:rowOff>
    </xdr:from>
    <xdr:to>
      <xdr:col>81</xdr:col>
      <xdr:colOff>101600</xdr:colOff>
      <xdr:row>96</xdr:row>
      <xdr:rowOff>31775</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38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22902</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48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98768</xdr:rowOff>
    </xdr:from>
    <xdr:to>
      <xdr:col>76</xdr:col>
      <xdr:colOff>165100</xdr:colOff>
      <xdr:row>96</xdr:row>
      <xdr:rowOff>28918</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38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20045</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479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113094</xdr:rowOff>
    </xdr:from>
    <xdr:to>
      <xdr:col>72</xdr:col>
      <xdr:colOff>38100</xdr:colOff>
      <xdr:row>96</xdr:row>
      <xdr:rowOff>43244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40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34371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49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120486</xdr:rowOff>
    </xdr:from>
    <xdr:to>
      <xdr:col>67</xdr:col>
      <xdr:colOff>101600</xdr:colOff>
      <xdr:row>96</xdr:row>
      <xdr:rowOff>50636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40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41763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50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169418</xdr:rowOff>
    </xdr:from>
    <xdr:to>
      <xdr:col>116</xdr:col>
      <xdr:colOff>62864</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312918"/>
          <a:ext cx="1269" cy="1472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118888</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8054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116095</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088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169418</xdr:rowOff>
    </xdr:from>
    <xdr:to>
      <xdr:col>116</xdr:col>
      <xdr:colOff>152400</xdr:colOff>
      <xdr:row>30</xdr:row>
      <xdr:rowOff>169418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31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36339</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5514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13462</xdr:rowOff>
    </xdr:from>
    <xdr:to>
      <xdr:col>116</xdr:col>
      <xdr:colOff>114300</xdr:colOff>
      <xdr:row>39</xdr:row>
      <xdr:rowOff>115062</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70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27178</xdr:rowOff>
    </xdr:from>
    <xdr:to>
      <xdr:col>112</xdr:col>
      <xdr:colOff>38100</xdr:colOff>
      <xdr:row>39</xdr:row>
      <xdr:rowOff>128778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71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145305</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66333" y="6488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38281</xdr:rowOff>
    </xdr:from>
    <xdr:to>
      <xdr:col>107</xdr:col>
      <xdr:colOff>101600</xdr:colOff>
      <xdr:row>39</xdr:row>
      <xdr:rowOff>139881</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72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156408</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77333" y="65000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27178</xdr:rowOff>
    </xdr:from>
    <xdr:to>
      <xdr:col>102</xdr:col>
      <xdr:colOff>165100</xdr:colOff>
      <xdr:row>39</xdr:row>
      <xdr:rowOff>128778</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71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145305</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88333" y="6488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163358</xdr:rowOff>
    </xdr:from>
    <xdr:to>
      <xdr:col>98</xdr:col>
      <xdr:colOff>38100</xdr:colOff>
      <xdr:row>39</xdr:row>
      <xdr:rowOff>93508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67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110035</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453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163338</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6784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　主な構成項目である民生費については、住民一人当たり</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185,959</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円となっており、類似団体内平均値よりは低い傾向にあるものの、高齢化に伴い、障がい者や後期高齢者医療に対する給付費の増加が今後も見込まれる。なお、令和３年度は子育て世帯臨時特別給付金や住民税非課税世帯等臨時特別給付金の給付を行ったことから、大幅に増加している。総務費については、令和３年度は住民一人当たり</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58,891</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円となり、令和２年度から大幅に減少している。これは令和２年度に特別定額給付金の支給を行ったことによるもので、類似団体内平均値を引き続き下回っている。衛生費については、令和元年度に基金の積立てを行ったこと、令和２年度では保健センターの整備工事を行ったことから増加し、令和３年度は新型コロナウイルスワクチン接種の実施により、さらに増加し、住民一人当たり</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37,928</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円となったが、類似団体内平均値は下回った。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大阪府河内長野市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　財政調整基金については、平成</a:t>
          </a:r>
          <a:r>
            <a:rPr kumimoji="1" lang="en-US" altLang="ja-JP" sz="1200">
              <a:solidFill>
                <a:sysClr val="windowText" lastClr="000000"/>
              </a:solidFill>
              <a:latin typeface="ＭＳ ゴシック" pitchFamily="49" charset="-128"/>
              <a:ea typeface="ＭＳ ゴシック" pitchFamily="49" charset="-128"/>
            </a:rPr>
            <a:t>28</a:t>
          </a:r>
          <a:r>
            <a:rPr kumimoji="1" lang="ja-JP" altLang="en-US" sz="1200">
              <a:solidFill>
                <a:sysClr val="windowText" lastClr="000000"/>
              </a:solidFill>
              <a:latin typeface="ＭＳ ゴシック" pitchFamily="49" charset="-128"/>
              <a:ea typeface="ＭＳ ゴシック" pitchFamily="49" charset="-128"/>
            </a:rPr>
            <a:t>年度に取崩しを行ったものの、平成</a:t>
          </a:r>
          <a:r>
            <a:rPr kumimoji="1" lang="en-US" altLang="ja-JP" sz="1200">
              <a:solidFill>
                <a:sysClr val="windowText" lastClr="000000"/>
              </a:solidFill>
              <a:latin typeface="ＭＳ ゴシック" pitchFamily="49" charset="-128"/>
              <a:ea typeface="ＭＳ ゴシック" pitchFamily="49" charset="-128"/>
            </a:rPr>
            <a:t>29</a:t>
          </a:r>
          <a:r>
            <a:rPr kumimoji="1" lang="ja-JP" altLang="en-US" sz="1200">
              <a:solidFill>
                <a:sysClr val="windowText" lastClr="000000"/>
              </a:solidFill>
              <a:latin typeface="ＭＳ ゴシック" pitchFamily="49" charset="-128"/>
              <a:ea typeface="ＭＳ ゴシック" pitchFamily="49" charset="-128"/>
            </a:rPr>
            <a:t>年度以降は取り崩すことなく実質収支の黒字を確保できたため、残高は増加を続けている。平成</a:t>
          </a:r>
          <a:r>
            <a:rPr kumimoji="1" lang="en-US" altLang="ja-JP" sz="1200">
              <a:solidFill>
                <a:sysClr val="windowText" lastClr="000000"/>
              </a:solidFill>
              <a:latin typeface="ＭＳ ゴシック" pitchFamily="49" charset="-128"/>
              <a:ea typeface="ＭＳ ゴシック" pitchFamily="49" charset="-128"/>
            </a:rPr>
            <a:t>30</a:t>
          </a:r>
          <a:r>
            <a:rPr kumimoji="1" lang="ja-JP" altLang="en-US" sz="1200">
              <a:solidFill>
                <a:sysClr val="windowText" lastClr="000000"/>
              </a:solidFill>
              <a:latin typeface="ＭＳ ゴシック" pitchFamily="49" charset="-128"/>
              <a:ea typeface="ＭＳ ゴシック" pitchFamily="49" charset="-128"/>
            </a:rPr>
            <a:t>年度に財政調整基金残高の標準財政規模比が大幅に減少しているのは、普通建設事業基金を特定目的基金に変更したことによるものである。令和２年度、令和３年度に減少しているのは、標準財政規模が増加したことによるものである。</a:t>
          </a:r>
        </a:p>
        <a:p>
          <a:r>
            <a:rPr kumimoji="1" lang="ja-JP" altLang="en-US" sz="1200">
              <a:solidFill>
                <a:sysClr val="windowText" lastClr="000000"/>
              </a:solidFill>
              <a:latin typeface="ＭＳ ゴシック" pitchFamily="49" charset="-128"/>
              <a:ea typeface="ＭＳ ゴシック" pitchFamily="49" charset="-128"/>
            </a:rPr>
            <a:t>　また、実質単年度収支も黒字となっており、実質収支額及び実質単年度収支の比率は、それぞれ</a:t>
          </a:r>
          <a:r>
            <a:rPr kumimoji="1" lang="en-US" altLang="ja-JP" sz="1200">
              <a:solidFill>
                <a:sysClr val="windowText" lastClr="000000"/>
              </a:solidFill>
              <a:latin typeface="ＭＳ ゴシック" pitchFamily="49" charset="-128"/>
              <a:ea typeface="ＭＳ ゴシック" pitchFamily="49" charset="-128"/>
            </a:rPr>
            <a:t>0.09</a:t>
          </a:r>
          <a:r>
            <a:rPr kumimoji="1" lang="ja-JP" altLang="en-US" sz="1200">
              <a:solidFill>
                <a:sysClr val="windowText" lastClr="000000"/>
              </a:solidFill>
              <a:latin typeface="ＭＳ ゴシック" pitchFamily="49" charset="-128"/>
              <a:ea typeface="ＭＳ ゴシック" pitchFamily="49" charset="-128"/>
            </a:rPr>
            <a:t>％、</a:t>
          </a:r>
          <a:r>
            <a:rPr kumimoji="1" lang="en-US" altLang="ja-JP" sz="1200">
              <a:solidFill>
                <a:sysClr val="windowText" lastClr="000000"/>
              </a:solidFill>
              <a:latin typeface="ＭＳ ゴシック" pitchFamily="49" charset="-128"/>
              <a:ea typeface="ＭＳ ゴシック" pitchFamily="49" charset="-128"/>
            </a:rPr>
            <a:t>0.12</a:t>
          </a:r>
          <a:r>
            <a:rPr kumimoji="1" lang="ja-JP" altLang="en-US" sz="1200">
              <a:solidFill>
                <a:sysClr val="windowText" lastClr="000000"/>
              </a:solidFill>
              <a:latin typeface="ＭＳ ゴシック" pitchFamily="49" charset="-128"/>
              <a:ea typeface="ＭＳ ゴシック" pitchFamily="49" charset="-128"/>
            </a:rPr>
            <a:t>％となった。</a:t>
          </a:r>
        </a:p>
        <a:p>
          <a:r>
            <a:rPr kumimoji="1" lang="ja-JP" altLang="en-US" sz="1200">
              <a:solidFill>
                <a:sysClr val="windowText" lastClr="000000"/>
              </a:solidFill>
              <a:latin typeface="ＭＳ ゴシック" pitchFamily="49" charset="-128"/>
              <a:ea typeface="ＭＳ ゴシック" pitchFamily="49" charset="-128"/>
            </a:rPr>
            <a:t>　今後も財政調整基金に頼らない財政運営をめざす。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大阪府河内長野市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令和３年度は、水道事業会計において、事業を繰越したことにより未払金及び未払い費用が増加し、流動負債が増加したことにより実質収支額が減少した。下水道事業会計においては、人口減少や新型コロナウイルス感染症の影響による巣ごもり需要が減少したことなどから現金預金が減少し、実質収支額が減少した。介護保険特別会計においては、介護給付費の執行額が計画を下回ったことにより実質収支額が増加した。その他、後期高齢者医療特別会計、一般会計及び国民健康保険事業勘定特別会計においても実質収支額が増加したが、全会計としては黒字額は減少してい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今後も、既存事業を見直すことで、健全な財政運営を持続していく。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631" t="s">
        <v>80</v>
      </c>
      <c r="C1" s="631"/>
      <c r="D1" s="631"/>
      <c r="E1" s="631"/>
      <c r="F1" s="631"/>
      <c r="G1" s="631"/>
      <c r="H1" s="631"/>
      <c r="I1" s="631"/>
      <c r="J1" s="631"/>
      <c r="K1" s="631"/>
      <c r="L1" s="631"/>
      <c r="M1" s="631"/>
      <c r="N1" s="631"/>
      <c r="O1" s="631"/>
      <c r="P1" s="631"/>
      <c r="Q1" s="631"/>
      <c r="R1" s="631"/>
      <c r="S1" s="631"/>
      <c r="T1" s="631"/>
      <c r="U1" s="631"/>
      <c r="V1" s="631"/>
      <c r="W1" s="631"/>
      <c r="X1" s="631"/>
      <c r="Y1" s="631"/>
      <c r="Z1" s="631"/>
      <c r="AA1" s="631"/>
      <c r="AB1" s="631"/>
      <c r="AC1" s="631"/>
      <c r="AD1" s="631"/>
      <c r="AE1" s="631"/>
      <c r="AF1" s="631"/>
      <c r="AG1" s="631"/>
      <c r="AH1" s="631"/>
      <c r="AI1" s="631"/>
      <c r="AJ1" s="631"/>
      <c r="AK1" s="631"/>
      <c r="AL1" s="631"/>
      <c r="AM1" s="631"/>
      <c r="AN1" s="631"/>
      <c r="AO1" s="631"/>
      <c r="AP1" s="631"/>
      <c r="AQ1" s="631"/>
      <c r="AR1" s="631"/>
      <c r="AS1" s="631"/>
      <c r="AT1" s="631"/>
      <c r="AU1" s="631"/>
      <c r="AV1" s="631"/>
      <c r="AW1" s="631"/>
      <c r="AX1" s="631"/>
      <c r="AY1" s="631"/>
      <c r="AZ1" s="631"/>
      <c r="BA1" s="631"/>
      <c r="BB1" s="631"/>
      <c r="BC1" s="631"/>
      <c r="BD1" s="631"/>
      <c r="BE1" s="631"/>
      <c r="BF1" s="631"/>
      <c r="BG1" s="631"/>
      <c r="BH1" s="631"/>
      <c r="BI1" s="631"/>
      <c r="BJ1" s="631"/>
      <c r="BK1" s="631"/>
      <c r="BL1" s="631"/>
      <c r="BM1" s="631"/>
      <c r="BN1" s="631"/>
      <c r="BO1" s="631"/>
      <c r="BP1" s="631"/>
      <c r="BQ1" s="631"/>
      <c r="BR1" s="631"/>
      <c r="BS1" s="631"/>
      <c r="BT1" s="631"/>
      <c r="BU1" s="631"/>
      <c r="BV1" s="631"/>
      <c r="BW1" s="631"/>
      <c r="BX1" s="631"/>
      <c r="BY1" s="631"/>
      <c r="BZ1" s="631"/>
      <c r="CA1" s="631"/>
      <c r="CB1" s="631"/>
      <c r="CC1" s="631"/>
      <c r="CD1" s="631"/>
      <c r="CE1" s="631"/>
      <c r="CF1" s="631"/>
      <c r="CG1" s="631"/>
      <c r="CH1" s="631"/>
      <c r="CI1" s="631"/>
      <c r="CJ1" s="631"/>
      <c r="CK1" s="631"/>
      <c r="CL1" s="631"/>
      <c r="CM1" s="631"/>
      <c r="CN1" s="631"/>
      <c r="CO1" s="631"/>
      <c r="CP1" s="631"/>
      <c r="CQ1" s="631"/>
      <c r="CR1" s="631"/>
      <c r="CS1" s="631"/>
      <c r="CT1" s="631"/>
      <c r="CU1" s="631"/>
      <c r="CV1" s="631"/>
      <c r="CW1" s="631"/>
      <c r="CX1" s="631"/>
      <c r="CY1" s="631"/>
      <c r="CZ1" s="631"/>
      <c r="DA1" s="631"/>
      <c r="DB1" s="631"/>
      <c r="DC1" s="631"/>
      <c r="DD1" s="631"/>
      <c r="DE1" s="631"/>
      <c r="DF1" s="631"/>
      <c r="DG1" s="631"/>
      <c r="DH1" s="631"/>
      <c r="DI1" s="631"/>
      <c r="DJ1" s="178"/>
      <c r="DK1" s="178"/>
      <c r="DL1" s="178"/>
      <c r="DM1" s="178"/>
      <c r="DN1" s="178"/>
      <c r="DO1" s="178"/>
    </row>
    <row r="2" spans="1:119" ht="24.75" thickBot="1" x14ac:dyDescent="0.2">
      <c r="B2" s="179" t="s">
        <v>81</v>
      </c>
      <c r="C2" s="179"/>
      <c r="D2" s="180"/>
    </row>
    <row r="3" spans="1:119" ht="18.75" customHeight="1" thickBot="1" x14ac:dyDescent="0.2">
      <c r="A3" s="178"/>
      <c r="B3" s="632" t="s">
        <v>82</v>
      </c>
      <c r="C3" s="633"/>
      <c r="D3" s="633"/>
      <c r="E3" s="634"/>
      <c r="F3" s="634"/>
      <c r="G3" s="634"/>
      <c r="H3" s="634"/>
      <c r="I3" s="634"/>
      <c r="J3" s="634"/>
      <c r="K3" s="634"/>
      <c r="L3" s="634" t="s">
        <v>83</v>
      </c>
      <c r="M3" s="634"/>
      <c r="N3" s="634"/>
      <c r="O3" s="634"/>
      <c r="P3" s="634"/>
      <c r="Q3" s="634"/>
      <c r="R3" s="637"/>
      <c r="S3" s="637"/>
      <c r="T3" s="637"/>
      <c r="U3" s="637"/>
      <c r="V3" s="638"/>
      <c r="W3" s="528" t="s">
        <v>84</v>
      </c>
      <c r="X3" s="529"/>
      <c r="Y3" s="529"/>
      <c r="Z3" s="529"/>
      <c r="AA3" s="529"/>
      <c r="AB3" s="633"/>
      <c r="AC3" s="637" t="s">
        <v>85</v>
      </c>
      <c r="AD3" s="529"/>
      <c r="AE3" s="529"/>
      <c r="AF3" s="529"/>
      <c r="AG3" s="529"/>
      <c r="AH3" s="529"/>
      <c r="AI3" s="529"/>
      <c r="AJ3" s="529"/>
      <c r="AK3" s="529"/>
      <c r="AL3" s="599"/>
      <c r="AM3" s="528" t="s">
        <v>86</v>
      </c>
      <c r="AN3" s="529"/>
      <c r="AO3" s="529"/>
      <c r="AP3" s="529"/>
      <c r="AQ3" s="529"/>
      <c r="AR3" s="529"/>
      <c r="AS3" s="529"/>
      <c r="AT3" s="529"/>
      <c r="AU3" s="529"/>
      <c r="AV3" s="529"/>
      <c r="AW3" s="529"/>
      <c r="AX3" s="599"/>
      <c r="AY3" s="591" t="s">
        <v>1</v>
      </c>
      <c r="AZ3" s="592"/>
      <c r="BA3" s="592"/>
      <c r="BB3" s="592"/>
      <c r="BC3" s="592"/>
      <c r="BD3" s="592"/>
      <c r="BE3" s="592"/>
      <c r="BF3" s="592"/>
      <c r="BG3" s="592"/>
      <c r="BH3" s="592"/>
      <c r="BI3" s="592"/>
      <c r="BJ3" s="592"/>
      <c r="BK3" s="592"/>
      <c r="BL3" s="592"/>
      <c r="BM3" s="641"/>
      <c r="BN3" s="528" t="s">
        <v>87</v>
      </c>
      <c r="BO3" s="529"/>
      <c r="BP3" s="529"/>
      <c r="BQ3" s="529"/>
      <c r="BR3" s="529"/>
      <c r="BS3" s="529"/>
      <c r="BT3" s="529"/>
      <c r="BU3" s="599"/>
      <c r="BV3" s="528" t="s">
        <v>88</v>
      </c>
      <c r="BW3" s="529"/>
      <c r="BX3" s="529"/>
      <c r="BY3" s="529"/>
      <c r="BZ3" s="529"/>
      <c r="CA3" s="529"/>
      <c r="CB3" s="529"/>
      <c r="CC3" s="599"/>
      <c r="CD3" s="591" t="s">
        <v>1</v>
      </c>
      <c r="CE3" s="592"/>
      <c r="CF3" s="592"/>
      <c r="CG3" s="592"/>
      <c r="CH3" s="592"/>
      <c r="CI3" s="592"/>
      <c r="CJ3" s="592"/>
      <c r="CK3" s="592"/>
      <c r="CL3" s="592"/>
      <c r="CM3" s="592"/>
      <c r="CN3" s="592"/>
      <c r="CO3" s="592"/>
      <c r="CP3" s="592"/>
      <c r="CQ3" s="592"/>
      <c r="CR3" s="592"/>
      <c r="CS3" s="641"/>
      <c r="CT3" s="528" t="s">
        <v>89</v>
      </c>
      <c r="CU3" s="529"/>
      <c r="CV3" s="529"/>
      <c r="CW3" s="529"/>
      <c r="CX3" s="529"/>
      <c r="CY3" s="529"/>
      <c r="CZ3" s="529"/>
      <c r="DA3" s="599"/>
      <c r="DB3" s="528" t="s">
        <v>90</v>
      </c>
      <c r="DC3" s="529"/>
      <c r="DD3" s="529"/>
      <c r="DE3" s="529"/>
      <c r="DF3" s="529"/>
      <c r="DG3" s="529"/>
      <c r="DH3" s="529"/>
      <c r="DI3" s="599"/>
    </row>
    <row r="4" spans="1:119" ht="18.75" customHeight="1" x14ac:dyDescent="0.15">
      <c r="A4" s="178"/>
      <c r="B4" s="607"/>
      <c r="C4" s="608"/>
      <c r="D4" s="608"/>
      <c r="E4" s="609"/>
      <c r="F4" s="609"/>
      <c r="G4" s="609"/>
      <c r="H4" s="609"/>
      <c r="I4" s="609"/>
      <c r="J4" s="609"/>
      <c r="K4" s="609"/>
      <c r="L4" s="609"/>
      <c r="M4" s="609"/>
      <c r="N4" s="609"/>
      <c r="O4" s="609"/>
      <c r="P4" s="609"/>
      <c r="Q4" s="609"/>
      <c r="R4" s="613"/>
      <c r="S4" s="613"/>
      <c r="T4" s="613"/>
      <c r="U4" s="613"/>
      <c r="V4" s="614"/>
      <c r="W4" s="600"/>
      <c r="X4" s="410"/>
      <c r="Y4" s="410"/>
      <c r="Z4" s="410"/>
      <c r="AA4" s="410"/>
      <c r="AB4" s="608"/>
      <c r="AC4" s="613"/>
      <c r="AD4" s="410"/>
      <c r="AE4" s="410"/>
      <c r="AF4" s="410"/>
      <c r="AG4" s="410"/>
      <c r="AH4" s="410"/>
      <c r="AI4" s="410"/>
      <c r="AJ4" s="410"/>
      <c r="AK4" s="410"/>
      <c r="AL4" s="601"/>
      <c r="AM4" s="550"/>
      <c r="AN4" s="448"/>
      <c r="AO4" s="448"/>
      <c r="AP4" s="448"/>
      <c r="AQ4" s="448"/>
      <c r="AR4" s="448"/>
      <c r="AS4" s="448"/>
      <c r="AT4" s="448"/>
      <c r="AU4" s="448"/>
      <c r="AV4" s="448"/>
      <c r="AW4" s="448"/>
      <c r="AX4" s="640"/>
      <c r="AY4" s="485" t="s">
        <v>91</v>
      </c>
      <c r="AZ4" s="486"/>
      <c r="BA4" s="486"/>
      <c r="BB4" s="486"/>
      <c r="BC4" s="486"/>
      <c r="BD4" s="486"/>
      <c r="BE4" s="486"/>
      <c r="BF4" s="486"/>
      <c r="BG4" s="486"/>
      <c r="BH4" s="486"/>
      <c r="BI4" s="486"/>
      <c r="BJ4" s="486"/>
      <c r="BK4" s="486"/>
      <c r="BL4" s="486"/>
      <c r="BM4" s="487"/>
      <c r="BN4" s="488">
        <v>40509972</v>
      </c>
      <c r="BO4" s="489"/>
      <c r="BP4" s="489"/>
      <c r="BQ4" s="489"/>
      <c r="BR4" s="489"/>
      <c r="BS4" s="489"/>
      <c r="BT4" s="489"/>
      <c r="BU4" s="490"/>
      <c r="BV4" s="488">
        <v>47858241</v>
      </c>
      <c r="BW4" s="489"/>
      <c r="BX4" s="489"/>
      <c r="BY4" s="489"/>
      <c r="BZ4" s="489"/>
      <c r="CA4" s="489"/>
      <c r="CB4" s="489"/>
      <c r="CC4" s="490"/>
      <c r="CD4" s="625" t="s">
        <v>92</v>
      </c>
      <c r="CE4" s="626"/>
      <c r="CF4" s="626"/>
      <c r="CG4" s="626"/>
      <c r="CH4" s="626"/>
      <c r="CI4" s="626"/>
      <c r="CJ4" s="626"/>
      <c r="CK4" s="626"/>
      <c r="CL4" s="626"/>
      <c r="CM4" s="626"/>
      <c r="CN4" s="626"/>
      <c r="CO4" s="626"/>
      <c r="CP4" s="626"/>
      <c r="CQ4" s="626"/>
      <c r="CR4" s="626"/>
      <c r="CS4" s="627"/>
      <c r="CT4" s="628">
        <v>0.1</v>
      </c>
      <c r="CU4" s="629"/>
      <c r="CV4" s="629"/>
      <c r="CW4" s="629"/>
      <c r="CX4" s="629"/>
      <c r="CY4" s="629"/>
      <c r="CZ4" s="629"/>
      <c r="DA4" s="630"/>
      <c r="DB4" s="628">
        <v>0.1</v>
      </c>
      <c r="DC4" s="629"/>
      <c r="DD4" s="629"/>
      <c r="DE4" s="629"/>
      <c r="DF4" s="629"/>
      <c r="DG4" s="629"/>
      <c r="DH4" s="629"/>
      <c r="DI4" s="630"/>
    </row>
    <row r="5" spans="1:119" ht="18.75" customHeight="1" x14ac:dyDescent="0.15">
      <c r="A5" s="178"/>
      <c r="B5" s="635"/>
      <c r="C5" s="449"/>
      <c r="D5" s="449"/>
      <c r="E5" s="636"/>
      <c r="F5" s="636"/>
      <c r="G5" s="636"/>
      <c r="H5" s="636"/>
      <c r="I5" s="636"/>
      <c r="J5" s="636"/>
      <c r="K5" s="636"/>
      <c r="L5" s="636"/>
      <c r="M5" s="636"/>
      <c r="N5" s="636"/>
      <c r="O5" s="636"/>
      <c r="P5" s="636"/>
      <c r="Q5" s="636"/>
      <c r="R5" s="447"/>
      <c r="S5" s="447"/>
      <c r="T5" s="447"/>
      <c r="U5" s="447"/>
      <c r="V5" s="639"/>
      <c r="W5" s="550"/>
      <c r="X5" s="448"/>
      <c r="Y5" s="448"/>
      <c r="Z5" s="448"/>
      <c r="AA5" s="448"/>
      <c r="AB5" s="449"/>
      <c r="AC5" s="447"/>
      <c r="AD5" s="448"/>
      <c r="AE5" s="448"/>
      <c r="AF5" s="448"/>
      <c r="AG5" s="448"/>
      <c r="AH5" s="448"/>
      <c r="AI5" s="448"/>
      <c r="AJ5" s="448"/>
      <c r="AK5" s="448"/>
      <c r="AL5" s="640"/>
      <c r="AM5" s="516" t="s">
        <v>93</v>
      </c>
      <c r="AN5" s="416"/>
      <c r="AO5" s="416"/>
      <c r="AP5" s="416"/>
      <c r="AQ5" s="416"/>
      <c r="AR5" s="416"/>
      <c r="AS5" s="416"/>
      <c r="AT5" s="417"/>
      <c r="AU5" s="517" t="s">
        <v>94</v>
      </c>
      <c r="AV5" s="518"/>
      <c r="AW5" s="518"/>
      <c r="AX5" s="518"/>
      <c r="AY5" s="473" t="s">
        <v>95</v>
      </c>
      <c r="AZ5" s="474"/>
      <c r="BA5" s="474"/>
      <c r="BB5" s="474"/>
      <c r="BC5" s="474"/>
      <c r="BD5" s="474"/>
      <c r="BE5" s="474"/>
      <c r="BF5" s="474"/>
      <c r="BG5" s="474"/>
      <c r="BH5" s="474"/>
      <c r="BI5" s="474"/>
      <c r="BJ5" s="474"/>
      <c r="BK5" s="474"/>
      <c r="BL5" s="474"/>
      <c r="BM5" s="475"/>
      <c r="BN5" s="459">
        <v>40448230</v>
      </c>
      <c r="BO5" s="460"/>
      <c r="BP5" s="460"/>
      <c r="BQ5" s="460"/>
      <c r="BR5" s="460"/>
      <c r="BS5" s="460"/>
      <c r="BT5" s="460"/>
      <c r="BU5" s="461"/>
      <c r="BV5" s="459">
        <v>47793196</v>
      </c>
      <c r="BW5" s="460"/>
      <c r="BX5" s="460"/>
      <c r="BY5" s="460"/>
      <c r="BZ5" s="460"/>
      <c r="CA5" s="460"/>
      <c r="CB5" s="460"/>
      <c r="CC5" s="461"/>
      <c r="CD5" s="499" t="s">
        <v>96</v>
      </c>
      <c r="CE5" s="419"/>
      <c r="CF5" s="419"/>
      <c r="CG5" s="419"/>
      <c r="CH5" s="419"/>
      <c r="CI5" s="419"/>
      <c r="CJ5" s="419"/>
      <c r="CK5" s="419"/>
      <c r="CL5" s="419"/>
      <c r="CM5" s="419"/>
      <c r="CN5" s="419"/>
      <c r="CO5" s="419"/>
      <c r="CP5" s="419"/>
      <c r="CQ5" s="419"/>
      <c r="CR5" s="419"/>
      <c r="CS5" s="500"/>
      <c r="CT5" s="456">
        <v>92.5</v>
      </c>
      <c r="CU5" s="457"/>
      <c r="CV5" s="457"/>
      <c r="CW5" s="457"/>
      <c r="CX5" s="457"/>
      <c r="CY5" s="457"/>
      <c r="CZ5" s="457"/>
      <c r="DA5" s="458"/>
      <c r="DB5" s="456">
        <v>98.6</v>
      </c>
      <c r="DC5" s="457"/>
      <c r="DD5" s="457"/>
      <c r="DE5" s="457"/>
      <c r="DF5" s="457"/>
      <c r="DG5" s="457"/>
      <c r="DH5" s="457"/>
      <c r="DI5" s="458"/>
    </row>
    <row r="6" spans="1:119" ht="18.75" customHeight="1" x14ac:dyDescent="0.15">
      <c r="A6" s="178"/>
      <c r="B6" s="605" t="s">
        <v>97</v>
      </c>
      <c r="C6" s="446"/>
      <c r="D6" s="446"/>
      <c r="E6" s="606"/>
      <c r="F6" s="606"/>
      <c r="G6" s="606"/>
      <c r="H6" s="606"/>
      <c r="I6" s="606"/>
      <c r="J6" s="606"/>
      <c r="K6" s="606"/>
      <c r="L6" s="606" t="s">
        <v>98</v>
      </c>
      <c r="M6" s="606"/>
      <c r="N6" s="606"/>
      <c r="O6" s="606"/>
      <c r="P6" s="606"/>
      <c r="Q6" s="606"/>
      <c r="R6" s="444"/>
      <c r="S6" s="444"/>
      <c r="T6" s="444"/>
      <c r="U6" s="444"/>
      <c r="V6" s="612"/>
      <c r="W6" s="549" t="s">
        <v>99</v>
      </c>
      <c r="X6" s="445"/>
      <c r="Y6" s="445"/>
      <c r="Z6" s="445"/>
      <c r="AA6" s="445"/>
      <c r="AB6" s="446"/>
      <c r="AC6" s="617" t="s">
        <v>100</v>
      </c>
      <c r="AD6" s="618"/>
      <c r="AE6" s="618"/>
      <c r="AF6" s="618"/>
      <c r="AG6" s="618"/>
      <c r="AH6" s="618"/>
      <c r="AI6" s="618"/>
      <c r="AJ6" s="618"/>
      <c r="AK6" s="618"/>
      <c r="AL6" s="619"/>
      <c r="AM6" s="516" t="s">
        <v>101</v>
      </c>
      <c r="AN6" s="416"/>
      <c r="AO6" s="416"/>
      <c r="AP6" s="416"/>
      <c r="AQ6" s="416"/>
      <c r="AR6" s="416"/>
      <c r="AS6" s="416"/>
      <c r="AT6" s="417"/>
      <c r="AU6" s="517" t="s">
        <v>94</v>
      </c>
      <c r="AV6" s="518"/>
      <c r="AW6" s="518"/>
      <c r="AX6" s="518"/>
      <c r="AY6" s="473" t="s">
        <v>102</v>
      </c>
      <c r="AZ6" s="474"/>
      <c r="BA6" s="474"/>
      <c r="BB6" s="474"/>
      <c r="BC6" s="474"/>
      <c r="BD6" s="474"/>
      <c r="BE6" s="474"/>
      <c r="BF6" s="474"/>
      <c r="BG6" s="474"/>
      <c r="BH6" s="474"/>
      <c r="BI6" s="474"/>
      <c r="BJ6" s="474"/>
      <c r="BK6" s="474"/>
      <c r="BL6" s="474"/>
      <c r="BM6" s="475"/>
      <c r="BN6" s="459">
        <v>61742</v>
      </c>
      <c r="BO6" s="460"/>
      <c r="BP6" s="460"/>
      <c r="BQ6" s="460"/>
      <c r="BR6" s="460"/>
      <c r="BS6" s="460"/>
      <c r="BT6" s="460"/>
      <c r="BU6" s="461"/>
      <c r="BV6" s="459">
        <v>65045</v>
      </c>
      <c r="BW6" s="460"/>
      <c r="BX6" s="460"/>
      <c r="BY6" s="460"/>
      <c r="BZ6" s="460"/>
      <c r="CA6" s="460"/>
      <c r="CB6" s="460"/>
      <c r="CC6" s="461"/>
      <c r="CD6" s="499" t="s">
        <v>103</v>
      </c>
      <c r="CE6" s="419"/>
      <c r="CF6" s="419"/>
      <c r="CG6" s="419"/>
      <c r="CH6" s="419"/>
      <c r="CI6" s="419"/>
      <c r="CJ6" s="419"/>
      <c r="CK6" s="419"/>
      <c r="CL6" s="419"/>
      <c r="CM6" s="419"/>
      <c r="CN6" s="419"/>
      <c r="CO6" s="419"/>
      <c r="CP6" s="419"/>
      <c r="CQ6" s="419"/>
      <c r="CR6" s="419"/>
      <c r="CS6" s="500"/>
      <c r="CT6" s="602">
        <v>98.1</v>
      </c>
      <c r="CU6" s="603"/>
      <c r="CV6" s="603"/>
      <c r="CW6" s="603"/>
      <c r="CX6" s="603"/>
      <c r="CY6" s="603"/>
      <c r="CZ6" s="603"/>
      <c r="DA6" s="604"/>
      <c r="DB6" s="602">
        <v>102.1</v>
      </c>
      <c r="DC6" s="603"/>
      <c r="DD6" s="603"/>
      <c r="DE6" s="603"/>
      <c r="DF6" s="603"/>
      <c r="DG6" s="603"/>
      <c r="DH6" s="603"/>
      <c r="DI6" s="604"/>
    </row>
    <row r="7" spans="1:119" ht="18.75" customHeight="1" x14ac:dyDescent="0.15">
      <c r="A7" s="178"/>
      <c r="B7" s="607"/>
      <c r="C7" s="608"/>
      <c r="D7" s="608"/>
      <c r="E7" s="609"/>
      <c r="F7" s="609"/>
      <c r="G7" s="609"/>
      <c r="H7" s="609"/>
      <c r="I7" s="609"/>
      <c r="J7" s="609"/>
      <c r="K7" s="609"/>
      <c r="L7" s="609"/>
      <c r="M7" s="609"/>
      <c r="N7" s="609"/>
      <c r="O7" s="609"/>
      <c r="P7" s="609"/>
      <c r="Q7" s="609"/>
      <c r="R7" s="613"/>
      <c r="S7" s="613"/>
      <c r="T7" s="613"/>
      <c r="U7" s="613"/>
      <c r="V7" s="614"/>
      <c r="W7" s="600"/>
      <c r="X7" s="410"/>
      <c r="Y7" s="410"/>
      <c r="Z7" s="410"/>
      <c r="AA7" s="410"/>
      <c r="AB7" s="608"/>
      <c r="AC7" s="620"/>
      <c r="AD7" s="411"/>
      <c r="AE7" s="411"/>
      <c r="AF7" s="411"/>
      <c r="AG7" s="411"/>
      <c r="AH7" s="411"/>
      <c r="AI7" s="411"/>
      <c r="AJ7" s="411"/>
      <c r="AK7" s="411"/>
      <c r="AL7" s="621"/>
      <c r="AM7" s="516" t="s">
        <v>104</v>
      </c>
      <c r="AN7" s="416"/>
      <c r="AO7" s="416"/>
      <c r="AP7" s="416"/>
      <c r="AQ7" s="416"/>
      <c r="AR7" s="416"/>
      <c r="AS7" s="416"/>
      <c r="AT7" s="417"/>
      <c r="AU7" s="517" t="s">
        <v>105</v>
      </c>
      <c r="AV7" s="518"/>
      <c r="AW7" s="518"/>
      <c r="AX7" s="518"/>
      <c r="AY7" s="473" t="s">
        <v>106</v>
      </c>
      <c r="AZ7" s="474"/>
      <c r="BA7" s="474"/>
      <c r="BB7" s="474"/>
      <c r="BC7" s="474"/>
      <c r="BD7" s="474"/>
      <c r="BE7" s="474"/>
      <c r="BF7" s="474"/>
      <c r="BG7" s="474"/>
      <c r="BH7" s="474"/>
      <c r="BI7" s="474"/>
      <c r="BJ7" s="474"/>
      <c r="BK7" s="474"/>
      <c r="BL7" s="474"/>
      <c r="BM7" s="475"/>
      <c r="BN7" s="459">
        <v>42261</v>
      </c>
      <c r="BO7" s="460"/>
      <c r="BP7" s="460"/>
      <c r="BQ7" s="460"/>
      <c r="BR7" s="460"/>
      <c r="BS7" s="460"/>
      <c r="BT7" s="460"/>
      <c r="BU7" s="461"/>
      <c r="BV7" s="459">
        <v>48183</v>
      </c>
      <c r="BW7" s="460"/>
      <c r="BX7" s="460"/>
      <c r="BY7" s="460"/>
      <c r="BZ7" s="460"/>
      <c r="CA7" s="460"/>
      <c r="CB7" s="460"/>
      <c r="CC7" s="461"/>
      <c r="CD7" s="499" t="s">
        <v>107</v>
      </c>
      <c r="CE7" s="419"/>
      <c r="CF7" s="419"/>
      <c r="CG7" s="419"/>
      <c r="CH7" s="419"/>
      <c r="CI7" s="419"/>
      <c r="CJ7" s="419"/>
      <c r="CK7" s="419"/>
      <c r="CL7" s="419"/>
      <c r="CM7" s="419"/>
      <c r="CN7" s="419"/>
      <c r="CO7" s="419"/>
      <c r="CP7" s="419"/>
      <c r="CQ7" s="419"/>
      <c r="CR7" s="419"/>
      <c r="CS7" s="500"/>
      <c r="CT7" s="459">
        <v>22484206</v>
      </c>
      <c r="CU7" s="460"/>
      <c r="CV7" s="460"/>
      <c r="CW7" s="460"/>
      <c r="CX7" s="460"/>
      <c r="CY7" s="460"/>
      <c r="CZ7" s="460"/>
      <c r="DA7" s="461"/>
      <c r="DB7" s="459">
        <v>21603013</v>
      </c>
      <c r="DC7" s="460"/>
      <c r="DD7" s="460"/>
      <c r="DE7" s="460"/>
      <c r="DF7" s="460"/>
      <c r="DG7" s="460"/>
      <c r="DH7" s="460"/>
      <c r="DI7" s="461"/>
    </row>
    <row r="8" spans="1:119" ht="18.75" customHeight="1" thickBot="1" x14ac:dyDescent="0.2">
      <c r="A8" s="178"/>
      <c r="B8" s="610"/>
      <c r="C8" s="555"/>
      <c r="D8" s="555"/>
      <c r="E8" s="611"/>
      <c r="F8" s="611"/>
      <c r="G8" s="611"/>
      <c r="H8" s="611"/>
      <c r="I8" s="611"/>
      <c r="J8" s="611"/>
      <c r="K8" s="611"/>
      <c r="L8" s="611"/>
      <c r="M8" s="611"/>
      <c r="N8" s="611"/>
      <c r="O8" s="611"/>
      <c r="P8" s="611"/>
      <c r="Q8" s="611"/>
      <c r="R8" s="615"/>
      <c r="S8" s="615"/>
      <c r="T8" s="615"/>
      <c r="U8" s="615"/>
      <c r="V8" s="616"/>
      <c r="W8" s="530"/>
      <c r="X8" s="531"/>
      <c r="Y8" s="531"/>
      <c r="Z8" s="531"/>
      <c r="AA8" s="531"/>
      <c r="AB8" s="555"/>
      <c r="AC8" s="622"/>
      <c r="AD8" s="623"/>
      <c r="AE8" s="623"/>
      <c r="AF8" s="623"/>
      <c r="AG8" s="623"/>
      <c r="AH8" s="623"/>
      <c r="AI8" s="623"/>
      <c r="AJ8" s="623"/>
      <c r="AK8" s="623"/>
      <c r="AL8" s="624"/>
      <c r="AM8" s="516" t="s">
        <v>108</v>
      </c>
      <c r="AN8" s="416"/>
      <c r="AO8" s="416"/>
      <c r="AP8" s="416"/>
      <c r="AQ8" s="416"/>
      <c r="AR8" s="416"/>
      <c r="AS8" s="416"/>
      <c r="AT8" s="417"/>
      <c r="AU8" s="517" t="s">
        <v>109</v>
      </c>
      <c r="AV8" s="518"/>
      <c r="AW8" s="518"/>
      <c r="AX8" s="518"/>
      <c r="AY8" s="473" t="s">
        <v>110</v>
      </c>
      <c r="AZ8" s="474"/>
      <c r="BA8" s="474"/>
      <c r="BB8" s="474"/>
      <c r="BC8" s="474"/>
      <c r="BD8" s="474"/>
      <c r="BE8" s="474"/>
      <c r="BF8" s="474"/>
      <c r="BG8" s="474"/>
      <c r="BH8" s="474"/>
      <c r="BI8" s="474"/>
      <c r="BJ8" s="474"/>
      <c r="BK8" s="474"/>
      <c r="BL8" s="474"/>
      <c r="BM8" s="475"/>
      <c r="BN8" s="459">
        <v>19481</v>
      </c>
      <c r="BO8" s="460"/>
      <c r="BP8" s="460"/>
      <c r="BQ8" s="460"/>
      <c r="BR8" s="460"/>
      <c r="BS8" s="460"/>
      <c r="BT8" s="460"/>
      <c r="BU8" s="461"/>
      <c r="BV8" s="459">
        <v>16862</v>
      </c>
      <c r="BW8" s="460"/>
      <c r="BX8" s="460"/>
      <c r="BY8" s="460"/>
      <c r="BZ8" s="460"/>
      <c r="CA8" s="460"/>
      <c r="CB8" s="460"/>
      <c r="CC8" s="461"/>
      <c r="CD8" s="499" t="s">
        <v>111</v>
      </c>
      <c r="CE8" s="419"/>
      <c r="CF8" s="419"/>
      <c r="CG8" s="419"/>
      <c r="CH8" s="419"/>
      <c r="CI8" s="419"/>
      <c r="CJ8" s="419"/>
      <c r="CK8" s="419"/>
      <c r="CL8" s="419"/>
      <c r="CM8" s="419"/>
      <c r="CN8" s="419"/>
      <c r="CO8" s="419"/>
      <c r="CP8" s="419"/>
      <c r="CQ8" s="419"/>
      <c r="CR8" s="419"/>
      <c r="CS8" s="500"/>
      <c r="CT8" s="562">
        <v>0.61</v>
      </c>
      <c r="CU8" s="563"/>
      <c r="CV8" s="563"/>
      <c r="CW8" s="563"/>
      <c r="CX8" s="563"/>
      <c r="CY8" s="563"/>
      <c r="CZ8" s="563"/>
      <c r="DA8" s="564"/>
      <c r="DB8" s="562">
        <v>0.63</v>
      </c>
      <c r="DC8" s="563"/>
      <c r="DD8" s="563"/>
      <c r="DE8" s="563"/>
      <c r="DF8" s="563"/>
      <c r="DG8" s="563"/>
      <c r="DH8" s="563"/>
      <c r="DI8" s="564"/>
    </row>
    <row r="9" spans="1:119" ht="18.75" customHeight="1" thickBot="1" x14ac:dyDescent="0.2">
      <c r="A9" s="178"/>
      <c r="B9" s="591" t="s">
        <v>112</v>
      </c>
      <c r="C9" s="592"/>
      <c r="D9" s="592"/>
      <c r="E9" s="592"/>
      <c r="F9" s="592"/>
      <c r="G9" s="592"/>
      <c r="H9" s="592"/>
      <c r="I9" s="592"/>
      <c r="J9" s="592"/>
      <c r="K9" s="510"/>
      <c r="L9" s="593" t="s">
        <v>113</v>
      </c>
      <c r="M9" s="594"/>
      <c r="N9" s="594"/>
      <c r="O9" s="594"/>
      <c r="P9" s="594"/>
      <c r="Q9" s="595"/>
      <c r="R9" s="596">
        <v>101692</v>
      </c>
      <c r="S9" s="597"/>
      <c r="T9" s="597"/>
      <c r="U9" s="597"/>
      <c r="V9" s="598"/>
      <c r="W9" s="528" t="s">
        <v>114</v>
      </c>
      <c r="X9" s="529"/>
      <c r="Y9" s="529"/>
      <c r="Z9" s="529"/>
      <c r="AA9" s="529"/>
      <c r="AB9" s="529"/>
      <c r="AC9" s="529"/>
      <c r="AD9" s="529"/>
      <c r="AE9" s="529"/>
      <c r="AF9" s="529"/>
      <c r="AG9" s="529"/>
      <c r="AH9" s="529"/>
      <c r="AI9" s="529"/>
      <c r="AJ9" s="529"/>
      <c r="AK9" s="529"/>
      <c r="AL9" s="599"/>
      <c r="AM9" s="516" t="s">
        <v>115</v>
      </c>
      <c r="AN9" s="416"/>
      <c r="AO9" s="416"/>
      <c r="AP9" s="416"/>
      <c r="AQ9" s="416"/>
      <c r="AR9" s="416"/>
      <c r="AS9" s="416"/>
      <c r="AT9" s="417"/>
      <c r="AU9" s="517" t="s">
        <v>94</v>
      </c>
      <c r="AV9" s="518"/>
      <c r="AW9" s="518"/>
      <c r="AX9" s="518"/>
      <c r="AY9" s="473" t="s">
        <v>116</v>
      </c>
      <c r="AZ9" s="474"/>
      <c r="BA9" s="474"/>
      <c r="BB9" s="474"/>
      <c r="BC9" s="474"/>
      <c r="BD9" s="474"/>
      <c r="BE9" s="474"/>
      <c r="BF9" s="474"/>
      <c r="BG9" s="474"/>
      <c r="BH9" s="474"/>
      <c r="BI9" s="474"/>
      <c r="BJ9" s="474"/>
      <c r="BK9" s="474"/>
      <c r="BL9" s="474"/>
      <c r="BM9" s="475"/>
      <c r="BN9" s="459">
        <v>2619</v>
      </c>
      <c r="BO9" s="460"/>
      <c r="BP9" s="460"/>
      <c r="BQ9" s="460"/>
      <c r="BR9" s="460"/>
      <c r="BS9" s="460"/>
      <c r="BT9" s="460"/>
      <c r="BU9" s="461"/>
      <c r="BV9" s="459">
        <v>3825</v>
      </c>
      <c r="BW9" s="460"/>
      <c r="BX9" s="460"/>
      <c r="BY9" s="460"/>
      <c r="BZ9" s="460"/>
      <c r="CA9" s="460"/>
      <c r="CB9" s="460"/>
      <c r="CC9" s="461"/>
      <c r="CD9" s="499" t="s">
        <v>117</v>
      </c>
      <c r="CE9" s="419"/>
      <c r="CF9" s="419"/>
      <c r="CG9" s="419"/>
      <c r="CH9" s="419"/>
      <c r="CI9" s="419"/>
      <c r="CJ9" s="419"/>
      <c r="CK9" s="419"/>
      <c r="CL9" s="419"/>
      <c r="CM9" s="419"/>
      <c r="CN9" s="419"/>
      <c r="CO9" s="419"/>
      <c r="CP9" s="419"/>
      <c r="CQ9" s="419"/>
      <c r="CR9" s="419"/>
      <c r="CS9" s="500"/>
      <c r="CT9" s="456">
        <v>12.2</v>
      </c>
      <c r="CU9" s="457"/>
      <c r="CV9" s="457"/>
      <c r="CW9" s="457"/>
      <c r="CX9" s="457"/>
      <c r="CY9" s="457"/>
      <c r="CZ9" s="457"/>
      <c r="DA9" s="458"/>
      <c r="DB9" s="456">
        <v>12.9</v>
      </c>
      <c r="DC9" s="457"/>
      <c r="DD9" s="457"/>
      <c r="DE9" s="457"/>
      <c r="DF9" s="457"/>
      <c r="DG9" s="457"/>
      <c r="DH9" s="457"/>
      <c r="DI9" s="458"/>
    </row>
    <row r="10" spans="1:119" ht="18.75" customHeight="1" thickBot="1" x14ac:dyDescent="0.2">
      <c r="A10" s="178"/>
      <c r="B10" s="591"/>
      <c r="C10" s="592"/>
      <c r="D10" s="592"/>
      <c r="E10" s="592"/>
      <c r="F10" s="592"/>
      <c r="G10" s="592"/>
      <c r="H10" s="592"/>
      <c r="I10" s="592"/>
      <c r="J10" s="592"/>
      <c r="K10" s="510"/>
      <c r="L10" s="415" t="s">
        <v>118</v>
      </c>
      <c r="M10" s="416"/>
      <c r="N10" s="416"/>
      <c r="O10" s="416"/>
      <c r="P10" s="416"/>
      <c r="Q10" s="417"/>
      <c r="R10" s="412">
        <v>106987</v>
      </c>
      <c r="S10" s="413"/>
      <c r="T10" s="413"/>
      <c r="U10" s="413"/>
      <c r="V10" s="472"/>
      <c r="W10" s="600"/>
      <c r="X10" s="410"/>
      <c r="Y10" s="410"/>
      <c r="Z10" s="410"/>
      <c r="AA10" s="410"/>
      <c r="AB10" s="410"/>
      <c r="AC10" s="410"/>
      <c r="AD10" s="410"/>
      <c r="AE10" s="410"/>
      <c r="AF10" s="410"/>
      <c r="AG10" s="410"/>
      <c r="AH10" s="410"/>
      <c r="AI10" s="410"/>
      <c r="AJ10" s="410"/>
      <c r="AK10" s="410"/>
      <c r="AL10" s="601"/>
      <c r="AM10" s="516" t="s">
        <v>119</v>
      </c>
      <c r="AN10" s="416"/>
      <c r="AO10" s="416"/>
      <c r="AP10" s="416"/>
      <c r="AQ10" s="416"/>
      <c r="AR10" s="416"/>
      <c r="AS10" s="416"/>
      <c r="AT10" s="417"/>
      <c r="AU10" s="517" t="s">
        <v>120</v>
      </c>
      <c r="AV10" s="518"/>
      <c r="AW10" s="518"/>
      <c r="AX10" s="518"/>
      <c r="AY10" s="473" t="s">
        <v>121</v>
      </c>
      <c r="AZ10" s="474"/>
      <c r="BA10" s="474"/>
      <c r="BB10" s="474"/>
      <c r="BC10" s="474"/>
      <c r="BD10" s="474"/>
      <c r="BE10" s="474"/>
      <c r="BF10" s="474"/>
      <c r="BG10" s="474"/>
      <c r="BH10" s="474"/>
      <c r="BI10" s="474"/>
      <c r="BJ10" s="474"/>
      <c r="BK10" s="474"/>
      <c r="BL10" s="474"/>
      <c r="BM10" s="475"/>
      <c r="BN10" s="459">
        <v>24800</v>
      </c>
      <c r="BO10" s="460"/>
      <c r="BP10" s="460"/>
      <c r="BQ10" s="460"/>
      <c r="BR10" s="460"/>
      <c r="BS10" s="460"/>
      <c r="BT10" s="460"/>
      <c r="BU10" s="461"/>
      <c r="BV10" s="459">
        <v>23100</v>
      </c>
      <c r="BW10" s="460"/>
      <c r="BX10" s="460"/>
      <c r="BY10" s="460"/>
      <c r="BZ10" s="460"/>
      <c r="CA10" s="460"/>
      <c r="CB10" s="460"/>
      <c r="CC10" s="461"/>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91"/>
      <c r="C11" s="592"/>
      <c r="D11" s="592"/>
      <c r="E11" s="592"/>
      <c r="F11" s="592"/>
      <c r="G11" s="592"/>
      <c r="H11" s="592"/>
      <c r="I11" s="592"/>
      <c r="J11" s="592"/>
      <c r="K11" s="510"/>
      <c r="L11" s="420" t="s">
        <v>123</v>
      </c>
      <c r="M11" s="421"/>
      <c r="N11" s="421"/>
      <c r="O11" s="421"/>
      <c r="P11" s="421"/>
      <c r="Q11" s="422"/>
      <c r="R11" s="588" t="s">
        <v>124</v>
      </c>
      <c r="S11" s="589"/>
      <c r="T11" s="589"/>
      <c r="U11" s="589"/>
      <c r="V11" s="590"/>
      <c r="W11" s="600"/>
      <c r="X11" s="410"/>
      <c r="Y11" s="410"/>
      <c r="Z11" s="410"/>
      <c r="AA11" s="410"/>
      <c r="AB11" s="410"/>
      <c r="AC11" s="410"/>
      <c r="AD11" s="410"/>
      <c r="AE11" s="410"/>
      <c r="AF11" s="410"/>
      <c r="AG11" s="410"/>
      <c r="AH11" s="410"/>
      <c r="AI11" s="410"/>
      <c r="AJ11" s="410"/>
      <c r="AK11" s="410"/>
      <c r="AL11" s="601"/>
      <c r="AM11" s="516" t="s">
        <v>125</v>
      </c>
      <c r="AN11" s="416"/>
      <c r="AO11" s="416"/>
      <c r="AP11" s="416"/>
      <c r="AQ11" s="416"/>
      <c r="AR11" s="416"/>
      <c r="AS11" s="416"/>
      <c r="AT11" s="417"/>
      <c r="AU11" s="517" t="s">
        <v>126</v>
      </c>
      <c r="AV11" s="518"/>
      <c r="AW11" s="518"/>
      <c r="AX11" s="518"/>
      <c r="AY11" s="473" t="s">
        <v>127</v>
      </c>
      <c r="AZ11" s="474"/>
      <c r="BA11" s="474"/>
      <c r="BB11" s="474"/>
      <c r="BC11" s="474"/>
      <c r="BD11" s="474"/>
      <c r="BE11" s="474"/>
      <c r="BF11" s="474"/>
      <c r="BG11" s="474"/>
      <c r="BH11" s="474"/>
      <c r="BI11" s="474"/>
      <c r="BJ11" s="474"/>
      <c r="BK11" s="474"/>
      <c r="BL11" s="474"/>
      <c r="BM11" s="475"/>
      <c r="BN11" s="459">
        <v>0</v>
      </c>
      <c r="BO11" s="460"/>
      <c r="BP11" s="460"/>
      <c r="BQ11" s="460"/>
      <c r="BR11" s="460"/>
      <c r="BS11" s="460"/>
      <c r="BT11" s="460"/>
      <c r="BU11" s="461"/>
      <c r="BV11" s="459">
        <v>0</v>
      </c>
      <c r="BW11" s="460"/>
      <c r="BX11" s="460"/>
      <c r="BY11" s="460"/>
      <c r="BZ11" s="460"/>
      <c r="CA11" s="460"/>
      <c r="CB11" s="460"/>
      <c r="CC11" s="461"/>
      <c r="CD11" s="499" t="s">
        <v>128</v>
      </c>
      <c r="CE11" s="419"/>
      <c r="CF11" s="419"/>
      <c r="CG11" s="419"/>
      <c r="CH11" s="419"/>
      <c r="CI11" s="419"/>
      <c r="CJ11" s="419"/>
      <c r="CK11" s="419"/>
      <c r="CL11" s="419"/>
      <c r="CM11" s="419"/>
      <c r="CN11" s="419"/>
      <c r="CO11" s="419"/>
      <c r="CP11" s="419"/>
      <c r="CQ11" s="419"/>
      <c r="CR11" s="419"/>
      <c r="CS11" s="500"/>
      <c r="CT11" s="562" t="s">
        <v>129</v>
      </c>
      <c r="CU11" s="563"/>
      <c r="CV11" s="563"/>
      <c r="CW11" s="563"/>
      <c r="CX11" s="563"/>
      <c r="CY11" s="563"/>
      <c r="CZ11" s="563"/>
      <c r="DA11" s="564"/>
      <c r="DB11" s="562" t="s">
        <v>130</v>
      </c>
      <c r="DC11" s="563"/>
      <c r="DD11" s="563"/>
      <c r="DE11" s="563"/>
      <c r="DF11" s="563"/>
      <c r="DG11" s="563"/>
      <c r="DH11" s="563"/>
      <c r="DI11" s="564"/>
    </row>
    <row r="12" spans="1:119" ht="18.75" customHeight="1" x14ac:dyDescent="0.15">
      <c r="A12" s="178"/>
      <c r="B12" s="565" t="s">
        <v>131</v>
      </c>
      <c r="C12" s="566"/>
      <c r="D12" s="566"/>
      <c r="E12" s="566"/>
      <c r="F12" s="566"/>
      <c r="G12" s="566"/>
      <c r="H12" s="566"/>
      <c r="I12" s="566"/>
      <c r="J12" s="566"/>
      <c r="K12" s="567"/>
      <c r="L12" s="574" t="s">
        <v>132</v>
      </c>
      <c r="M12" s="575"/>
      <c r="N12" s="575"/>
      <c r="O12" s="575"/>
      <c r="P12" s="575"/>
      <c r="Q12" s="576"/>
      <c r="R12" s="577">
        <v>101838</v>
      </c>
      <c r="S12" s="578"/>
      <c r="T12" s="578"/>
      <c r="U12" s="578"/>
      <c r="V12" s="579"/>
      <c r="W12" s="580" t="s">
        <v>1</v>
      </c>
      <c r="X12" s="518"/>
      <c r="Y12" s="518"/>
      <c r="Z12" s="518"/>
      <c r="AA12" s="518"/>
      <c r="AB12" s="581"/>
      <c r="AC12" s="582" t="s">
        <v>133</v>
      </c>
      <c r="AD12" s="583"/>
      <c r="AE12" s="583"/>
      <c r="AF12" s="583"/>
      <c r="AG12" s="584"/>
      <c r="AH12" s="582" t="s">
        <v>134</v>
      </c>
      <c r="AI12" s="583"/>
      <c r="AJ12" s="583"/>
      <c r="AK12" s="583"/>
      <c r="AL12" s="585"/>
      <c r="AM12" s="516" t="s">
        <v>135</v>
      </c>
      <c r="AN12" s="416"/>
      <c r="AO12" s="416"/>
      <c r="AP12" s="416"/>
      <c r="AQ12" s="416"/>
      <c r="AR12" s="416"/>
      <c r="AS12" s="416"/>
      <c r="AT12" s="417"/>
      <c r="AU12" s="517" t="s">
        <v>136</v>
      </c>
      <c r="AV12" s="518"/>
      <c r="AW12" s="518"/>
      <c r="AX12" s="518"/>
      <c r="AY12" s="473" t="s">
        <v>137</v>
      </c>
      <c r="AZ12" s="474"/>
      <c r="BA12" s="474"/>
      <c r="BB12" s="474"/>
      <c r="BC12" s="474"/>
      <c r="BD12" s="474"/>
      <c r="BE12" s="474"/>
      <c r="BF12" s="474"/>
      <c r="BG12" s="474"/>
      <c r="BH12" s="474"/>
      <c r="BI12" s="474"/>
      <c r="BJ12" s="474"/>
      <c r="BK12" s="474"/>
      <c r="BL12" s="474"/>
      <c r="BM12" s="475"/>
      <c r="BN12" s="459">
        <v>0</v>
      </c>
      <c r="BO12" s="460"/>
      <c r="BP12" s="460"/>
      <c r="BQ12" s="460"/>
      <c r="BR12" s="460"/>
      <c r="BS12" s="460"/>
      <c r="BT12" s="460"/>
      <c r="BU12" s="461"/>
      <c r="BV12" s="459">
        <v>0</v>
      </c>
      <c r="BW12" s="460"/>
      <c r="BX12" s="460"/>
      <c r="BY12" s="460"/>
      <c r="BZ12" s="460"/>
      <c r="CA12" s="460"/>
      <c r="CB12" s="460"/>
      <c r="CC12" s="461"/>
      <c r="CD12" s="499" t="s">
        <v>138</v>
      </c>
      <c r="CE12" s="419"/>
      <c r="CF12" s="419"/>
      <c r="CG12" s="419"/>
      <c r="CH12" s="419"/>
      <c r="CI12" s="419"/>
      <c r="CJ12" s="419"/>
      <c r="CK12" s="419"/>
      <c r="CL12" s="419"/>
      <c r="CM12" s="419"/>
      <c r="CN12" s="419"/>
      <c r="CO12" s="419"/>
      <c r="CP12" s="419"/>
      <c r="CQ12" s="419"/>
      <c r="CR12" s="419"/>
      <c r="CS12" s="500"/>
      <c r="CT12" s="562" t="s">
        <v>139</v>
      </c>
      <c r="CU12" s="563"/>
      <c r="CV12" s="563"/>
      <c r="CW12" s="563"/>
      <c r="CX12" s="563"/>
      <c r="CY12" s="563"/>
      <c r="CZ12" s="563"/>
      <c r="DA12" s="564"/>
      <c r="DB12" s="562" t="s">
        <v>130</v>
      </c>
      <c r="DC12" s="563"/>
      <c r="DD12" s="563"/>
      <c r="DE12" s="563"/>
      <c r="DF12" s="563"/>
      <c r="DG12" s="563"/>
      <c r="DH12" s="563"/>
      <c r="DI12" s="564"/>
    </row>
    <row r="13" spans="1:119" ht="18.75" customHeight="1" x14ac:dyDescent="0.15">
      <c r="A13" s="178"/>
      <c r="B13" s="568"/>
      <c r="C13" s="569"/>
      <c r="D13" s="569"/>
      <c r="E13" s="569"/>
      <c r="F13" s="569"/>
      <c r="G13" s="569"/>
      <c r="H13" s="569"/>
      <c r="I13" s="569"/>
      <c r="J13" s="569"/>
      <c r="K13" s="570"/>
      <c r="L13" s="187"/>
      <c r="M13" s="543" t="s">
        <v>140</v>
      </c>
      <c r="N13" s="544"/>
      <c r="O13" s="544"/>
      <c r="P13" s="544"/>
      <c r="Q13" s="545"/>
      <c r="R13" s="546">
        <v>101100</v>
      </c>
      <c r="S13" s="547"/>
      <c r="T13" s="547"/>
      <c r="U13" s="547"/>
      <c r="V13" s="548"/>
      <c r="W13" s="549" t="s">
        <v>141</v>
      </c>
      <c r="X13" s="445"/>
      <c r="Y13" s="445"/>
      <c r="Z13" s="445"/>
      <c r="AA13" s="445"/>
      <c r="AB13" s="446"/>
      <c r="AC13" s="412">
        <v>465</v>
      </c>
      <c r="AD13" s="413"/>
      <c r="AE13" s="413"/>
      <c r="AF13" s="413"/>
      <c r="AG13" s="414"/>
      <c r="AH13" s="412">
        <v>491</v>
      </c>
      <c r="AI13" s="413"/>
      <c r="AJ13" s="413"/>
      <c r="AK13" s="413"/>
      <c r="AL13" s="472"/>
      <c r="AM13" s="516" t="s">
        <v>142</v>
      </c>
      <c r="AN13" s="416"/>
      <c r="AO13" s="416"/>
      <c r="AP13" s="416"/>
      <c r="AQ13" s="416"/>
      <c r="AR13" s="416"/>
      <c r="AS13" s="416"/>
      <c r="AT13" s="417"/>
      <c r="AU13" s="517" t="s">
        <v>143</v>
      </c>
      <c r="AV13" s="518"/>
      <c r="AW13" s="518"/>
      <c r="AX13" s="518"/>
      <c r="AY13" s="473" t="s">
        <v>144</v>
      </c>
      <c r="AZ13" s="474"/>
      <c r="BA13" s="474"/>
      <c r="BB13" s="474"/>
      <c r="BC13" s="474"/>
      <c r="BD13" s="474"/>
      <c r="BE13" s="474"/>
      <c r="BF13" s="474"/>
      <c r="BG13" s="474"/>
      <c r="BH13" s="474"/>
      <c r="BI13" s="474"/>
      <c r="BJ13" s="474"/>
      <c r="BK13" s="474"/>
      <c r="BL13" s="474"/>
      <c r="BM13" s="475"/>
      <c r="BN13" s="459">
        <v>27419</v>
      </c>
      <c r="BO13" s="460"/>
      <c r="BP13" s="460"/>
      <c r="BQ13" s="460"/>
      <c r="BR13" s="460"/>
      <c r="BS13" s="460"/>
      <c r="BT13" s="460"/>
      <c r="BU13" s="461"/>
      <c r="BV13" s="459">
        <v>26925</v>
      </c>
      <c r="BW13" s="460"/>
      <c r="BX13" s="460"/>
      <c r="BY13" s="460"/>
      <c r="BZ13" s="460"/>
      <c r="CA13" s="460"/>
      <c r="CB13" s="460"/>
      <c r="CC13" s="461"/>
      <c r="CD13" s="499" t="s">
        <v>145</v>
      </c>
      <c r="CE13" s="419"/>
      <c r="CF13" s="419"/>
      <c r="CG13" s="419"/>
      <c r="CH13" s="419"/>
      <c r="CI13" s="419"/>
      <c r="CJ13" s="419"/>
      <c r="CK13" s="419"/>
      <c r="CL13" s="419"/>
      <c r="CM13" s="419"/>
      <c r="CN13" s="419"/>
      <c r="CO13" s="419"/>
      <c r="CP13" s="419"/>
      <c r="CQ13" s="419"/>
      <c r="CR13" s="419"/>
      <c r="CS13" s="500"/>
      <c r="CT13" s="456">
        <v>2.1</v>
      </c>
      <c r="CU13" s="457"/>
      <c r="CV13" s="457"/>
      <c r="CW13" s="457"/>
      <c r="CX13" s="457"/>
      <c r="CY13" s="457"/>
      <c r="CZ13" s="457"/>
      <c r="DA13" s="458"/>
      <c r="DB13" s="456">
        <v>2.2999999999999998</v>
      </c>
      <c r="DC13" s="457"/>
      <c r="DD13" s="457"/>
      <c r="DE13" s="457"/>
      <c r="DF13" s="457"/>
      <c r="DG13" s="457"/>
      <c r="DH13" s="457"/>
      <c r="DI13" s="458"/>
    </row>
    <row r="14" spans="1:119" ht="18.75" customHeight="1" thickBot="1" x14ac:dyDescent="0.2">
      <c r="A14" s="178"/>
      <c r="B14" s="568"/>
      <c r="C14" s="569"/>
      <c r="D14" s="569"/>
      <c r="E14" s="569"/>
      <c r="F14" s="569"/>
      <c r="G14" s="569"/>
      <c r="H14" s="569"/>
      <c r="I14" s="569"/>
      <c r="J14" s="569"/>
      <c r="K14" s="570"/>
      <c r="L14" s="533" t="s">
        <v>146</v>
      </c>
      <c r="M14" s="586"/>
      <c r="N14" s="586"/>
      <c r="O14" s="586"/>
      <c r="P14" s="586"/>
      <c r="Q14" s="587"/>
      <c r="R14" s="546">
        <v>103332</v>
      </c>
      <c r="S14" s="547"/>
      <c r="T14" s="547"/>
      <c r="U14" s="547"/>
      <c r="V14" s="548"/>
      <c r="W14" s="550"/>
      <c r="X14" s="448"/>
      <c r="Y14" s="448"/>
      <c r="Z14" s="448"/>
      <c r="AA14" s="448"/>
      <c r="AB14" s="449"/>
      <c r="AC14" s="539">
        <v>1.2</v>
      </c>
      <c r="AD14" s="540"/>
      <c r="AE14" s="540"/>
      <c r="AF14" s="540"/>
      <c r="AG14" s="541"/>
      <c r="AH14" s="539">
        <v>1.2</v>
      </c>
      <c r="AI14" s="540"/>
      <c r="AJ14" s="540"/>
      <c r="AK14" s="540"/>
      <c r="AL14" s="542"/>
      <c r="AM14" s="516"/>
      <c r="AN14" s="416"/>
      <c r="AO14" s="416"/>
      <c r="AP14" s="416"/>
      <c r="AQ14" s="416"/>
      <c r="AR14" s="416"/>
      <c r="AS14" s="416"/>
      <c r="AT14" s="417"/>
      <c r="AU14" s="517"/>
      <c r="AV14" s="518"/>
      <c r="AW14" s="518"/>
      <c r="AX14" s="518"/>
      <c r="AY14" s="473"/>
      <c r="AZ14" s="474"/>
      <c r="BA14" s="474"/>
      <c r="BB14" s="474"/>
      <c r="BC14" s="474"/>
      <c r="BD14" s="474"/>
      <c r="BE14" s="474"/>
      <c r="BF14" s="474"/>
      <c r="BG14" s="474"/>
      <c r="BH14" s="474"/>
      <c r="BI14" s="474"/>
      <c r="BJ14" s="474"/>
      <c r="BK14" s="474"/>
      <c r="BL14" s="474"/>
      <c r="BM14" s="475"/>
      <c r="BN14" s="459"/>
      <c r="BO14" s="460"/>
      <c r="BP14" s="460"/>
      <c r="BQ14" s="460"/>
      <c r="BR14" s="460"/>
      <c r="BS14" s="460"/>
      <c r="BT14" s="460"/>
      <c r="BU14" s="461"/>
      <c r="BV14" s="459"/>
      <c r="BW14" s="460"/>
      <c r="BX14" s="460"/>
      <c r="BY14" s="460"/>
      <c r="BZ14" s="460"/>
      <c r="CA14" s="460"/>
      <c r="CB14" s="460"/>
      <c r="CC14" s="461"/>
      <c r="CD14" s="496" t="s">
        <v>147</v>
      </c>
      <c r="CE14" s="497"/>
      <c r="CF14" s="497"/>
      <c r="CG14" s="497"/>
      <c r="CH14" s="497"/>
      <c r="CI14" s="497"/>
      <c r="CJ14" s="497"/>
      <c r="CK14" s="497"/>
      <c r="CL14" s="497"/>
      <c r="CM14" s="497"/>
      <c r="CN14" s="497"/>
      <c r="CO14" s="497"/>
      <c r="CP14" s="497"/>
      <c r="CQ14" s="497"/>
      <c r="CR14" s="497"/>
      <c r="CS14" s="498"/>
      <c r="CT14" s="556" t="s">
        <v>139</v>
      </c>
      <c r="CU14" s="557"/>
      <c r="CV14" s="557"/>
      <c r="CW14" s="557"/>
      <c r="CX14" s="557"/>
      <c r="CY14" s="557"/>
      <c r="CZ14" s="557"/>
      <c r="DA14" s="558"/>
      <c r="DB14" s="556" t="s">
        <v>130</v>
      </c>
      <c r="DC14" s="557"/>
      <c r="DD14" s="557"/>
      <c r="DE14" s="557"/>
      <c r="DF14" s="557"/>
      <c r="DG14" s="557"/>
      <c r="DH14" s="557"/>
      <c r="DI14" s="558"/>
    </row>
    <row r="15" spans="1:119" ht="18.75" customHeight="1" x14ac:dyDescent="0.15">
      <c r="A15" s="178"/>
      <c r="B15" s="568"/>
      <c r="C15" s="569"/>
      <c r="D15" s="569"/>
      <c r="E15" s="569"/>
      <c r="F15" s="569"/>
      <c r="G15" s="569"/>
      <c r="H15" s="569"/>
      <c r="I15" s="569"/>
      <c r="J15" s="569"/>
      <c r="K15" s="570"/>
      <c r="L15" s="187"/>
      <c r="M15" s="543" t="s">
        <v>140</v>
      </c>
      <c r="N15" s="544"/>
      <c r="O15" s="544"/>
      <c r="P15" s="544"/>
      <c r="Q15" s="545"/>
      <c r="R15" s="546">
        <v>102628</v>
      </c>
      <c r="S15" s="547"/>
      <c r="T15" s="547"/>
      <c r="U15" s="547"/>
      <c r="V15" s="548"/>
      <c r="W15" s="549" t="s">
        <v>148</v>
      </c>
      <c r="X15" s="445"/>
      <c r="Y15" s="445"/>
      <c r="Z15" s="445"/>
      <c r="AA15" s="445"/>
      <c r="AB15" s="446"/>
      <c r="AC15" s="412">
        <v>8027</v>
      </c>
      <c r="AD15" s="413"/>
      <c r="AE15" s="413"/>
      <c r="AF15" s="413"/>
      <c r="AG15" s="414"/>
      <c r="AH15" s="412">
        <v>8560</v>
      </c>
      <c r="AI15" s="413"/>
      <c r="AJ15" s="413"/>
      <c r="AK15" s="413"/>
      <c r="AL15" s="472"/>
      <c r="AM15" s="516"/>
      <c r="AN15" s="416"/>
      <c r="AO15" s="416"/>
      <c r="AP15" s="416"/>
      <c r="AQ15" s="416"/>
      <c r="AR15" s="416"/>
      <c r="AS15" s="416"/>
      <c r="AT15" s="417"/>
      <c r="AU15" s="517"/>
      <c r="AV15" s="518"/>
      <c r="AW15" s="518"/>
      <c r="AX15" s="518"/>
      <c r="AY15" s="485" t="s">
        <v>149</v>
      </c>
      <c r="AZ15" s="486"/>
      <c r="BA15" s="486"/>
      <c r="BB15" s="486"/>
      <c r="BC15" s="486"/>
      <c r="BD15" s="486"/>
      <c r="BE15" s="486"/>
      <c r="BF15" s="486"/>
      <c r="BG15" s="486"/>
      <c r="BH15" s="486"/>
      <c r="BI15" s="486"/>
      <c r="BJ15" s="486"/>
      <c r="BK15" s="486"/>
      <c r="BL15" s="486"/>
      <c r="BM15" s="487"/>
      <c r="BN15" s="488">
        <v>10482923</v>
      </c>
      <c r="BO15" s="489"/>
      <c r="BP15" s="489"/>
      <c r="BQ15" s="489"/>
      <c r="BR15" s="489"/>
      <c r="BS15" s="489"/>
      <c r="BT15" s="489"/>
      <c r="BU15" s="490"/>
      <c r="BV15" s="488">
        <v>10925354</v>
      </c>
      <c r="BW15" s="489"/>
      <c r="BX15" s="489"/>
      <c r="BY15" s="489"/>
      <c r="BZ15" s="489"/>
      <c r="CA15" s="489"/>
      <c r="CB15" s="489"/>
      <c r="CC15" s="490"/>
      <c r="CD15" s="559" t="s">
        <v>150</v>
      </c>
      <c r="CE15" s="560"/>
      <c r="CF15" s="560"/>
      <c r="CG15" s="560"/>
      <c r="CH15" s="560"/>
      <c r="CI15" s="560"/>
      <c r="CJ15" s="560"/>
      <c r="CK15" s="560"/>
      <c r="CL15" s="560"/>
      <c r="CM15" s="560"/>
      <c r="CN15" s="560"/>
      <c r="CO15" s="560"/>
      <c r="CP15" s="560"/>
      <c r="CQ15" s="560"/>
      <c r="CR15" s="560"/>
      <c r="CS15" s="561"/>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68"/>
      <c r="C16" s="569"/>
      <c r="D16" s="569"/>
      <c r="E16" s="569"/>
      <c r="F16" s="569"/>
      <c r="G16" s="569"/>
      <c r="H16" s="569"/>
      <c r="I16" s="569"/>
      <c r="J16" s="569"/>
      <c r="K16" s="570"/>
      <c r="L16" s="533" t="s">
        <v>151</v>
      </c>
      <c r="M16" s="534"/>
      <c r="N16" s="534"/>
      <c r="O16" s="534"/>
      <c r="P16" s="534"/>
      <c r="Q16" s="535"/>
      <c r="R16" s="536" t="s">
        <v>152</v>
      </c>
      <c r="S16" s="537"/>
      <c r="T16" s="537"/>
      <c r="U16" s="537"/>
      <c r="V16" s="538"/>
      <c r="W16" s="550"/>
      <c r="X16" s="448"/>
      <c r="Y16" s="448"/>
      <c r="Z16" s="448"/>
      <c r="AA16" s="448"/>
      <c r="AB16" s="449"/>
      <c r="AC16" s="539">
        <v>20.2</v>
      </c>
      <c r="AD16" s="540"/>
      <c r="AE16" s="540"/>
      <c r="AF16" s="540"/>
      <c r="AG16" s="541"/>
      <c r="AH16" s="539">
        <v>21.4</v>
      </c>
      <c r="AI16" s="540"/>
      <c r="AJ16" s="540"/>
      <c r="AK16" s="540"/>
      <c r="AL16" s="542"/>
      <c r="AM16" s="516"/>
      <c r="AN16" s="416"/>
      <c r="AO16" s="416"/>
      <c r="AP16" s="416"/>
      <c r="AQ16" s="416"/>
      <c r="AR16" s="416"/>
      <c r="AS16" s="416"/>
      <c r="AT16" s="417"/>
      <c r="AU16" s="517"/>
      <c r="AV16" s="518"/>
      <c r="AW16" s="518"/>
      <c r="AX16" s="518"/>
      <c r="AY16" s="473" t="s">
        <v>153</v>
      </c>
      <c r="AZ16" s="474"/>
      <c r="BA16" s="474"/>
      <c r="BB16" s="474"/>
      <c r="BC16" s="474"/>
      <c r="BD16" s="474"/>
      <c r="BE16" s="474"/>
      <c r="BF16" s="474"/>
      <c r="BG16" s="474"/>
      <c r="BH16" s="474"/>
      <c r="BI16" s="474"/>
      <c r="BJ16" s="474"/>
      <c r="BK16" s="474"/>
      <c r="BL16" s="474"/>
      <c r="BM16" s="475"/>
      <c r="BN16" s="459">
        <v>18205058</v>
      </c>
      <c r="BO16" s="460"/>
      <c r="BP16" s="460"/>
      <c r="BQ16" s="460"/>
      <c r="BR16" s="460"/>
      <c r="BS16" s="460"/>
      <c r="BT16" s="460"/>
      <c r="BU16" s="461"/>
      <c r="BV16" s="459">
        <v>17423805</v>
      </c>
      <c r="BW16" s="460"/>
      <c r="BX16" s="460"/>
      <c r="BY16" s="460"/>
      <c r="BZ16" s="460"/>
      <c r="CA16" s="460"/>
      <c r="CB16" s="460"/>
      <c r="CC16" s="461"/>
      <c r="CD16" s="191"/>
      <c r="CE16" s="491"/>
      <c r="CF16" s="491"/>
      <c r="CG16" s="491"/>
      <c r="CH16" s="491"/>
      <c r="CI16" s="491"/>
      <c r="CJ16" s="491"/>
      <c r="CK16" s="491"/>
      <c r="CL16" s="491"/>
      <c r="CM16" s="491"/>
      <c r="CN16" s="491"/>
      <c r="CO16" s="491"/>
      <c r="CP16" s="491"/>
      <c r="CQ16" s="491"/>
      <c r="CR16" s="491"/>
      <c r="CS16" s="492"/>
      <c r="CT16" s="456"/>
      <c r="CU16" s="457"/>
      <c r="CV16" s="457"/>
      <c r="CW16" s="457"/>
      <c r="CX16" s="457"/>
      <c r="CY16" s="457"/>
      <c r="CZ16" s="457"/>
      <c r="DA16" s="458"/>
      <c r="DB16" s="456"/>
      <c r="DC16" s="457"/>
      <c r="DD16" s="457"/>
      <c r="DE16" s="457"/>
      <c r="DF16" s="457"/>
      <c r="DG16" s="457"/>
      <c r="DH16" s="457"/>
      <c r="DI16" s="458"/>
    </row>
    <row r="17" spans="1:113" ht="18.75" customHeight="1" thickBot="1" x14ac:dyDescent="0.2">
      <c r="A17" s="178"/>
      <c r="B17" s="571"/>
      <c r="C17" s="572"/>
      <c r="D17" s="572"/>
      <c r="E17" s="572"/>
      <c r="F17" s="572"/>
      <c r="G17" s="572"/>
      <c r="H17" s="572"/>
      <c r="I17" s="572"/>
      <c r="J17" s="572"/>
      <c r="K17" s="573"/>
      <c r="L17" s="192"/>
      <c r="M17" s="552" t="s">
        <v>154</v>
      </c>
      <c r="N17" s="553"/>
      <c r="O17" s="553"/>
      <c r="P17" s="553"/>
      <c r="Q17" s="554"/>
      <c r="R17" s="536" t="s">
        <v>155</v>
      </c>
      <c r="S17" s="537"/>
      <c r="T17" s="537"/>
      <c r="U17" s="537"/>
      <c r="V17" s="538"/>
      <c r="W17" s="549" t="s">
        <v>156</v>
      </c>
      <c r="X17" s="445"/>
      <c r="Y17" s="445"/>
      <c r="Z17" s="445"/>
      <c r="AA17" s="445"/>
      <c r="AB17" s="446"/>
      <c r="AC17" s="412">
        <v>31180</v>
      </c>
      <c r="AD17" s="413"/>
      <c r="AE17" s="413"/>
      <c r="AF17" s="413"/>
      <c r="AG17" s="414"/>
      <c r="AH17" s="412">
        <v>30981</v>
      </c>
      <c r="AI17" s="413"/>
      <c r="AJ17" s="413"/>
      <c r="AK17" s="413"/>
      <c r="AL17" s="472"/>
      <c r="AM17" s="516"/>
      <c r="AN17" s="416"/>
      <c r="AO17" s="416"/>
      <c r="AP17" s="416"/>
      <c r="AQ17" s="416"/>
      <c r="AR17" s="416"/>
      <c r="AS17" s="416"/>
      <c r="AT17" s="417"/>
      <c r="AU17" s="517"/>
      <c r="AV17" s="518"/>
      <c r="AW17" s="518"/>
      <c r="AX17" s="518"/>
      <c r="AY17" s="473" t="s">
        <v>157</v>
      </c>
      <c r="AZ17" s="474"/>
      <c r="BA17" s="474"/>
      <c r="BB17" s="474"/>
      <c r="BC17" s="474"/>
      <c r="BD17" s="474"/>
      <c r="BE17" s="474"/>
      <c r="BF17" s="474"/>
      <c r="BG17" s="474"/>
      <c r="BH17" s="474"/>
      <c r="BI17" s="474"/>
      <c r="BJ17" s="474"/>
      <c r="BK17" s="474"/>
      <c r="BL17" s="474"/>
      <c r="BM17" s="475"/>
      <c r="BN17" s="459">
        <v>13201593</v>
      </c>
      <c r="BO17" s="460"/>
      <c r="BP17" s="460"/>
      <c r="BQ17" s="460"/>
      <c r="BR17" s="460"/>
      <c r="BS17" s="460"/>
      <c r="BT17" s="460"/>
      <c r="BU17" s="461"/>
      <c r="BV17" s="459">
        <v>13781949</v>
      </c>
      <c r="BW17" s="460"/>
      <c r="BX17" s="460"/>
      <c r="BY17" s="460"/>
      <c r="BZ17" s="460"/>
      <c r="CA17" s="460"/>
      <c r="CB17" s="460"/>
      <c r="CC17" s="461"/>
      <c r="CD17" s="191"/>
      <c r="CE17" s="491"/>
      <c r="CF17" s="491"/>
      <c r="CG17" s="491"/>
      <c r="CH17" s="491"/>
      <c r="CI17" s="491"/>
      <c r="CJ17" s="491"/>
      <c r="CK17" s="491"/>
      <c r="CL17" s="491"/>
      <c r="CM17" s="491"/>
      <c r="CN17" s="491"/>
      <c r="CO17" s="491"/>
      <c r="CP17" s="491"/>
      <c r="CQ17" s="491"/>
      <c r="CR17" s="491"/>
      <c r="CS17" s="492"/>
      <c r="CT17" s="456"/>
      <c r="CU17" s="457"/>
      <c r="CV17" s="457"/>
      <c r="CW17" s="457"/>
      <c r="CX17" s="457"/>
      <c r="CY17" s="457"/>
      <c r="CZ17" s="457"/>
      <c r="DA17" s="458"/>
      <c r="DB17" s="456"/>
      <c r="DC17" s="457"/>
      <c r="DD17" s="457"/>
      <c r="DE17" s="457"/>
      <c r="DF17" s="457"/>
      <c r="DG17" s="457"/>
      <c r="DH17" s="457"/>
      <c r="DI17" s="458"/>
    </row>
    <row r="18" spans="1:113" ht="18.75" customHeight="1" thickBot="1" x14ac:dyDescent="0.2">
      <c r="A18" s="178"/>
      <c r="B18" s="509" t="s">
        <v>158</v>
      </c>
      <c r="C18" s="510"/>
      <c r="D18" s="510"/>
      <c r="E18" s="511"/>
      <c r="F18" s="511"/>
      <c r="G18" s="511"/>
      <c r="H18" s="511"/>
      <c r="I18" s="511"/>
      <c r="J18" s="511"/>
      <c r="K18" s="511"/>
      <c r="L18" s="512">
        <v>109.63</v>
      </c>
      <c r="M18" s="512"/>
      <c r="N18" s="512"/>
      <c r="O18" s="512"/>
      <c r="P18" s="512"/>
      <c r="Q18" s="512"/>
      <c r="R18" s="513"/>
      <c r="S18" s="513"/>
      <c r="T18" s="513"/>
      <c r="U18" s="513"/>
      <c r="V18" s="514"/>
      <c r="W18" s="530"/>
      <c r="X18" s="531"/>
      <c r="Y18" s="531"/>
      <c r="Z18" s="531"/>
      <c r="AA18" s="531"/>
      <c r="AB18" s="555"/>
      <c r="AC18" s="429">
        <v>78.599999999999994</v>
      </c>
      <c r="AD18" s="430"/>
      <c r="AE18" s="430"/>
      <c r="AF18" s="430"/>
      <c r="AG18" s="515"/>
      <c r="AH18" s="429">
        <v>77.400000000000006</v>
      </c>
      <c r="AI18" s="430"/>
      <c r="AJ18" s="430"/>
      <c r="AK18" s="430"/>
      <c r="AL18" s="431"/>
      <c r="AM18" s="516"/>
      <c r="AN18" s="416"/>
      <c r="AO18" s="416"/>
      <c r="AP18" s="416"/>
      <c r="AQ18" s="416"/>
      <c r="AR18" s="416"/>
      <c r="AS18" s="416"/>
      <c r="AT18" s="417"/>
      <c r="AU18" s="517"/>
      <c r="AV18" s="518"/>
      <c r="AW18" s="518"/>
      <c r="AX18" s="518"/>
      <c r="AY18" s="473" t="s">
        <v>159</v>
      </c>
      <c r="AZ18" s="474"/>
      <c r="BA18" s="474"/>
      <c r="BB18" s="474"/>
      <c r="BC18" s="474"/>
      <c r="BD18" s="474"/>
      <c r="BE18" s="474"/>
      <c r="BF18" s="474"/>
      <c r="BG18" s="474"/>
      <c r="BH18" s="474"/>
      <c r="BI18" s="474"/>
      <c r="BJ18" s="474"/>
      <c r="BK18" s="474"/>
      <c r="BL18" s="474"/>
      <c r="BM18" s="475"/>
      <c r="BN18" s="459">
        <v>21262060</v>
      </c>
      <c r="BO18" s="460"/>
      <c r="BP18" s="460"/>
      <c r="BQ18" s="460"/>
      <c r="BR18" s="460"/>
      <c r="BS18" s="460"/>
      <c r="BT18" s="460"/>
      <c r="BU18" s="461"/>
      <c r="BV18" s="459">
        <v>20977600</v>
      </c>
      <c r="BW18" s="460"/>
      <c r="BX18" s="460"/>
      <c r="BY18" s="460"/>
      <c r="BZ18" s="460"/>
      <c r="CA18" s="460"/>
      <c r="CB18" s="460"/>
      <c r="CC18" s="461"/>
      <c r="CD18" s="191"/>
      <c r="CE18" s="491"/>
      <c r="CF18" s="491"/>
      <c r="CG18" s="491"/>
      <c r="CH18" s="491"/>
      <c r="CI18" s="491"/>
      <c r="CJ18" s="491"/>
      <c r="CK18" s="491"/>
      <c r="CL18" s="491"/>
      <c r="CM18" s="491"/>
      <c r="CN18" s="491"/>
      <c r="CO18" s="491"/>
      <c r="CP18" s="491"/>
      <c r="CQ18" s="491"/>
      <c r="CR18" s="491"/>
      <c r="CS18" s="492"/>
      <c r="CT18" s="456"/>
      <c r="CU18" s="457"/>
      <c r="CV18" s="457"/>
      <c r="CW18" s="457"/>
      <c r="CX18" s="457"/>
      <c r="CY18" s="457"/>
      <c r="CZ18" s="457"/>
      <c r="DA18" s="458"/>
      <c r="DB18" s="456"/>
      <c r="DC18" s="457"/>
      <c r="DD18" s="457"/>
      <c r="DE18" s="457"/>
      <c r="DF18" s="457"/>
      <c r="DG18" s="457"/>
      <c r="DH18" s="457"/>
      <c r="DI18" s="458"/>
    </row>
    <row r="19" spans="1:113" ht="18.75" customHeight="1" thickBot="1" x14ac:dyDescent="0.2">
      <c r="A19" s="178"/>
      <c r="B19" s="509" t="s">
        <v>160</v>
      </c>
      <c r="C19" s="510"/>
      <c r="D19" s="510"/>
      <c r="E19" s="511"/>
      <c r="F19" s="511"/>
      <c r="G19" s="511"/>
      <c r="H19" s="511"/>
      <c r="I19" s="511"/>
      <c r="J19" s="511"/>
      <c r="K19" s="511"/>
      <c r="L19" s="519">
        <v>928</v>
      </c>
      <c r="M19" s="519"/>
      <c r="N19" s="519"/>
      <c r="O19" s="519"/>
      <c r="P19" s="519"/>
      <c r="Q19" s="519"/>
      <c r="R19" s="520"/>
      <c r="S19" s="520"/>
      <c r="T19" s="520"/>
      <c r="U19" s="520"/>
      <c r="V19" s="521"/>
      <c r="W19" s="528"/>
      <c r="X19" s="529"/>
      <c r="Y19" s="529"/>
      <c r="Z19" s="529"/>
      <c r="AA19" s="529"/>
      <c r="AB19" s="529"/>
      <c r="AC19" s="532"/>
      <c r="AD19" s="532"/>
      <c r="AE19" s="532"/>
      <c r="AF19" s="532"/>
      <c r="AG19" s="532"/>
      <c r="AH19" s="532"/>
      <c r="AI19" s="532"/>
      <c r="AJ19" s="532"/>
      <c r="AK19" s="532"/>
      <c r="AL19" s="551"/>
      <c r="AM19" s="516"/>
      <c r="AN19" s="416"/>
      <c r="AO19" s="416"/>
      <c r="AP19" s="416"/>
      <c r="AQ19" s="416"/>
      <c r="AR19" s="416"/>
      <c r="AS19" s="416"/>
      <c r="AT19" s="417"/>
      <c r="AU19" s="517"/>
      <c r="AV19" s="518"/>
      <c r="AW19" s="518"/>
      <c r="AX19" s="518"/>
      <c r="AY19" s="473" t="s">
        <v>161</v>
      </c>
      <c r="AZ19" s="474"/>
      <c r="BA19" s="474"/>
      <c r="BB19" s="474"/>
      <c r="BC19" s="474"/>
      <c r="BD19" s="474"/>
      <c r="BE19" s="474"/>
      <c r="BF19" s="474"/>
      <c r="BG19" s="474"/>
      <c r="BH19" s="474"/>
      <c r="BI19" s="474"/>
      <c r="BJ19" s="474"/>
      <c r="BK19" s="474"/>
      <c r="BL19" s="474"/>
      <c r="BM19" s="475"/>
      <c r="BN19" s="459">
        <v>24956952</v>
      </c>
      <c r="BO19" s="460"/>
      <c r="BP19" s="460"/>
      <c r="BQ19" s="460"/>
      <c r="BR19" s="460"/>
      <c r="BS19" s="460"/>
      <c r="BT19" s="460"/>
      <c r="BU19" s="461"/>
      <c r="BV19" s="459">
        <v>23968989</v>
      </c>
      <c r="BW19" s="460"/>
      <c r="BX19" s="460"/>
      <c r="BY19" s="460"/>
      <c r="BZ19" s="460"/>
      <c r="CA19" s="460"/>
      <c r="CB19" s="460"/>
      <c r="CC19" s="461"/>
      <c r="CD19" s="191"/>
      <c r="CE19" s="491"/>
      <c r="CF19" s="491"/>
      <c r="CG19" s="491"/>
      <c r="CH19" s="491"/>
      <c r="CI19" s="491"/>
      <c r="CJ19" s="491"/>
      <c r="CK19" s="491"/>
      <c r="CL19" s="491"/>
      <c r="CM19" s="491"/>
      <c r="CN19" s="491"/>
      <c r="CO19" s="491"/>
      <c r="CP19" s="491"/>
      <c r="CQ19" s="491"/>
      <c r="CR19" s="491"/>
      <c r="CS19" s="492"/>
      <c r="CT19" s="456"/>
      <c r="CU19" s="457"/>
      <c r="CV19" s="457"/>
      <c r="CW19" s="457"/>
      <c r="CX19" s="457"/>
      <c r="CY19" s="457"/>
      <c r="CZ19" s="457"/>
      <c r="DA19" s="458"/>
      <c r="DB19" s="456"/>
      <c r="DC19" s="457"/>
      <c r="DD19" s="457"/>
      <c r="DE19" s="457"/>
      <c r="DF19" s="457"/>
      <c r="DG19" s="457"/>
      <c r="DH19" s="457"/>
      <c r="DI19" s="458"/>
    </row>
    <row r="20" spans="1:113" ht="18.75" customHeight="1" thickBot="1" x14ac:dyDescent="0.2">
      <c r="A20" s="178"/>
      <c r="B20" s="509" t="s">
        <v>162</v>
      </c>
      <c r="C20" s="510"/>
      <c r="D20" s="510"/>
      <c r="E20" s="511"/>
      <c r="F20" s="511"/>
      <c r="G20" s="511"/>
      <c r="H20" s="511"/>
      <c r="I20" s="511"/>
      <c r="J20" s="511"/>
      <c r="K20" s="511"/>
      <c r="L20" s="519">
        <v>42367</v>
      </c>
      <c r="M20" s="519"/>
      <c r="N20" s="519"/>
      <c r="O20" s="519"/>
      <c r="P20" s="519"/>
      <c r="Q20" s="519"/>
      <c r="R20" s="520"/>
      <c r="S20" s="520"/>
      <c r="T20" s="520"/>
      <c r="U20" s="520"/>
      <c r="V20" s="521"/>
      <c r="W20" s="530"/>
      <c r="X20" s="531"/>
      <c r="Y20" s="531"/>
      <c r="Z20" s="531"/>
      <c r="AA20" s="531"/>
      <c r="AB20" s="531"/>
      <c r="AC20" s="522"/>
      <c r="AD20" s="522"/>
      <c r="AE20" s="522"/>
      <c r="AF20" s="522"/>
      <c r="AG20" s="522"/>
      <c r="AH20" s="522"/>
      <c r="AI20" s="522"/>
      <c r="AJ20" s="522"/>
      <c r="AK20" s="522"/>
      <c r="AL20" s="523"/>
      <c r="AM20" s="524"/>
      <c r="AN20" s="421"/>
      <c r="AO20" s="421"/>
      <c r="AP20" s="421"/>
      <c r="AQ20" s="421"/>
      <c r="AR20" s="421"/>
      <c r="AS20" s="421"/>
      <c r="AT20" s="422"/>
      <c r="AU20" s="525"/>
      <c r="AV20" s="526"/>
      <c r="AW20" s="526"/>
      <c r="AX20" s="527"/>
      <c r="AY20" s="473"/>
      <c r="AZ20" s="474"/>
      <c r="BA20" s="474"/>
      <c r="BB20" s="474"/>
      <c r="BC20" s="474"/>
      <c r="BD20" s="474"/>
      <c r="BE20" s="474"/>
      <c r="BF20" s="474"/>
      <c r="BG20" s="474"/>
      <c r="BH20" s="474"/>
      <c r="BI20" s="474"/>
      <c r="BJ20" s="474"/>
      <c r="BK20" s="474"/>
      <c r="BL20" s="474"/>
      <c r="BM20" s="475"/>
      <c r="BN20" s="459"/>
      <c r="BO20" s="460"/>
      <c r="BP20" s="460"/>
      <c r="BQ20" s="460"/>
      <c r="BR20" s="460"/>
      <c r="BS20" s="460"/>
      <c r="BT20" s="460"/>
      <c r="BU20" s="461"/>
      <c r="BV20" s="459"/>
      <c r="BW20" s="460"/>
      <c r="BX20" s="460"/>
      <c r="BY20" s="460"/>
      <c r="BZ20" s="460"/>
      <c r="CA20" s="460"/>
      <c r="CB20" s="460"/>
      <c r="CC20" s="461"/>
      <c r="CD20" s="191"/>
      <c r="CE20" s="491"/>
      <c r="CF20" s="491"/>
      <c r="CG20" s="491"/>
      <c r="CH20" s="491"/>
      <c r="CI20" s="491"/>
      <c r="CJ20" s="491"/>
      <c r="CK20" s="491"/>
      <c r="CL20" s="491"/>
      <c r="CM20" s="491"/>
      <c r="CN20" s="491"/>
      <c r="CO20" s="491"/>
      <c r="CP20" s="491"/>
      <c r="CQ20" s="491"/>
      <c r="CR20" s="491"/>
      <c r="CS20" s="492"/>
      <c r="CT20" s="456"/>
      <c r="CU20" s="457"/>
      <c r="CV20" s="457"/>
      <c r="CW20" s="457"/>
      <c r="CX20" s="457"/>
      <c r="CY20" s="457"/>
      <c r="CZ20" s="457"/>
      <c r="DA20" s="458"/>
      <c r="DB20" s="456"/>
      <c r="DC20" s="457"/>
      <c r="DD20" s="457"/>
      <c r="DE20" s="457"/>
      <c r="DF20" s="457"/>
      <c r="DG20" s="457"/>
      <c r="DH20" s="457"/>
      <c r="DI20" s="458"/>
    </row>
    <row r="21" spans="1:113" ht="18.75" customHeight="1" thickBot="1" x14ac:dyDescent="0.2">
      <c r="A21" s="178"/>
      <c r="B21" s="506" t="s">
        <v>163</v>
      </c>
      <c r="C21" s="507"/>
      <c r="D21" s="507"/>
      <c r="E21" s="507"/>
      <c r="F21" s="507"/>
      <c r="G21" s="507"/>
      <c r="H21" s="507"/>
      <c r="I21" s="507"/>
      <c r="J21" s="507"/>
      <c r="K21" s="507"/>
      <c r="L21" s="507"/>
      <c r="M21" s="507"/>
      <c r="N21" s="507"/>
      <c r="O21" s="507"/>
      <c r="P21" s="507"/>
      <c r="Q21" s="507"/>
      <c r="R21" s="507"/>
      <c r="S21" s="507"/>
      <c r="T21" s="507"/>
      <c r="U21" s="507"/>
      <c r="V21" s="507"/>
      <c r="W21" s="507"/>
      <c r="X21" s="507"/>
      <c r="Y21" s="507"/>
      <c r="Z21" s="507"/>
      <c r="AA21" s="507"/>
      <c r="AB21" s="507"/>
      <c r="AC21" s="507"/>
      <c r="AD21" s="507"/>
      <c r="AE21" s="507"/>
      <c r="AF21" s="507"/>
      <c r="AG21" s="507"/>
      <c r="AH21" s="507"/>
      <c r="AI21" s="507"/>
      <c r="AJ21" s="507"/>
      <c r="AK21" s="507"/>
      <c r="AL21" s="507"/>
      <c r="AM21" s="507"/>
      <c r="AN21" s="507"/>
      <c r="AO21" s="507"/>
      <c r="AP21" s="507"/>
      <c r="AQ21" s="507"/>
      <c r="AR21" s="507"/>
      <c r="AS21" s="507"/>
      <c r="AT21" s="507"/>
      <c r="AU21" s="507"/>
      <c r="AV21" s="507"/>
      <c r="AW21" s="507"/>
      <c r="AX21" s="508"/>
      <c r="AY21" s="432"/>
      <c r="AZ21" s="433"/>
      <c r="BA21" s="433"/>
      <c r="BB21" s="433"/>
      <c r="BC21" s="433"/>
      <c r="BD21" s="433"/>
      <c r="BE21" s="433"/>
      <c r="BF21" s="433"/>
      <c r="BG21" s="433"/>
      <c r="BH21" s="433"/>
      <c r="BI21" s="433"/>
      <c r="BJ21" s="433"/>
      <c r="BK21" s="433"/>
      <c r="BL21" s="433"/>
      <c r="BM21" s="434"/>
      <c r="BN21" s="493"/>
      <c r="BO21" s="494"/>
      <c r="BP21" s="494"/>
      <c r="BQ21" s="494"/>
      <c r="BR21" s="494"/>
      <c r="BS21" s="494"/>
      <c r="BT21" s="494"/>
      <c r="BU21" s="495"/>
      <c r="BV21" s="493"/>
      <c r="BW21" s="494"/>
      <c r="BX21" s="494"/>
      <c r="BY21" s="494"/>
      <c r="BZ21" s="494"/>
      <c r="CA21" s="494"/>
      <c r="CB21" s="494"/>
      <c r="CC21" s="495"/>
      <c r="CD21" s="191"/>
      <c r="CE21" s="491"/>
      <c r="CF21" s="491"/>
      <c r="CG21" s="491"/>
      <c r="CH21" s="491"/>
      <c r="CI21" s="491"/>
      <c r="CJ21" s="491"/>
      <c r="CK21" s="491"/>
      <c r="CL21" s="491"/>
      <c r="CM21" s="491"/>
      <c r="CN21" s="491"/>
      <c r="CO21" s="491"/>
      <c r="CP21" s="491"/>
      <c r="CQ21" s="491"/>
      <c r="CR21" s="491"/>
      <c r="CS21" s="492"/>
      <c r="CT21" s="456"/>
      <c r="CU21" s="457"/>
      <c r="CV21" s="457"/>
      <c r="CW21" s="457"/>
      <c r="CX21" s="457"/>
      <c r="CY21" s="457"/>
      <c r="CZ21" s="457"/>
      <c r="DA21" s="458"/>
      <c r="DB21" s="456"/>
      <c r="DC21" s="457"/>
      <c r="DD21" s="457"/>
      <c r="DE21" s="457"/>
      <c r="DF21" s="457"/>
      <c r="DG21" s="457"/>
      <c r="DH21" s="457"/>
      <c r="DI21" s="458"/>
    </row>
    <row r="22" spans="1:113" ht="18.75" customHeight="1" x14ac:dyDescent="0.15">
      <c r="A22" s="178"/>
      <c r="B22" s="435" t="s">
        <v>164</v>
      </c>
      <c r="C22" s="436"/>
      <c r="D22" s="437"/>
      <c r="E22" s="444" t="s">
        <v>1</v>
      </c>
      <c r="F22" s="445"/>
      <c r="G22" s="445"/>
      <c r="H22" s="445"/>
      <c r="I22" s="445"/>
      <c r="J22" s="445"/>
      <c r="K22" s="446"/>
      <c r="L22" s="444" t="s">
        <v>165</v>
      </c>
      <c r="M22" s="445"/>
      <c r="N22" s="445"/>
      <c r="O22" s="445"/>
      <c r="P22" s="446"/>
      <c r="Q22" s="450" t="s">
        <v>166</v>
      </c>
      <c r="R22" s="451"/>
      <c r="S22" s="451"/>
      <c r="T22" s="451"/>
      <c r="U22" s="451"/>
      <c r="V22" s="452"/>
      <c r="W22" s="501" t="s">
        <v>167</v>
      </c>
      <c r="X22" s="436"/>
      <c r="Y22" s="437"/>
      <c r="Z22" s="444" t="s">
        <v>1</v>
      </c>
      <c r="AA22" s="445"/>
      <c r="AB22" s="445"/>
      <c r="AC22" s="445"/>
      <c r="AD22" s="445"/>
      <c r="AE22" s="445"/>
      <c r="AF22" s="445"/>
      <c r="AG22" s="446"/>
      <c r="AH22" s="462" t="s">
        <v>168</v>
      </c>
      <c r="AI22" s="445"/>
      <c r="AJ22" s="445"/>
      <c r="AK22" s="445"/>
      <c r="AL22" s="446"/>
      <c r="AM22" s="462" t="s">
        <v>169</v>
      </c>
      <c r="AN22" s="463"/>
      <c r="AO22" s="463"/>
      <c r="AP22" s="463"/>
      <c r="AQ22" s="463"/>
      <c r="AR22" s="464"/>
      <c r="AS22" s="450" t="s">
        <v>166</v>
      </c>
      <c r="AT22" s="451"/>
      <c r="AU22" s="451"/>
      <c r="AV22" s="451"/>
      <c r="AW22" s="451"/>
      <c r="AX22" s="468"/>
      <c r="AY22" s="485" t="s">
        <v>170</v>
      </c>
      <c r="AZ22" s="486"/>
      <c r="BA22" s="486"/>
      <c r="BB22" s="486"/>
      <c r="BC22" s="486"/>
      <c r="BD22" s="486"/>
      <c r="BE22" s="486"/>
      <c r="BF22" s="486"/>
      <c r="BG22" s="486"/>
      <c r="BH22" s="486"/>
      <c r="BI22" s="486"/>
      <c r="BJ22" s="486"/>
      <c r="BK22" s="486"/>
      <c r="BL22" s="486"/>
      <c r="BM22" s="487"/>
      <c r="BN22" s="488">
        <v>29063420</v>
      </c>
      <c r="BO22" s="489"/>
      <c r="BP22" s="489"/>
      <c r="BQ22" s="489"/>
      <c r="BR22" s="489"/>
      <c r="BS22" s="489"/>
      <c r="BT22" s="489"/>
      <c r="BU22" s="490"/>
      <c r="BV22" s="488">
        <v>29759952</v>
      </c>
      <c r="BW22" s="489"/>
      <c r="BX22" s="489"/>
      <c r="BY22" s="489"/>
      <c r="BZ22" s="489"/>
      <c r="CA22" s="489"/>
      <c r="CB22" s="489"/>
      <c r="CC22" s="490"/>
      <c r="CD22" s="191"/>
      <c r="CE22" s="491"/>
      <c r="CF22" s="491"/>
      <c r="CG22" s="491"/>
      <c r="CH22" s="491"/>
      <c r="CI22" s="491"/>
      <c r="CJ22" s="491"/>
      <c r="CK22" s="491"/>
      <c r="CL22" s="491"/>
      <c r="CM22" s="491"/>
      <c r="CN22" s="491"/>
      <c r="CO22" s="491"/>
      <c r="CP22" s="491"/>
      <c r="CQ22" s="491"/>
      <c r="CR22" s="491"/>
      <c r="CS22" s="492"/>
      <c r="CT22" s="456"/>
      <c r="CU22" s="457"/>
      <c r="CV22" s="457"/>
      <c r="CW22" s="457"/>
      <c r="CX22" s="457"/>
      <c r="CY22" s="457"/>
      <c r="CZ22" s="457"/>
      <c r="DA22" s="458"/>
      <c r="DB22" s="456"/>
      <c r="DC22" s="457"/>
      <c r="DD22" s="457"/>
      <c r="DE22" s="457"/>
      <c r="DF22" s="457"/>
      <c r="DG22" s="457"/>
      <c r="DH22" s="457"/>
      <c r="DI22" s="458"/>
    </row>
    <row r="23" spans="1:113" ht="18.75" customHeight="1" x14ac:dyDescent="0.15">
      <c r="A23" s="178"/>
      <c r="B23" s="438"/>
      <c r="C23" s="439"/>
      <c r="D23" s="440"/>
      <c r="E23" s="447"/>
      <c r="F23" s="448"/>
      <c r="G23" s="448"/>
      <c r="H23" s="448"/>
      <c r="I23" s="448"/>
      <c r="J23" s="448"/>
      <c r="K23" s="449"/>
      <c r="L23" s="447"/>
      <c r="M23" s="448"/>
      <c r="N23" s="448"/>
      <c r="O23" s="448"/>
      <c r="P23" s="449"/>
      <c r="Q23" s="453"/>
      <c r="R23" s="454"/>
      <c r="S23" s="454"/>
      <c r="T23" s="454"/>
      <c r="U23" s="454"/>
      <c r="V23" s="455"/>
      <c r="W23" s="502"/>
      <c r="X23" s="439"/>
      <c r="Y23" s="440"/>
      <c r="Z23" s="447"/>
      <c r="AA23" s="448"/>
      <c r="AB23" s="448"/>
      <c r="AC23" s="448"/>
      <c r="AD23" s="448"/>
      <c r="AE23" s="448"/>
      <c r="AF23" s="448"/>
      <c r="AG23" s="449"/>
      <c r="AH23" s="447"/>
      <c r="AI23" s="448"/>
      <c r="AJ23" s="448"/>
      <c r="AK23" s="448"/>
      <c r="AL23" s="449"/>
      <c r="AM23" s="465"/>
      <c r="AN23" s="466"/>
      <c r="AO23" s="466"/>
      <c r="AP23" s="466"/>
      <c r="AQ23" s="466"/>
      <c r="AR23" s="467"/>
      <c r="AS23" s="453"/>
      <c r="AT23" s="454"/>
      <c r="AU23" s="454"/>
      <c r="AV23" s="454"/>
      <c r="AW23" s="454"/>
      <c r="AX23" s="469"/>
      <c r="AY23" s="473" t="s">
        <v>171</v>
      </c>
      <c r="AZ23" s="474"/>
      <c r="BA23" s="474"/>
      <c r="BB23" s="474"/>
      <c r="BC23" s="474"/>
      <c r="BD23" s="474"/>
      <c r="BE23" s="474"/>
      <c r="BF23" s="474"/>
      <c r="BG23" s="474"/>
      <c r="BH23" s="474"/>
      <c r="BI23" s="474"/>
      <c r="BJ23" s="474"/>
      <c r="BK23" s="474"/>
      <c r="BL23" s="474"/>
      <c r="BM23" s="475"/>
      <c r="BN23" s="459">
        <v>25554746</v>
      </c>
      <c r="BO23" s="460"/>
      <c r="BP23" s="460"/>
      <c r="BQ23" s="460"/>
      <c r="BR23" s="460"/>
      <c r="BS23" s="460"/>
      <c r="BT23" s="460"/>
      <c r="BU23" s="461"/>
      <c r="BV23" s="459">
        <v>25987414</v>
      </c>
      <c r="BW23" s="460"/>
      <c r="BX23" s="460"/>
      <c r="BY23" s="460"/>
      <c r="BZ23" s="460"/>
      <c r="CA23" s="460"/>
      <c r="CB23" s="460"/>
      <c r="CC23" s="461"/>
      <c r="CD23" s="191"/>
      <c r="CE23" s="491"/>
      <c r="CF23" s="491"/>
      <c r="CG23" s="491"/>
      <c r="CH23" s="491"/>
      <c r="CI23" s="491"/>
      <c r="CJ23" s="491"/>
      <c r="CK23" s="491"/>
      <c r="CL23" s="491"/>
      <c r="CM23" s="491"/>
      <c r="CN23" s="491"/>
      <c r="CO23" s="491"/>
      <c r="CP23" s="491"/>
      <c r="CQ23" s="491"/>
      <c r="CR23" s="491"/>
      <c r="CS23" s="492"/>
      <c r="CT23" s="456"/>
      <c r="CU23" s="457"/>
      <c r="CV23" s="457"/>
      <c r="CW23" s="457"/>
      <c r="CX23" s="457"/>
      <c r="CY23" s="457"/>
      <c r="CZ23" s="457"/>
      <c r="DA23" s="458"/>
      <c r="DB23" s="456"/>
      <c r="DC23" s="457"/>
      <c r="DD23" s="457"/>
      <c r="DE23" s="457"/>
      <c r="DF23" s="457"/>
      <c r="DG23" s="457"/>
      <c r="DH23" s="457"/>
      <c r="DI23" s="458"/>
    </row>
    <row r="24" spans="1:113" ht="18.75" customHeight="1" thickBot="1" x14ac:dyDescent="0.2">
      <c r="A24" s="178"/>
      <c r="B24" s="438"/>
      <c r="C24" s="439"/>
      <c r="D24" s="440"/>
      <c r="E24" s="415" t="s">
        <v>172</v>
      </c>
      <c r="F24" s="416"/>
      <c r="G24" s="416"/>
      <c r="H24" s="416"/>
      <c r="I24" s="416"/>
      <c r="J24" s="416"/>
      <c r="K24" s="417"/>
      <c r="L24" s="412">
        <v>1</v>
      </c>
      <c r="M24" s="413"/>
      <c r="N24" s="413"/>
      <c r="O24" s="413"/>
      <c r="P24" s="414"/>
      <c r="Q24" s="412">
        <v>9000</v>
      </c>
      <c r="R24" s="413"/>
      <c r="S24" s="413"/>
      <c r="T24" s="413"/>
      <c r="U24" s="413"/>
      <c r="V24" s="414"/>
      <c r="W24" s="502"/>
      <c r="X24" s="439"/>
      <c r="Y24" s="440"/>
      <c r="Z24" s="415" t="s">
        <v>173</v>
      </c>
      <c r="AA24" s="416"/>
      <c r="AB24" s="416"/>
      <c r="AC24" s="416"/>
      <c r="AD24" s="416"/>
      <c r="AE24" s="416"/>
      <c r="AF24" s="416"/>
      <c r="AG24" s="417"/>
      <c r="AH24" s="412">
        <v>521</v>
      </c>
      <c r="AI24" s="413"/>
      <c r="AJ24" s="413"/>
      <c r="AK24" s="413"/>
      <c r="AL24" s="414"/>
      <c r="AM24" s="412">
        <v>1657822</v>
      </c>
      <c r="AN24" s="413"/>
      <c r="AO24" s="413"/>
      <c r="AP24" s="413"/>
      <c r="AQ24" s="413"/>
      <c r="AR24" s="414"/>
      <c r="AS24" s="412">
        <v>3182</v>
      </c>
      <c r="AT24" s="413"/>
      <c r="AU24" s="413"/>
      <c r="AV24" s="413"/>
      <c r="AW24" s="413"/>
      <c r="AX24" s="472"/>
      <c r="AY24" s="432" t="s">
        <v>174</v>
      </c>
      <c r="AZ24" s="433"/>
      <c r="BA24" s="433"/>
      <c r="BB24" s="433"/>
      <c r="BC24" s="433"/>
      <c r="BD24" s="433"/>
      <c r="BE24" s="433"/>
      <c r="BF24" s="433"/>
      <c r="BG24" s="433"/>
      <c r="BH24" s="433"/>
      <c r="BI24" s="433"/>
      <c r="BJ24" s="433"/>
      <c r="BK24" s="433"/>
      <c r="BL24" s="433"/>
      <c r="BM24" s="434"/>
      <c r="BN24" s="459">
        <v>11876094</v>
      </c>
      <c r="BO24" s="460"/>
      <c r="BP24" s="460"/>
      <c r="BQ24" s="460"/>
      <c r="BR24" s="460"/>
      <c r="BS24" s="460"/>
      <c r="BT24" s="460"/>
      <c r="BU24" s="461"/>
      <c r="BV24" s="459">
        <v>12364805</v>
      </c>
      <c r="BW24" s="460"/>
      <c r="BX24" s="460"/>
      <c r="BY24" s="460"/>
      <c r="BZ24" s="460"/>
      <c r="CA24" s="460"/>
      <c r="CB24" s="460"/>
      <c r="CC24" s="461"/>
      <c r="CD24" s="191"/>
      <c r="CE24" s="491"/>
      <c r="CF24" s="491"/>
      <c r="CG24" s="491"/>
      <c r="CH24" s="491"/>
      <c r="CI24" s="491"/>
      <c r="CJ24" s="491"/>
      <c r="CK24" s="491"/>
      <c r="CL24" s="491"/>
      <c r="CM24" s="491"/>
      <c r="CN24" s="491"/>
      <c r="CO24" s="491"/>
      <c r="CP24" s="491"/>
      <c r="CQ24" s="491"/>
      <c r="CR24" s="491"/>
      <c r="CS24" s="492"/>
      <c r="CT24" s="456"/>
      <c r="CU24" s="457"/>
      <c r="CV24" s="457"/>
      <c r="CW24" s="457"/>
      <c r="CX24" s="457"/>
      <c r="CY24" s="457"/>
      <c r="CZ24" s="457"/>
      <c r="DA24" s="458"/>
      <c r="DB24" s="456"/>
      <c r="DC24" s="457"/>
      <c r="DD24" s="457"/>
      <c r="DE24" s="457"/>
      <c r="DF24" s="457"/>
      <c r="DG24" s="457"/>
      <c r="DH24" s="457"/>
      <c r="DI24" s="458"/>
    </row>
    <row r="25" spans="1:113" ht="18.75" customHeight="1" x14ac:dyDescent="0.15">
      <c r="A25" s="178"/>
      <c r="B25" s="438"/>
      <c r="C25" s="439"/>
      <c r="D25" s="440"/>
      <c r="E25" s="415" t="s">
        <v>175</v>
      </c>
      <c r="F25" s="416"/>
      <c r="G25" s="416"/>
      <c r="H25" s="416"/>
      <c r="I25" s="416"/>
      <c r="J25" s="416"/>
      <c r="K25" s="417"/>
      <c r="L25" s="412">
        <v>2</v>
      </c>
      <c r="M25" s="413"/>
      <c r="N25" s="413"/>
      <c r="O25" s="413"/>
      <c r="P25" s="414"/>
      <c r="Q25" s="412">
        <v>7470</v>
      </c>
      <c r="R25" s="413"/>
      <c r="S25" s="413"/>
      <c r="T25" s="413"/>
      <c r="U25" s="413"/>
      <c r="V25" s="414"/>
      <c r="W25" s="502"/>
      <c r="X25" s="439"/>
      <c r="Y25" s="440"/>
      <c r="Z25" s="415" t="s">
        <v>176</v>
      </c>
      <c r="AA25" s="416"/>
      <c r="AB25" s="416"/>
      <c r="AC25" s="416"/>
      <c r="AD25" s="416"/>
      <c r="AE25" s="416"/>
      <c r="AF25" s="416"/>
      <c r="AG25" s="417"/>
      <c r="AH25" s="412">
        <v>117</v>
      </c>
      <c r="AI25" s="413"/>
      <c r="AJ25" s="413"/>
      <c r="AK25" s="413"/>
      <c r="AL25" s="414"/>
      <c r="AM25" s="412">
        <v>360126</v>
      </c>
      <c r="AN25" s="413"/>
      <c r="AO25" s="413"/>
      <c r="AP25" s="413"/>
      <c r="AQ25" s="413"/>
      <c r="AR25" s="414"/>
      <c r="AS25" s="412">
        <v>3078</v>
      </c>
      <c r="AT25" s="413"/>
      <c r="AU25" s="413"/>
      <c r="AV25" s="413"/>
      <c r="AW25" s="413"/>
      <c r="AX25" s="472"/>
      <c r="AY25" s="485" t="s">
        <v>177</v>
      </c>
      <c r="AZ25" s="486"/>
      <c r="BA25" s="486"/>
      <c r="BB25" s="486"/>
      <c r="BC25" s="486"/>
      <c r="BD25" s="486"/>
      <c r="BE25" s="486"/>
      <c r="BF25" s="486"/>
      <c r="BG25" s="486"/>
      <c r="BH25" s="486"/>
      <c r="BI25" s="486"/>
      <c r="BJ25" s="486"/>
      <c r="BK25" s="486"/>
      <c r="BL25" s="486"/>
      <c r="BM25" s="487"/>
      <c r="BN25" s="488">
        <v>3461360</v>
      </c>
      <c r="BO25" s="489"/>
      <c r="BP25" s="489"/>
      <c r="BQ25" s="489"/>
      <c r="BR25" s="489"/>
      <c r="BS25" s="489"/>
      <c r="BT25" s="489"/>
      <c r="BU25" s="490"/>
      <c r="BV25" s="488">
        <v>1646228</v>
      </c>
      <c r="BW25" s="489"/>
      <c r="BX25" s="489"/>
      <c r="BY25" s="489"/>
      <c r="BZ25" s="489"/>
      <c r="CA25" s="489"/>
      <c r="CB25" s="489"/>
      <c r="CC25" s="490"/>
      <c r="CD25" s="191"/>
      <c r="CE25" s="491"/>
      <c r="CF25" s="491"/>
      <c r="CG25" s="491"/>
      <c r="CH25" s="491"/>
      <c r="CI25" s="491"/>
      <c r="CJ25" s="491"/>
      <c r="CK25" s="491"/>
      <c r="CL25" s="491"/>
      <c r="CM25" s="491"/>
      <c r="CN25" s="491"/>
      <c r="CO25" s="491"/>
      <c r="CP25" s="491"/>
      <c r="CQ25" s="491"/>
      <c r="CR25" s="491"/>
      <c r="CS25" s="492"/>
      <c r="CT25" s="456"/>
      <c r="CU25" s="457"/>
      <c r="CV25" s="457"/>
      <c r="CW25" s="457"/>
      <c r="CX25" s="457"/>
      <c r="CY25" s="457"/>
      <c r="CZ25" s="457"/>
      <c r="DA25" s="458"/>
      <c r="DB25" s="456"/>
      <c r="DC25" s="457"/>
      <c r="DD25" s="457"/>
      <c r="DE25" s="457"/>
      <c r="DF25" s="457"/>
      <c r="DG25" s="457"/>
      <c r="DH25" s="457"/>
      <c r="DI25" s="458"/>
    </row>
    <row r="26" spans="1:113" ht="18.75" customHeight="1" x14ac:dyDescent="0.15">
      <c r="A26" s="178"/>
      <c r="B26" s="438"/>
      <c r="C26" s="439"/>
      <c r="D26" s="440"/>
      <c r="E26" s="415" t="s">
        <v>178</v>
      </c>
      <c r="F26" s="416"/>
      <c r="G26" s="416"/>
      <c r="H26" s="416"/>
      <c r="I26" s="416"/>
      <c r="J26" s="416"/>
      <c r="K26" s="417"/>
      <c r="L26" s="412">
        <v>1</v>
      </c>
      <c r="M26" s="413"/>
      <c r="N26" s="413"/>
      <c r="O26" s="413"/>
      <c r="P26" s="414"/>
      <c r="Q26" s="412">
        <v>6570</v>
      </c>
      <c r="R26" s="413"/>
      <c r="S26" s="413"/>
      <c r="T26" s="413"/>
      <c r="U26" s="413"/>
      <c r="V26" s="414"/>
      <c r="W26" s="502"/>
      <c r="X26" s="439"/>
      <c r="Y26" s="440"/>
      <c r="Z26" s="415" t="s">
        <v>179</v>
      </c>
      <c r="AA26" s="470"/>
      <c r="AB26" s="470"/>
      <c r="AC26" s="470"/>
      <c r="AD26" s="470"/>
      <c r="AE26" s="470"/>
      <c r="AF26" s="470"/>
      <c r="AG26" s="471"/>
      <c r="AH26" s="412">
        <v>7</v>
      </c>
      <c r="AI26" s="413"/>
      <c r="AJ26" s="413"/>
      <c r="AK26" s="413"/>
      <c r="AL26" s="414"/>
      <c r="AM26" s="412">
        <v>26180</v>
      </c>
      <c r="AN26" s="413"/>
      <c r="AO26" s="413"/>
      <c r="AP26" s="413"/>
      <c r="AQ26" s="413"/>
      <c r="AR26" s="414"/>
      <c r="AS26" s="412">
        <v>3740</v>
      </c>
      <c r="AT26" s="413"/>
      <c r="AU26" s="413"/>
      <c r="AV26" s="413"/>
      <c r="AW26" s="413"/>
      <c r="AX26" s="472"/>
      <c r="AY26" s="499" t="s">
        <v>180</v>
      </c>
      <c r="AZ26" s="419"/>
      <c r="BA26" s="419"/>
      <c r="BB26" s="419"/>
      <c r="BC26" s="419"/>
      <c r="BD26" s="419"/>
      <c r="BE26" s="419"/>
      <c r="BF26" s="419"/>
      <c r="BG26" s="419"/>
      <c r="BH26" s="419"/>
      <c r="BI26" s="419"/>
      <c r="BJ26" s="419"/>
      <c r="BK26" s="419"/>
      <c r="BL26" s="419"/>
      <c r="BM26" s="500"/>
      <c r="BN26" s="459" t="s">
        <v>139</v>
      </c>
      <c r="BO26" s="460"/>
      <c r="BP26" s="460"/>
      <c r="BQ26" s="460"/>
      <c r="BR26" s="460"/>
      <c r="BS26" s="460"/>
      <c r="BT26" s="460"/>
      <c r="BU26" s="461"/>
      <c r="BV26" s="459" t="s">
        <v>139</v>
      </c>
      <c r="BW26" s="460"/>
      <c r="BX26" s="460"/>
      <c r="BY26" s="460"/>
      <c r="BZ26" s="460"/>
      <c r="CA26" s="460"/>
      <c r="CB26" s="460"/>
      <c r="CC26" s="461"/>
      <c r="CD26" s="191"/>
      <c r="CE26" s="491"/>
      <c r="CF26" s="491"/>
      <c r="CG26" s="491"/>
      <c r="CH26" s="491"/>
      <c r="CI26" s="491"/>
      <c r="CJ26" s="491"/>
      <c r="CK26" s="491"/>
      <c r="CL26" s="491"/>
      <c r="CM26" s="491"/>
      <c r="CN26" s="491"/>
      <c r="CO26" s="491"/>
      <c r="CP26" s="491"/>
      <c r="CQ26" s="491"/>
      <c r="CR26" s="491"/>
      <c r="CS26" s="492"/>
      <c r="CT26" s="456"/>
      <c r="CU26" s="457"/>
      <c r="CV26" s="457"/>
      <c r="CW26" s="457"/>
      <c r="CX26" s="457"/>
      <c r="CY26" s="457"/>
      <c r="CZ26" s="457"/>
      <c r="DA26" s="458"/>
      <c r="DB26" s="456"/>
      <c r="DC26" s="457"/>
      <c r="DD26" s="457"/>
      <c r="DE26" s="457"/>
      <c r="DF26" s="457"/>
      <c r="DG26" s="457"/>
      <c r="DH26" s="457"/>
      <c r="DI26" s="458"/>
    </row>
    <row r="27" spans="1:113" ht="18.75" customHeight="1" thickBot="1" x14ac:dyDescent="0.2">
      <c r="A27" s="178"/>
      <c r="B27" s="438"/>
      <c r="C27" s="439"/>
      <c r="D27" s="440"/>
      <c r="E27" s="415" t="s">
        <v>181</v>
      </c>
      <c r="F27" s="416"/>
      <c r="G27" s="416"/>
      <c r="H27" s="416"/>
      <c r="I27" s="416"/>
      <c r="J27" s="416"/>
      <c r="K27" s="417"/>
      <c r="L27" s="412">
        <v>1</v>
      </c>
      <c r="M27" s="413"/>
      <c r="N27" s="413"/>
      <c r="O27" s="413"/>
      <c r="P27" s="414"/>
      <c r="Q27" s="412">
        <v>6600</v>
      </c>
      <c r="R27" s="413"/>
      <c r="S27" s="413"/>
      <c r="T27" s="413"/>
      <c r="U27" s="413"/>
      <c r="V27" s="414"/>
      <c r="W27" s="502"/>
      <c r="X27" s="439"/>
      <c r="Y27" s="440"/>
      <c r="Z27" s="415" t="s">
        <v>182</v>
      </c>
      <c r="AA27" s="416"/>
      <c r="AB27" s="416"/>
      <c r="AC27" s="416"/>
      <c r="AD27" s="416"/>
      <c r="AE27" s="416"/>
      <c r="AF27" s="416"/>
      <c r="AG27" s="417"/>
      <c r="AH27" s="412">
        <v>10</v>
      </c>
      <c r="AI27" s="413"/>
      <c r="AJ27" s="413"/>
      <c r="AK27" s="413"/>
      <c r="AL27" s="414"/>
      <c r="AM27" s="412">
        <v>46160</v>
      </c>
      <c r="AN27" s="413"/>
      <c r="AO27" s="413"/>
      <c r="AP27" s="413"/>
      <c r="AQ27" s="413"/>
      <c r="AR27" s="414"/>
      <c r="AS27" s="412">
        <v>4616</v>
      </c>
      <c r="AT27" s="413"/>
      <c r="AU27" s="413"/>
      <c r="AV27" s="413"/>
      <c r="AW27" s="413"/>
      <c r="AX27" s="472"/>
      <c r="AY27" s="496" t="s">
        <v>183</v>
      </c>
      <c r="AZ27" s="497"/>
      <c r="BA27" s="497"/>
      <c r="BB27" s="497"/>
      <c r="BC27" s="497"/>
      <c r="BD27" s="497"/>
      <c r="BE27" s="497"/>
      <c r="BF27" s="497"/>
      <c r="BG27" s="497"/>
      <c r="BH27" s="497"/>
      <c r="BI27" s="497"/>
      <c r="BJ27" s="497"/>
      <c r="BK27" s="497"/>
      <c r="BL27" s="497"/>
      <c r="BM27" s="498"/>
      <c r="BN27" s="493">
        <v>1074509</v>
      </c>
      <c r="BO27" s="494"/>
      <c r="BP27" s="494"/>
      <c r="BQ27" s="494"/>
      <c r="BR27" s="494"/>
      <c r="BS27" s="494"/>
      <c r="BT27" s="494"/>
      <c r="BU27" s="495"/>
      <c r="BV27" s="493">
        <v>1074509</v>
      </c>
      <c r="BW27" s="494"/>
      <c r="BX27" s="494"/>
      <c r="BY27" s="494"/>
      <c r="BZ27" s="494"/>
      <c r="CA27" s="494"/>
      <c r="CB27" s="494"/>
      <c r="CC27" s="495"/>
      <c r="CD27" s="193"/>
      <c r="CE27" s="491"/>
      <c r="CF27" s="491"/>
      <c r="CG27" s="491"/>
      <c r="CH27" s="491"/>
      <c r="CI27" s="491"/>
      <c r="CJ27" s="491"/>
      <c r="CK27" s="491"/>
      <c r="CL27" s="491"/>
      <c r="CM27" s="491"/>
      <c r="CN27" s="491"/>
      <c r="CO27" s="491"/>
      <c r="CP27" s="491"/>
      <c r="CQ27" s="491"/>
      <c r="CR27" s="491"/>
      <c r="CS27" s="492"/>
      <c r="CT27" s="456"/>
      <c r="CU27" s="457"/>
      <c r="CV27" s="457"/>
      <c r="CW27" s="457"/>
      <c r="CX27" s="457"/>
      <c r="CY27" s="457"/>
      <c r="CZ27" s="457"/>
      <c r="DA27" s="458"/>
      <c r="DB27" s="456"/>
      <c r="DC27" s="457"/>
      <c r="DD27" s="457"/>
      <c r="DE27" s="457"/>
      <c r="DF27" s="457"/>
      <c r="DG27" s="457"/>
      <c r="DH27" s="457"/>
      <c r="DI27" s="458"/>
    </row>
    <row r="28" spans="1:113" ht="18.75" customHeight="1" x14ac:dyDescent="0.15">
      <c r="A28" s="178"/>
      <c r="B28" s="438"/>
      <c r="C28" s="439"/>
      <c r="D28" s="440"/>
      <c r="E28" s="415" t="s">
        <v>184</v>
      </c>
      <c r="F28" s="416"/>
      <c r="G28" s="416"/>
      <c r="H28" s="416"/>
      <c r="I28" s="416"/>
      <c r="J28" s="416"/>
      <c r="K28" s="417"/>
      <c r="L28" s="412">
        <v>1</v>
      </c>
      <c r="M28" s="413"/>
      <c r="N28" s="413"/>
      <c r="O28" s="413"/>
      <c r="P28" s="414"/>
      <c r="Q28" s="412">
        <v>6100</v>
      </c>
      <c r="R28" s="413"/>
      <c r="S28" s="413"/>
      <c r="T28" s="413"/>
      <c r="U28" s="413"/>
      <c r="V28" s="414"/>
      <c r="W28" s="502"/>
      <c r="X28" s="439"/>
      <c r="Y28" s="440"/>
      <c r="Z28" s="415" t="s">
        <v>185</v>
      </c>
      <c r="AA28" s="416"/>
      <c r="AB28" s="416"/>
      <c r="AC28" s="416"/>
      <c r="AD28" s="416"/>
      <c r="AE28" s="416"/>
      <c r="AF28" s="416"/>
      <c r="AG28" s="417"/>
      <c r="AH28" s="412" t="s">
        <v>139</v>
      </c>
      <c r="AI28" s="413"/>
      <c r="AJ28" s="413"/>
      <c r="AK28" s="413"/>
      <c r="AL28" s="414"/>
      <c r="AM28" s="412" t="s">
        <v>139</v>
      </c>
      <c r="AN28" s="413"/>
      <c r="AO28" s="413"/>
      <c r="AP28" s="413"/>
      <c r="AQ28" s="413"/>
      <c r="AR28" s="414"/>
      <c r="AS28" s="412" t="s">
        <v>186</v>
      </c>
      <c r="AT28" s="413"/>
      <c r="AU28" s="413"/>
      <c r="AV28" s="413"/>
      <c r="AW28" s="413"/>
      <c r="AX28" s="472"/>
      <c r="AY28" s="476" t="s">
        <v>187</v>
      </c>
      <c r="AZ28" s="477"/>
      <c r="BA28" s="477"/>
      <c r="BB28" s="478"/>
      <c r="BC28" s="485" t="s">
        <v>48</v>
      </c>
      <c r="BD28" s="486"/>
      <c r="BE28" s="486"/>
      <c r="BF28" s="486"/>
      <c r="BG28" s="486"/>
      <c r="BH28" s="486"/>
      <c r="BI28" s="486"/>
      <c r="BJ28" s="486"/>
      <c r="BK28" s="486"/>
      <c r="BL28" s="486"/>
      <c r="BM28" s="487"/>
      <c r="BN28" s="488">
        <v>2494535</v>
      </c>
      <c r="BO28" s="489"/>
      <c r="BP28" s="489"/>
      <c r="BQ28" s="489"/>
      <c r="BR28" s="489"/>
      <c r="BS28" s="489"/>
      <c r="BT28" s="489"/>
      <c r="BU28" s="490"/>
      <c r="BV28" s="488">
        <v>2469735</v>
      </c>
      <c r="BW28" s="489"/>
      <c r="BX28" s="489"/>
      <c r="BY28" s="489"/>
      <c r="BZ28" s="489"/>
      <c r="CA28" s="489"/>
      <c r="CB28" s="489"/>
      <c r="CC28" s="490"/>
      <c r="CD28" s="191"/>
      <c r="CE28" s="491"/>
      <c r="CF28" s="491"/>
      <c r="CG28" s="491"/>
      <c r="CH28" s="491"/>
      <c r="CI28" s="491"/>
      <c r="CJ28" s="491"/>
      <c r="CK28" s="491"/>
      <c r="CL28" s="491"/>
      <c r="CM28" s="491"/>
      <c r="CN28" s="491"/>
      <c r="CO28" s="491"/>
      <c r="CP28" s="491"/>
      <c r="CQ28" s="491"/>
      <c r="CR28" s="491"/>
      <c r="CS28" s="492"/>
      <c r="CT28" s="456"/>
      <c r="CU28" s="457"/>
      <c r="CV28" s="457"/>
      <c r="CW28" s="457"/>
      <c r="CX28" s="457"/>
      <c r="CY28" s="457"/>
      <c r="CZ28" s="457"/>
      <c r="DA28" s="458"/>
      <c r="DB28" s="456"/>
      <c r="DC28" s="457"/>
      <c r="DD28" s="457"/>
      <c r="DE28" s="457"/>
      <c r="DF28" s="457"/>
      <c r="DG28" s="457"/>
      <c r="DH28" s="457"/>
      <c r="DI28" s="458"/>
    </row>
    <row r="29" spans="1:113" ht="18.75" customHeight="1" x14ac:dyDescent="0.15">
      <c r="A29" s="178"/>
      <c r="B29" s="438"/>
      <c r="C29" s="439"/>
      <c r="D29" s="440"/>
      <c r="E29" s="415" t="s">
        <v>188</v>
      </c>
      <c r="F29" s="416"/>
      <c r="G29" s="416"/>
      <c r="H29" s="416"/>
      <c r="I29" s="416"/>
      <c r="J29" s="416"/>
      <c r="K29" s="417"/>
      <c r="L29" s="412">
        <v>16</v>
      </c>
      <c r="M29" s="413"/>
      <c r="N29" s="413"/>
      <c r="O29" s="413"/>
      <c r="P29" s="414"/>
      <c r="Q29" s="412">
        <v>5700</v>
      </c>
      <c r="R29" s="413"/>
      <c r="S29" s="413"/>
      <c r="T29" s="413"/>
      <c r="U29" s="413"/>
      <c r="V29" s="414"/>
      <c r="W29" s="503"/>
      <c r="X29" s="504"/>
      <c r="Y29" s="505"/>
      <c r="Z29" s="415" t="s">
        <v>189</v>
      </c>
      <c r="AA29" s="416"/>
      <c r="AB29" s="416"/>
      <c r="AC29" s="416"/>
      <c r="AD29" s="416"/>
      <c r="AE29" s="416"/>
      <c r="AF29" s="416"/>
      <c r="AG29" s="417"/>
      <c r="AH29" s="412">
        <v>531</v>
      </c>
      <c r="AI29" s="413"/>
      <c r="AJ29" s="413"/>
      <c r="AK29" s="413"/>
      <c r="AL29" s="414"/>
      <c r="AM29" s="412">
        <v>1703982</v>
      </c>
      <c r="AN29" s="413"/>
      <c r="AO29" s="413"/>
      <c r="AP29" s="413"/>
      <c r="AQ29" s="413"/>
      <c r="AR29" s="414"/>
      <c r="AS29" s="412">
        <v>3209</v>
      </c>
      <c r="AT29" s="413"/>
      <c r="AU29" s="413"/>
      <c r="AV29" s="413"/>
      <c r="AW29" s="413"/>
      <c r="AX29" s="472"/>
      <c r="AY29" s="479"/>
      <c r="AZ29" s="480"/>
      <c r="BA29" s="480"/>
      <c r="BB29" s="481"/>
      <c r="BC29" s="473" t="s">
        <v>190</v>
      </c>
      <c r="BD29" s="474"/>
      <c r="BE29" s="474"/>
      <c r="BF29" s="474"/>
      <c r="BG29" s="474"/>
      <c r="BH29" s="474"/>
      <c r="BI29" s="474"/>
      <c r="BJ29" s="474"/>
      <c r="BK29" s="474"/>
      <c r="BL29" s="474"/>
      <c r="BM29" s="475"/>
      <c r="BN29" s="459">
        <v>2152753</v>
      </c>
      <c r="BO29" s="460"/>
      <c r="BP29" s="460"/>
      <c r="BQ29" s="460"/>
      <c r="BR29" s="460"/>
      <c r="BS29" s="460"/>
      <c r="BT29" s="460"/>
      <c r="BU29" s="461"/>
      <c r="BV29" s="459">
        <v>515274</v>
      </c>
      <c r="BW29" s="460"/>
      <c r="BX29" s="460"/>
      <c r="BY29" s="460"/>
      <c r="BZ29" s="460"/>
      <c r="CA29" s="460"/>
      <c r="CB29" s="460"/>
      <c r="CC29" s="461"/>
      <c r="CD29" s="193"/>
      <c r="CE29" s="491"/>
      <c r="CF29" s="491"/>
      <c r="CG29" s="491"/>
      <c r="CH29" s="491"/>
      <c r="CI29" s="491"/>
      <c r="CJ29" s="491"/>
      <c r="CK29" s="491"/>
      <c r="CL29" s="491"/>
      <c r="CM29" s="491"/>
      <c r="CN29" s="491"/>
      <c r="CO29" s="491"/>
      <c r="CP29" s="491"/>
      <c r="CQ29" s="491"/>
      <c r="CR29" s="491"/>
      <c r="CS29" s="492"/>
      <c r="CT29" s="456"/>
      <c r="CU29" s="457"/>
      <c r="CV29" s="457"/>
      <c r="CW29" s="457"/>
      <c r="CX29" s="457"/>
      <c r="CY29" s="457"/>
      <c r="CZ29" s="457"/>
      <c r="DA29" s="458"/>
      <c r="DB29" s="456"/>
      <c r="DC29" s="457"/>
      <c r="DD29" s="457"/>
      <c r="DE29" s="457"/>
      <c r="DF29" s="457"/>
      <c r="DG29" s="457"/>
      <c r="DH29" s="457"/>
      <c r="DI29" s="458"/>
    </row>
    <row r="30" spans="1:113" ht="18.75" customHeight="1" thickBot="1" x14ac:dyDescent="0.2">
      <c r="A30" s="178"/>
      <c r="B30" s="441"/>
      <c r="C30" s="442"/>
      <c r="D30" s="443"/>
      <c r="E30" s="420"/>
      <c r="F30" s="421"/>
      <c r="G30" s="421"/>
      <c r="H30" s="421"/>
      <c r="I30" s="421"/>
      <c r="J30" s="421"/>
      <c r="K30" s="422"/>
      <c r="L30" s="423"/>
      <c r="M30" s="424"/>
      <c r="N30" s="424"/>
      <c r="O30" s="424"/>
      <c r="P30" s="425"/>
      <c r="Q30" s="423"/>
      <c r="R30" s="424"/>
      <c r="S30" s="424"/>
      <c r="T30" s="424"/>
      <c r="U30" s="424"/>
      <c r="V30" s="425"/>
      <c r="W30" s="426" t="s">
        <v>191</v>
      </c>
      <c r="X30" s="427"/>
      <c r="Y30" s="427"/>
      <c r="Z30" s="427"/>
      <c r="AA30" s="427"/>
      <c r="AB30" s="427"/>
      <c r="AC30" s="427"/>
      <c r="AD30" s="427"/>
      <c r="AE30" s="427"/>
      <c r="AF30" s="427"/>
      <c r="AG30" s="428"/>
      <c r="AH30" s="429">
        <v>97.5</v>
      </c>
      <c r="AI30" s="430"/>
      <c r="AJ30" s="430"/>
      <c r="AK30" s="430"/>
      <c r="AL30" s="430"/>
      <c r="AM30" s="430"/>
      <c r="AN30" s="430"/>
      <c r="AO30" s="430"/>
      <c r="AP30" s="430"/>
      <c r="AQ30" s="430"/>
      <c r="AR30" s="430"/>
      <c r="AS30" s="430"/>
      <c r="AT30" s="430"/>
      <c r="AU30" s="430"/>
      <c r="AV30" s="430"/>
      <c r="AW30" s="430"/>
      <c r="AX30" s="431"/>
      <c r="AY30" s="482"/>
      <c r="AZ30" s="483"/>
      <c r="BA30" s="483"/>
      <c r="BB30" s="484"/>
      <c r="BC30" s="432" t="s">
        <v>50</v>
      </c>
      <c r="BD30" s="433"/>
      <c r="BE30" s="433"/>
      <c r="BF30" s="433"/>
      <c r="BG30" s="433"/>
      <c r="BH30" s="433"/>
      <c r="BI30" s="433"/>
      <c r="BJ30" s="433"/>
      <c r="BK30" s="433"/>
      <c r="BL30" s="433"/>
      <c r="BM30" s="434"/>
      <c r="BN30" s="493">
        <v>6568780</v>
      </c>
      <c r="BO30" s="494"/>
      <c r="BP30" s="494"/>
      <c r="BQ30" s="494"/>
      <c r="BR30" s="494"/>
      <c r="BS30" s="494"/>
      <c r="BT30" s="494"/>
      <c r="BU30" s="495"/>
      <c r="BV30" s="493">
        <v>5989118</v>
      </c>
      <c r="BW30" s="494"/>
      <c r="BX30" s="494"/>
      <c r="BY30" s="494"/>
      <c r="BZ30" s="494"/>
      <c r="CA30" s="494"/>
      <c r="CB30" s="494"/>
      <c r="CC30" s="495"/>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418" t="s">
        <v>192</v>
      </c>
      <c r="D32" s="418"/>
      <c r="E32" s="418"/>
      <c r="F32" s="418"/>
      <c r="G32" s="418"/>
      <c r="H32" s="418"/>
      <c r="I32" s="418"/>
      <c r="J32" s="418"/>
      <c r="K32" s="418"/>
      <c r="L32" s="418"/>
      <c r="M32" s="418"/>
      <c r="N32" s="418"/>
      <c r="O32" s="418"/>
      <c r="P32" s="418"/>
      <c r="Q32" s="418"/>
      <c r="R32" s="418"/>
      <c r="S32" s="418"/>
      <c r="U32" s="419" t="s">
        <v>193</v>
      </c>
      <c r="V32" s="419"/>
      <c r="W32" s="419"/>
      <c r="X32" s="419"/>
      <c r="Y32" s="419"/>
      <c r="Z32" s="419"/>
      <c r="AA32" s="419"/>
      <c r="AB32" s="419"/>
      <c r="AC32" s="419"/>
      <c r="AD32" s="419"/>
      <c r="AE32" s="419"/>
      <c r="AF32" s="419"/>
      <c r="AG32" s="419"/>
      <c r="AH32" s="419"/>
      <c r="AI32" s="419"/>
      <c r="AJ32" s="419"/>
      <c r="AK32" s="419"/>
      <c r="AM32" s="419" t="s">
        <v>194</v>
      </c>
      <c r="AN32" s="419"/>
      <c r="AO32" s="419"/>
      <c r="AP32" s="419"/>
      <c r="AQ32" s="419"/>
      <c r="AR32" s="419"/>
      <c r="AS32" s="419"/>
      <c r="AT32" s="419"/>
      <c r="AU32" s="419"/>
      <c r="AV32" s="419"/>
      <c r="AW32" s="419"/>
      <c r="AX32" s="419"/>
      <c r="AY32" s="419"/>
      <c r="AZ32" s="419"/>
      <c r="BA32" s="419"/>
      <c r="BB32" s="419"/>
      <c r="BC32" s="419"/>
      <c r="BE32" s="419" t="s">
        <v>195</v>
      </c>
      <c r="BF32" s="419"/>
      <c r="BG32" s="419"/>
      <c r="BH32" s="419"/>
      <c r="BI32" s="419"/>
      <c r="BJ32" s="419"/>
      <c r="BK32" s="419"/>
      <c r="BL32" s="419"/>
      <c r="BM32" s="419"/>
      <c r="BN32" s="419"/>
      <c r="BO32" s="419"/>
      <c r="BP32" s="419"/>
      <c r="BQ32" s="419"/>
      <c r="BR32" s="419"/>
      <c r="BS32" s="419"/>
      <c r="BT32" s="419"/>
      <c r="BU32" s="419"/>
      <c r="BW32" s="419" t="s">
        <v>196</v>
      </c>
      <c r="BX32" s="419"/>
      <c r="BY32" s="419"/>
      <c r="BZ32" s="419"/>
      <c r="CA32" s="419"/>
      <c r="CB32" s="419"/>
      <c r="CC32" s="419"/>
      <c r="CD32" s="419"/>
      <c r="CE32" s="419"/>
      <c r="CF32" s="419"/>
      <c r="CG32" s="419"/>
      <c r="CH32" s="419"/>
      <c r="CI32" s="419"/>
      <c r="CJ32" s="419"/>
      <c r="CK32" s="419"/>
      <c r="CL32" s="419"/>
      <c r="CM32" s="419"/>
      <c r="CO32" s="419" t="s">
        <v>197</v>
      </c>
      <c r="CP32" s="419"/>
      <c r="CQ32" s="419"/>
      <c r="CR32" s="419"/>
      <c r="CS32" s="419"/>
      <c r="CT32" s="419"/>
      <c r="CU32" s="419"/>
      <c r="CV32" s="419"/>
      <c r="CW32" s="419"/>
      <c r="CX32" s="419"/>
      <c r="CY32" s="419"/>
      <c r="CZ32" s="419"/>
      <c r="DA32" s="419"/>
      <c r="DB32" s="419"/>
      <c r="DC32" s="419"/>
      <c r="DD32" s="419"/>
      <c r="DE32" s="419"/>
      <c r="DI32" s="201"/>
    </row>
    <row r="33" spans="1:113" ht="13.5" customHeight="1" x14ac:dyDescent="0.15">
      <c r="A33" s="178"/>
      <c r="B33" s="202"/>
      <c r="C33" s="411" t="s">
        <v>198</v>
      </c>
      <c r="D33" s="411"/>
      <c r="E33" s="410" t="s">
        <v>199</v>
      </c>
      <c r="F33" s="410"/>
      <c r="G33" s="410"/>
      <c r="H33" s="410"/>
      <c r="I33" s="410"/>
      <c r="J33" s="410"/>
      <c r="K33" s="410"/>
      <c r="L33" s="410"/>
      <c r="M33" s="410"/>
      <c r="N33" s="410"/>
      <c r="O33" s="410"/>
      <c r="P33" s="410"/>
      <c r="Q33" s="410"/>
      <c r="R33" s="410"/>
      <c r="S33" s="410"/>
      <c r="T33" s="203"/>
      <c r="U33" s="411" t="s">
        <v>198</v>
      </c>
      <c r="V33" s="411"/>
      <c r="W33" s="410" t="s">
        <v>200</v>
      </c>
      <c r="X33" s="410"/>
      <c r="Y33" s="410"/>
      <c r="Z33" s="410"/>
      <c r="AA33" s="410"/>
      <c r="AB33" s="410"/>
      <c r="AC33" s="410"/>
      <c r="AD33" s="410"/>
      <c r="AE33" s="410"/>
      <c r="AF33" s="410"/>
      <c r="AG33" s="410"/>
      <c r="AH33" s="410"/>
      <c r="AI33" s="410"/>
      <c r="AJ33" s="410"/>
      <c r="AK33" s="410"/>
      <c r="AL33" s="203"/>
      <c r="AM33" s="411" t="s">
        <v>198</v>
      </c>
      <c r="AN33" s="411"/>
      <c r="AO33" s="410" t="s">
        <v>200</v>
      </c>
      <c r="AP33" s="410"/>
      <c r="AQ33" s="410"/>
      <c r="AR33" s="410"/>
      <c r="AS33" s="410"/>
      <c r="AT33" s="410"/>
      <c r="AU33" s="410"/>
      <c r="AV33" s="410"/>
      <c r="AW33" s="410"/>
      <c r="AX33" s="410"/>
      <c r="AY33" s="410"/>
      <c r="AZ33" s="410"/>
      <c r="BA33" s="410"/>
      <c r="BB33" s="410"/>
      <c r="BC33" s="410"/>
      <c r="BD33" s="204"/>
      <c r="BE33" s="410" t="s">
        <v>201</v>
      </c>
      <c r="BF33" s="410"/>
      <c r="BG33" s="410" t="s">
        <v>202</v>
      </c>
      <c r="BH33" s="410"/>
      <c r="BI33" s="410"/>
      <c r="BJ33" s="410"/>
      <c r="BK33" s="410"/>
      <c r="BL33" s="410"/>
      <c r="BM33" s="410"/>
      <c r="BN33" s="410"/>
      <c r="BO33" s="410"/>
      <c r="BP33" s="410"/>
      <c r="BQ33" s="410"/>
      <c r="BR33" s="410"/>
      <c r="BS33" s="410"/>
      <c r="BT33" s="410"/>
      <c r="BU33" s="410"/>
      <c r="BV33" s="204"/>
      <c r="BW33" s="411" t="s">
        <v>201</v>
      </c>
      <c r="BX33" s="411"/>
      <c r="BY33" s="410" t="s">
        <v>203</v>
      </c>
      <c r="BZ33" s="410"/>
      <c r="CA33" s="410"/>
      <c r="CB33" s="410"/>
      <c r="CC33" s="410"/>
      <c r="CD33" s="410"/>
      <c r="CE33" s="410"/>
      <c r="CF33" s="410"/>
      <c r="CG33" s="410"/>
      <c r="CH33" s="410"/>
      <c r="CI33" s="410"/>
      <c r="CJ33" s="410"/>
      <c r="CK33" s="410"/>
      <c r="CL33" s="410"/>
      <c r="CM33" s="410"/>
      <c r="CN33" s="203"/>
      <c r="CO33" s="411" t="s">
        <v>198</v>
      </c>
      <c r="CP33" s="411"/>
      <c r="CQ33" s="410" t="s">
        <v>204</v>
      </c>
      <c r="CR33" s="410"/>
      <c r="CS33" s="410"/>
      <c r="CT33" s="410"/>
      <c r="CU33" s="410"/>
      <c r="CV33" s="410"/>
      <c r="CW33" s="410"/>
      <c r="CX33" s="410"/>
      <c r="CY33" s="410"/>
      <c r="CZ33" s="410"/>
      <c r="DA33" s="410"/>
      <c r="DB33" s="410"/>
      <c r="DC33" s="410"/>
      <c r="DD33" s="410"/>
      <c r="DE33" s="410"/>
      <c r="DF33" s="203"/>
      <c r="DG33" s="409" t="s">
        <v>205</v>
      </c>
      <c r="DH33" s="409"/>
      <c r="DI33" s="205"/>
    </row>
    <row r="34" spans="1:113" ht="32.25" customHeight="1" x14ac:dyDescent="0.15">
      <c r="A34" s="178"/>
      <c r="B34" s="202"/>
      <c r="C34" s="407">
        <f>IF(E34="","",1)</f>
        <v>1</v>
      </c>
      <c r="D34" s="407"/>
      <c r="E34" s="408" t="str">
        <f>IF('各会計、関係団体の財政状況及び健全化判断比率'!B7="","",'各会計、関係団体の財政状況及び健全化判断比率'!B7)</f>
        <v>一般会計</v>
      </c>
      <c r="F34" s="408"/>
      <c r="G34" s="408"/>
      <c r="H34" s="408"/>
      <c r="I34" s="408"/>
      <c r="J34" s="408"/>
      <c r="K34" s="408"/>
      <c r="L34" s="408"/>
      <c r="M34" s="408"/>
      <c r="N34" s="408"/>
      <c r="O34" s="408"/>
      <c r="P34" s="408"/>
      <c r="Q34" s="408"/>
      <c r="R34" s="408"/>
      <c r="S34" s="408"/>
      <c r="T34" s="178"/>
      <c r="U34" s="407">
        <f>IF(W34="","",MAX(C34:D43)+1)</f>
        <v>3</v>
      </c>
      <c r="V34" s="407"/>
      <c r="W34" s="408" t="str">
        <f>IF('各会計、関係団体の財政状況及び健全化判断比率'!B28="","",'各会計、関係団体の財政状況及び健全化判断比率'!B28)</f>
        <v>国民健康保険事業勘定特別会計</v>
      </c>
      <c r="X34" s="408"/>
      <c r="Y34" s="408"/>
      <c r="Z34" s="408"/>
      <c r="AA34" s="408"/>
      <c r="AB34" s="408"/>
      <c r="AC34" s="408"/>
      <c r="AD34" s="408"/>
      <c r="AE34" s="408"/>
      <c r="AF34" s="408"/>
      <c r="AG34" s="408"/>
      <c r="AH34" s="408"/>
      <c r="AI34" s="408"/>
      <c r="AJ34" s="408"/>
      <c r="AK34" s="408"/>
      <c r="AL34" s="178"/>
      <c r="AM34" s="407">
        <f>IF(AO34="","",MAX(C34:D43,U34:V43)+1)</f>
        <v>6</v>
      </c>
      <c r="AN34" s="407"/>
      <c r="AO34" s="408" t="str">
        <f>IF('各会計、関係団体の財政状況及び健全化判断比率'!B31="","",'各会計、関係団体の財政状況及び健全化判断比率'!B31)</f>
        <v>水道事業会計</v>
      </c>
      <c r="AP34" s="408"/>
      <c r="AQ34" s="408"/>
      <c r="AR34" s="408"/>
      <c r="AS34" s="408"/>
      <c r="AT34" s="408"/>
      <c r="AU34" s="408"/>
      <c r="AV34" s="408"/>
      <c r="AW34" s="408"/>
      <c r="AX34" s="408"/>
      <c r="AY34" s="408"/>
      <c r="AZ34" s="408"/>
      <c r="BA34" s="408"/>
      <c r="BB34" s="408"/>
      <c r="BC34" s="408"/>
      <c r="BD34" s="178"/>
      <c r="BE34" s="407" t="str">
        <f>IF(BG34="","",MAX(C34:D43,U34:V43,AM34:AN43)+1)</f>
        <v/>
      </c>
      <c r="BF34" s="407"/>
      <c r="BG34" s="408"/>
      <c r="BH34" s="408"/>
      <c r="BI34" s="408"/>
      <c r="BJ34" s="408"/>
      <c r="BK34" s="408"/>
      <c r="BL34" s="408"/>
      <c r="BM34" s="408"/>
      <c r="BN34" s="408"/>
      <c r="BO34" s="408"/>
      <c r="BP34" s="408"/>
      <c r="BQ34" s="408"/>
      <c r="BR34" s="408"/>
      <c r="BS34" s="408"/>
      <c r="BT34" s="408"/>
      <c r="BU34" s="408"/>
      <c r="BV34" s="178"/>
      <c r="BW34" s="407">
        <f>IF(BY34="","",MAX(C34:D43,U34:V43,AM34:AN43,BE34:BF43)+1)</f>
        <v>8</v>
      </c>
      <c r="BX34" s="407"/>
      <c r="BY34" s="408" t="str">
        <f>IF('各会計、関係団体の財政状況及び健全化判断比率'!B68="","",'各会計、関係団体の財政状況及び健全化判断比率'!B68)</f>
        <v>南河内環境事業組合（一般会計）</v>
      </c>
      <c r="BZ34" s="408"/>
      <c r="CA34" s="408"/>
      <c r="CB34" s="408"/>
      <c r="CC34" s="408"/>
      <c r="CD34" s="408"/>
      <c r="CE34" s="408"/>
      <c r="CF34" s="408"/>
      <c r="CG34" s="408"/>
      <c r="CH34" s="408"/>
      <c r="CI34" s="408"/>
      <c r="CJ34" s="408"/>
      <c r="CK34" s="408"/>
      <c r="CL34" s="408"/>
      <c r="CM34" s="408"/>
      <c r="CN34" s="178"/>
      <c r="CO34" s="407">
        <f>IF(CQ34="","",MAX(C34:D43,U34:V43,AM34:AN43,BE34:BF43,BW34:BX43)+1)</f>
        <v>13</v>
      </c>
      <c r="CP34" s="407"/>
      <c r="CQ34" s="408" t="str">
        <f>IF('各会計、関係団体の財政状況及び健全化判断比率'!BS7="","",'各会計、関係団体の財政状況及び健全化判断比率'!BS7)</f>
        <v>河内長野市公園緑化協会</v>
      </c>
      <c r="CR34" s="408"/>
      <c r="CS34" s="408"/>
      <c r="CT34" s="408"/>
      <c r="CU34" s="408"/>
      <c r="CV34" s="408"/>
      <c r="CW34" s="408"/>
      <c r="CX34" s="408"/>
      <c r="CY34" s="408"/>
      <c r="CZ34" s="408"/>
      <c r="DA34" s="408"/>
      <c r="DB34" s="408"/>
      <c r="DC34" s="408"/>
      <c r="DD34" s="408"/>
      <c r="DE34" s="408"/>
      <c r="DG34" s="405" t="str">
        <f>IF('各会計、関係団体の財政状況及び健全化判断比率'!BR7="","",'各会計、関係団体の財政状況及び健全化判断比率'!BR7)</f>
        <v/>
      </c>
      <c r="DH34" s="405"/>
      <c r="DI34" s="205"/>
    </row>
    <row r="35" spans="1:113" ht="32.25" customHeight="1" x14ac:dyDescent="0.15">
      <c r="A35" s="178"/>
      <c r="B35" s="202"/>
      <c r="C35" s="407">
        <f>IF(E35="","",C34+1)</f>
        <v>2</v>
      </c>
      <c r="D35" s="407"/>
      <c r="E35" s="408" t="str">
        <f>IF('各会計、関係団体の財政状況及び健全化判断比率'!B8="","",'各会計、関係団体の財政状況及び健全化判断比率'!B8)</f>
        <v>土地取得特別会計</v>
      </c>
      <c r="F35" s="408"/>
      <c r="G35" s="408"/>
      <c r="H35" s="408"/>
      <c r="I35" s="408"/>
      <c r="J35" s="408"/>
      <c r="K35" s="408"/>
      <c r="L35" s="408"/>
      <c r="M35" s="408"/>
      <c r="N35" s="408"/>
      <c r="O35" s="408"/>
      <c r="P35" s="408"/>
      <c r="Q35" s="408"/>
      <c r="R35" s="408"/>
      <c r="S35" s="408"/>
      <c r="T35" s="178"/>
      <c r="U35" s="407">
        <f>IF(W35="","",U34+1)</f>
        <v>4</v>
      </c>
      <c r="V35" s="407"/>
      <c r="W35" s="408" t="str">
        <f>IF('各会計、関係団体の財政状況及び健全化判断比率'!B29="","",'各会計、関係団体の財政状況及び健全化判断比率'!B29)</f>
        <v>介護保険特別会計</v>
      </c>
      <c r="X35" s="408"/>
      <c r="Y35" s="408"/>
      <c r="Z35" s="408"/>
      <c r="AA35" s="408"/>
      <c r="AB35" s="408"/>
      <c r="AC35" s="408"/>
      <c r="AD35" s="408"/>
      <c r="AE35" s="408"/>
      <c r="AF35" s="408"/>
      <c r="AG35" s="408"/>
      <c r="AH35" s="408"/>
      <c r="AI35" s="408"/>
      <c r="AJ35" s="408"/>
      <c r="AK35" s="408"/>
      <c r="AL35" s="178"/>
      <c r="AM35" s="407">
        <f t="shared" ref="AM35:AM43" si="0">IF(AO35="","",AM34+1)</f>
        <v>7</v>
      </c>
      <c r="AN35" s="407"/>
      <c r="AO35" s="408" t="str">
        <f>IF('各会計、関係団体の財政状況及び健全化判断比率'!B32="","",'各会計、関係団体の財政状況及び健全化判断比率'!B32)</f>
        <v>下水道事業会計</v>
      </c>
      <c r="AP35" s="408"/>
      <c r="AQ35" s="408"/>
      <c r="AR35" s="408"/>
      <c r="AS35" s="408"/>
      <c r="AT35" s="408"/>
      <c r="AU35" s="408"/>
      <c r="AV35" s="408"/>
      <c r="AW35" s="408"/>
      <c r="AX35" s="408"/>
      <c r="AY35" s="408"/>
      <c r="AZ35" s="408"/>
      <c r="BA35" s="408"/>
      <c r="BB35" s="408"/>
      <c r="BC35" s="408"/>
      <c r="BD35" s="178"/>
      <c r="BE35" s="407" t="str">
        <f t="shared" ref="BE35:BE43" si="1">IF(BG35="","",BE34+1)</f>
        <v/>
      </c>
      <c r="BF35" s="407"/>
      <c r="BG35" s="408"/>
      <c r="BH35" s="408"/>
      <c r="BI35" s="408"/>
      <c r="BJ35" s="408"/>
      <c r="BK35" s="408"/>
      <c r="BL35" s="408"/>
      <c r="BM35" s="408"/>
      <c r="BN35" s="408"/>
      <c r="BO35" s="408"/>
      <c r="BP35" s="408"/>
      <c r="BQ35" s="408"/>
      <c r="BR35" s="408"/>
      <c r="BS35" s="408"/>
      <c r="BT35" s="408"/>
      <c r="BU35" s="408"/>
      <c r="BV35" s="178"/>
      <c r="BW35" s="407">
        <f t="shared" ref="BW35:BW43" si="2">IF(BY35="","",BW34+1)</f>
        <v>9</v>
      </c>
      <c r="BX35" s="407"/>
      <c r="BY35" s="408" t="str">
        <f>IF('各会計、関係団体の財政状況及び健全化判断比率'!B69="","",'各会計、関係団体の財政状況及び健全化判断比率'!B69)</f>
        <v>大阪府後期高齢者医療広域連合（一般会計）</v>
      </c>
      <c r="BZ35" s="408"/>
      <c r="CA35" s="408"/>
      <c r="CB35" s="408"/>
      <c r="CC35" s="408"/>
      <c r="CD35" s="408"/>
      <c r="CE35" s="408"/>
      <c r="CF35" s="408"/>
      <c r="CG35" s="408"/>
      <c r="CH35" s="408"/>
      <c r="CI35" s="408"/>
      <c r="CJ35" s="408"/>
      <c r="CK35" s="408"/>
      <c r="CL35" s="408"/>
      <c r="CM35" s="408"/>
      <c r="CN35" s="178"/>
      <c r="CO35" s="407">
        <f t="shared" ref="CO35:CO43" si="3">IF(CQ35="","",CO34+1)</f>
        <v>14</v>
      </c>
      <c r="CP35" s="407"/>
      <c r="CQ35" s="408" t="str">
        <f>IF('各会計、関係団体の財政状況及び健全化判断比率'!BS8="","",'各会計、関係団体の財政状況及び健全化判断比率'!BS8)</f>
        <v>河内長野市勤労者福祉サービスセンター</v>
      </c>
      <c r="CR35" s="408"/>
      <c r="CS35" s="408"/>
      <c r="CT35" s="408"/>
      <c r="CU35" s="408"/>
      <c r="CV35" s="408"/>
      <c r="CW35" s="408"/>
      <c r="CX35" s="408"/>
      <c r="CY35" s="408"/>
      <c r="CZ35" s="408"/>
      <c r="DA35" s="408"/>
      <c r="DB35" s="408"/>
      <c r="DC35" s="408"/>
      <c r="DD35" s="408"/>
      <c r="DE35" s="408"/>
      <c r="DG35" s="405" t="str">
        <f>IF('各会計、関係団体の財政状況及び健全化判断比率'!BR8="","",'各会計、関係団体の財政状況及び健全化判断比率'!BR8)</f>
        <v/>
      </c>
      <c r="DH35" s="405"/>
      <c r="DI35" s="205"/>
    </row>
    <row r="36" spans="1:113" ht="32.25" customHeight="1" x14ac:dyDescent="0.15">
      <c r="A36" s="178"/>
      <c r="B36" s="202"/>
      <c r="C36" s="407" t="str">
        <f>IF(E36="","",C35+1)</f>
        <v/>
      </c>
      <c r="D36" s="407"/>
      <c r="E36" s="408" t="str">
        <f>IF('各会計、関係団体の財政状況及び健全化判断比率'!B9="","",'各会計、関係団体の財政状況及び健全化判断比率'!B9)</f>
        <v/>
      </c>
      <c r="F36" s="408"/>
      <c r="G36" s="408"/>
      <c r="H36" s="408"/>
      <c r="I36" s="408"/>
      <c r="J36" s="408"/>
      <c r="K36" s="408"/>
      <c r="L36" s="408"/>
      <c r="M36" s="408"/>
      <c r="N36" s="408"/>
      <c r="O36" s="408"/>
      <c r="P36" s="408"/>
      <c r="Q36" s="408"/>
      <c r="R36" s="408"/>
      <c r="S36" s="408"/>
      <c r="T36" s="178"/>
      <c r="U36" s="407">
        <f t="shared" ref="U36:U43" si="4">IF(W36="","",U35+1)</f>
        <v>5</v>
      </c>
      <c r="V36" s="407"/>
      <c r="W36" s="408" t="str">
        <f>IF('各会計、関係団体の財政状況及び健全化判断比率'!B30="","",'各会計、関係団体の財政状況及び健全化判断比率'!B30)</f>
        <v>後期高齢者医療特別会計</v>
      </c>
      <c r="X36" s="408"/>
      <c r="Y36" s="408"/>
      <c r="Z36" s="408"/>
      <c r="AA36" s="408"/>
      <c r="AB36" s="408"/>
      <c r="AC36" s="408"/>
      <c r="AD36" s="408"/>
      <c r="AE36" s="408"/>
      <c r="AF36" s="408"/>
      <c r="AG36" s="408"/>
      <c r="AH36" s="408"/>
      <c r="AI36" s="408"/>
      <c r="AJ36" s="408"/>
      <c r="AK36" s="408"/>
      <c r="AL36" s="178"/>
      <c r="AM36" s="407" t="str">
        <f t="shared" si="0"/>
        <v/>
      </c>
      <c r="AN36" s="407"/>
      <c r="AO36" s="408"/>
      <c r="AP36" s="408"/>
      <c r="AQ36" s="408"/>
      <c r="AR36" s="408"/>
      <c r="AS36" s="408"/>
      <c r="AT36" s="408"/>
      <c r="AU36" s="408"/>
      <c r="AV36" s="408"/>
      <c r="AW36" s="408"/>
      <c r="AX36" s="408"/>
      <c r="AY36" s="408"/>
      <c r="AZ36" s="408"/>
      <c r="BA36" s="408"/>
      <c r="BB36" s="408"/>
      <c r="BC36" s="408"/>
      <c r="BD36" s="178"/>
      <c r="BE36" s="407" t="str">
        <f t="shared" si="1"/>
        <v/>
      </c>
      <c r="BF36" s="407"/>
      <c r="BG36" s="408"/>
      <c r="BH36" s="408"/>
      <c r="BI36" s="408"/>
      <c r="BJ36" s="408"/>
      <c r="BK36" s="408"/>
      <c r="BL36" s="408"/>
      <c r="BM36" s="408"/>
      <c r="BN36" s="408"/>
      <c r="BO36" s="408"/>
      <c r="BP36" s="408"/>
      <c r="BQ36" s="408"/>
      <c r="BR36" s="408"/>
      <c r="BS36" s="408"/>
      <c r="BT36" s="408"/>
      <c r="BU36" s="408"/>
      <c r="BV36" s="178"/>
      <c r="BW36" s="407">
        <f t="shared" si="2"/>
        <v>10</v>
      </c>
      <c r="BX36" s="407"/>
      <c r="BY36" s="408" t="str">
        <f>IF('各会計、関係団体の財政状況及び健全化判断比率'!B70="","",'各会計、関係団体の財政状況及び健全化判断比率'!B70)</f>
        <v>大阪府後期高齢者医療広域連合（後期高齢者医療特別会計）</v>
      </c>
      <c r="BZ36" s="408"/>
      <c r="CA36" s="408"/>
      <c r="CB36" s="408"/>
      <c r="CC36" s="408"/>
      <c r="CD36" s="408"/>
      <c r="CE36" s="408"/>
      <c r="CF36" s="408"/>
      <c r="CG36" s="408"/>
      <c r="CH36" s="408"/>
      <c r="CI36" s="408"/>
      <c r="CJ36" s="408"/>
      <c r="CK36" s="408"/>
      <c r="CL36" s="408"/>
      <c r="CM36" s="408"/>
      <c r="CN36" s="178"/>
      <c r="CO36" s="407">
        <f t="shared" si="3"/>
        <v>15</v>
      </c>
      <c r="CP36" s="407"/>
      <c r="CQ36" s="408" t="str">
        <f>IF('各会計、関係団体の財政状況及び健全化判断比率'!BS9="","",'各会計、関係団体の財政状況及び健全化判断比率'!BS9)</f>
        <v>河内長野市文化振興財団</v>
      </c>
      <c r="CR36" s="408"/>
      <c r="CS36" s="408"/>
      <c r="CT36" s="408"/>
      <c r="CU36" s="408"/>
      <c r="CV36" s="408"/>
      <c r="CW36" s="408"/>
      <c r="CX36" s="408"/>
      <c r="CY36" s="408"/>
      <c r="CZ36" s="408"/>
      <c r="DA36" s="408"/>
      <c r="DB36" s="408"/>
      <c r="DC36" s="408"/>
      <c r="DD36" s="408"/>
      <c r="DE36" s="408"/>
      <c r="DG36" s="405" t="str">
        <f>IF('各会計、関係団体の財政状況及び健全化判断比率'!BR9="","",'各会計、関係団体の財政状況及び健全化判断比率'!BR9)</f>
        <v/>
      </c>
      <c r="DH36" s="405"/>
      <c r="DI36" s="205"/>
    </row>
    <row r="37" spans="1:113" ht="32.25" customHeight="1" x14ac:dyDescent="0.15">
      <c r="A37" s="178"/>
      <c r="B37" s="202"/>
      <c r="C37" s="407" t="str">
        <f>IF(E37="","",C36+1)</f>
        <v/>
      </c>
      <c r="D37" s="407"/>
      <c r="E37" s="408" t="str">
        <f>IF('各会計、関係団体の財政状況及び健全化判断比率'!B10="","",'各会計、関係団体の財政状況及び健全化判断比率'!B10)</f>
        <v/>
      </c>
      <c r="F37" s="408"/>
      <c r="G37" s="408"/>
      <c r="H37" s="408"/>
      <c r="I37" s="408"/>
      <c r="J37" s="408"/>
      <c r="K37" s="408"/>
      <c r="L37" s="408"/>
      <c r="M37" s="408"/>
      <c r="N37" s="408"/>
      <c r="O37" s="408"/>
      <c r="P37" s="408"/>
      <c r="Q37" s="408"/>
      <c r="R37" s="408"/>
      <c r="S37" s="408"/>
      <c r="T37" s="178"/>
      <c r="U37" s="407" t="str">
        <f t="shared" si="4"/>
        <v/>
      </c>
      <c r="V37" s="407"/>
      <c r="W37" s="408"/>
      <c r="X37" s="408"/>
      <c r="Y37" s="408"/>
      <c r="Z37" s="408"/>
      <c r="AA37" s="408"/>
      <c r="AB37" s="408"/>
      <c r="AC37" s="408"/>
      <c r="AD37" s="408"/>
      <c r="AE37" s="408"/>
      <c r="AF37" s="408"/>
      <c r="AG37" s="408"/>
      <c r="AH37" s="408"/>
      <c r="AI37" s="408"/>
      <c r="AJ37" s="408"/>
      <c r="AK37" s="408"/>
      <c r="AL37" s="178"/>
      <c r="AM37" s="407" t="str">
        <f t="shared" si="0"/>
        <v/>
      </c>
      <c r="AN37" s="407"/>
      <c r="AO37" s="408"/>
      <c r="AP37" s="408"/>
      <c r="AQ37" s="408"/>
      <c r="AR37" s="408"/>
      <c r="AS37" s="408"/>
      <c r="AT37" s="408"/>
      <c r="AU37" s="408"/>
      <c r="AV37" s="408"/>
      <c r="AW37" s="408"/>
      <c r="AX37" s="408"/>
      <c r="AY37" s="408"/>
      <c r="AZ37" s="408"/>
      <c r="BA37" s="408"/>
      <c r="BB37" s="408"/>
      <c r="BC37" s="408"/>
      <c r="BD37" s="178"/>
      <c r="BE37" s="407" t="str">
        <f t="shared" si="1"/>
        <v/>
      </c>
      <c r="BF37" s="407"/>
      <c r="BG37" s="408"/>
      <c r="BH37" s="408"/>
      <c r="BI37" s="408"/>
      <c r="BJ37" s="408"/>
      <c r="BK37" s="408"/>
      <c r="BL37" s="408"/>
      <c r="BM37" s="408"/>
      <c r="BN37" s="408"/>
      <c r="BO37" s="408"/>
      <c r="BP37" s="408"/>
      <c r="BQ37" s="408"/>
      <c r="BR37" s="408"/>
      <c r="BS37" s="408"/>
      <c r="BT37" s="408"/>
      <c r="BU37" s="408"/>
      <c r="BV37" s="178"/>
      <c r="BW37" s="407">
        <f t="shared" si="2"/>
        <v>11</v>
      </c>
      <c r="BX37" s="407"/>
      <c r="BY37" s="408" t="str">
        <f>IF('各会計、関係団体の財政状況及び健全化判断比率'!B71="","",'各会計、関係団体の財政状況及び健全化判断比率'!B71)</f>
        <v>大阪府広域水道企業団水道事業会計（水道用水供給事業）</v>
      </c>
      <c r="BZ37" s="408"/>
      <c r="CA37" s="408"/>
      <c r="CB37" s="408"/>
      <c r="CC37" s="408"/>
      <c r="CD37" s="408"/>
      <c r="CE37" s="408"/>
      <c r="CF37" s="408"/>
      <c r="CG37" s="408"/>
      <c r="CH37" s="408"/>
      <c r="CI37" s="408"/>
      <c r="CJ37" s="408"/>
      <c r="CK37" s="408"/>
      <c r="CL37" s="408"/>
      <c r="CM37" s="408"/>
      <c r="CN37" s="178"/>
      <c r="CO37" s="407">
        <f t="shared" si="3"/>
        <v>16</v>
      </c>
      <c r="CP37" s="407"/>
      <c r="CQ37" s="408" t="str">
        <f>IF('各会計、関係団体の財政状況及び健全化判断比率'!BS10="","",'各会計、関係団体の財政状況及び健全化判断比率'!BS10)</f>
        <v>河内長野都市開発</v>
      </c>
      <c r="CR37" s="408"/>
      <c r="CS37" s="408"/>
      <c r="CT37" s="408"/>
      <c r="CU37" s="408"/>
      <c r="CV37" s="408"/>
      <c r="CW37" s="408"/>
      <c r="CX37" s="408"/>
      <c r="CY37" s="408"/>
      <c r="CZ37" s="408"/>
      <c r="DA37" s="408"/>
      <c r="DB37" s="408"/>
      <c r="DC37" s="408"/>
      <c r="DD37" s="408"/>
      <c r="DE37" s="408"/>
      <c r="DG37" s="405" t="str">
        <f>IF('各会計、関係団体の財政状況及び健全化判断比率'!BR10="","",'各会計、関係団体の財政状況及び健全化判断比率'!BR10)</f>
        <v/>
      </c>
      <c r="DH37" s="405"/>
      <c r="DI37" s="205"/>
    </row>
    <row r="38" spans="1:113" ht="32.25" customHeight="1" x14ac:dyDescent="0.15">
      <c r="A38" s="178"/>
      <c r="B38" s="202"/>
      <c r="C38" s="407" t="str">
        <f t="shared" ref="C38:C43" si="5">IF(E38="","",C37+1)</f>
        <v/>
      </c>
      <c r="D38" s="407"/>
      <c r="E38" s="408" t="str">
        <f>IF('各会計、関係団体の財政状況及び健全化判断比率'!B11="","",'各会計、関係団体の財政状況及び健全化判断比率'!B11)</f>
        <v/>
      </c>
      <c r="F38" s="408"/>
      <c r="G38" s="408"/>
      <c r="H38" s="408"/>
      <c r="I38" s="408"/>
      <c r="J38" s="408"/>
      <c r="K38" s="408"/>
      <c r="L38" s="408"/>
      <c r="M38" s="408"/>
      <c r="N38" s="408"/>
      <c r="O38" s="408"/>
      <c r="P38" s="408"/>
      <c r="Q38" s="408"/>
      <c r="R38" s="408"/>
      <c r="S38" s="408"/>
      <c r="T38" s="178"/>
      <c r="U38" s="407" t="str">
        <f t="shared" si="4"/>
        <v/>
      </c>
      <c r="V38" s="407"/>
      <c r="W38" s="408"/>
      <c r="X38" s="408"/>
      <c r="Y38" s="408"/>
      <c r="Z38" s="408"/>
      <c r="AA38" s="408"/>
      <c r="AB38" s="408"/>
      <c r="AC38" s="408"/>
      <c r="AD38" s="408"/>
      <c r="AE38" s="408"/>
      <c r="AF38" s="408"/>
      <c r="AG38" s="408"/>
      <c r="AH38" s="408"/>
      <c r="AI38" s="408"/>
      <c r="AJ38" s="408"/>
      <c r="AK38" s="408"/>
      <c r="AL38" s="178"/>
      <c r="AM38" s="407" t="str">
        <f t="shared" si="0"/>
        <v/>
      </c>
      <c r="AN38" s="407"/>
      <c r="AO38" s="408"/>
      <c r="AP38" s="408"/>
      <c r="AQ38" s="408"/>
      <c r="AR38" s="408"/>
      <c r="AS38" s="408"/>
      <c r="AT38" s="408"/>
      <c r="AU38" s="408"/>
      <c r="AV38" s="408"/>
      <c r="AW38" s="408"/>
      <c r="AX38" s="408"/>
      <c r="AY38" s="408"/>
      <c r="AZ38" s="408"/>
      <c r="BA38" s="408"/>
      <c r="BB38" s="408"/>
      <c r="BC38" s="408"/>
      <c r="BD38" s="178"/>
      <c r="BE38" s="407" t="str">
        <f t="shared" si="1"/>
        <v/>
      </c>
      <c r="BF38" s="407"/>
      <c r="BG38" s="408"/>
      <c r="BH38" s="408"/>
      <c r="BI38" s="408"/>
      <c r="BJ38" s="408"/>
      <c r="BK38" s="408"/>
      <c r="BL38" s="408"/>
      <c r="BM38" s="408"/>
      <c r="BN38" s="408"/>
      <c r="BO38" s="408"/>
      <c r="BP38" s="408"/>
      <c r="BQ38" s="408"/>
      <c r="BR38" s="408"/>
      <c r="BS38" s="408"/>
      <c r="BT38" s="408"/>
      <c r="BU38" s="408"/>
      <c r="BV38" s="178"/>
      <c r="BW38" s="407">
        <f t="shared" si="2"/>
        <v>12</v>
      </c>
      <c r="BX38" s="407"/>
      <c r="BY38" s="408" t="str">
        <f>IF('各会計、関係団体の財政状況及び健全化判断比率'!B72="","",'各会計、関係団体の財政状況及び健全化判断比率'!B72)</f>
        <v>大阪広域水道企業団（工業用水供給事業）</v>
      </c>
      <c r="BZ38" s="408"/>
      <c r="CA38" s="408"/>
      <c r="CB38" s="408"/>
      <c r="CC38" s="408"/>
      <c r="CD38" s="408"/>
      <c r="CE38" s="408"/>
      <c r="CF38" s="408"/>
      <c r="CG38" s="408"/>
      <c r="CH38" s="408"/>
      <c r="CI38" s="408"/>
      <c r="CJ38" s="408"/>
      <c r="CK38" s="408"/>
      <c r="CL38" s="408"/>
      <c r="CM38" s="408"/>
      <c r="CN38" s="178"/>
      <c r="CO38" s="407">
        <f t="shared" si="3"/>
        <v>17</v>
      </c>
      <c r="CP38" s="407"/>
      <c r="CQ38" s="408" t="str">
        <f>IF('各会計、関係団体の財政状況及び健全化判断比率'!BS11="","",'各会計、関係団体の財政状況及び健全化判断比率'!BS11)</f>
        <v>三日市都市開発</v>
      </c>
      <c r="CR38" s="408"/>
      <c r="CS38" s="408"/>
      <c r="CT38" s="408"/>
      <c r="CU38" s="408"/>
      <c r="CV38" s="408"/>
      <c r="CW38" s="408"/>
      <c r="CX38" s="408"/>
      <c r="CY38" s="408"/>
      <c r="CZ38" s="408"/>
      <c r="DA38" s="408"/>
      <c r="DB38" s="408"/>
      <c r="DC38" s="408"/>
      <c r="DD38" s="408"/>
      <c r="DE38" s="408"/>
      <c r="DG38" s="405" t="str">
        <f>IF('各会計、関係団体の財政状況及び健全化判断比率'!BR11="","",'各会計、関係団体の財政状況及び健全化判断比率'!BR11)</f>
        <v/>
      </c>
      <c r="DH38" s="405"/>
      <c r="DI38" s="205"/>
    </row>
    <row r="39" spans="1:113" ht="32.25" customHeight="1" x14ac:dyDescent="0.15">
      <c r="A39" s="178"/>
      <c r="B39" s="202"/>
      <c r="C39" s="407" t="str">
        <f t="shared" si="5"/>
        <v/>
      </c>
      <c r="D39" s="407"/>
      <c r="E39" s="408" t="str">
        <f>IF('各会計、関係団体の財政状況及び健全化判断比率'!B12="","",'各会計、関係団体の財政状況及び健全化判断比率'!B12)</f>
        <v/>
      </c>
      <c r="F39" s="408"/>
      <c r="G39" s="408"/>
      <c r="H39" s="408"/>
      <c r="I39" s="408"/>
      <c r="J39" s="408"/>
      <c r="K39" s="408"/>
      <c r="L39" s="408"/>
      <c r="M39" s="408"/>
      <c r="N39" s="408"/>
      <c r="O39" s="408"/>
      <c r="P39" s="408"/>
      <c r="Q39" s="408"/>
      <c r="R39" s="408"/>
      <c r="S39" s="408"/>
      <c r="T39" s="178"/>
      <c r="U39" s="407" t="str">
        <f t="shared" si="4"/>
        <v/>
      </c>
      <c r="V39" s="407"/>
      <c r="W39" s="408"/>
      <c r="X39" s="408"/>
      <c r="Y39" s="408"/>
      <c r="Z39" s="408"/>
      <c r="AA39" s="408"/>
      <c r="AB39" s="408"/>
      <c r="AC39" s="408"/>
      <c r="AD39" s="408"/>
      <c r="AE39" s="408"/>
      <c r="AF39" s="408"/>
      <c r="AG39" s="408"/>
      <c r="AH39" s="408"/>
      <c r="AI39" s="408"/>
      <c r="AJ39" s="408"/>
      <c r="AK39" s="408"/>
      <c r="AL39" s="178"/>
      <c r="AM39" s="407" t="str">
        <f t="shared" si="0"/>
        <v/>
      </c>
      <c r="AN39" s="407"/>
      <c r="AO39" s="408"/>
      <c r="AP39" s="408"/>
      <c r="AQ39" s="408"/>
      <c r="AR39" s="408"/>
      <c r="AS39" s="408"/>
      <c r="AT39" s="408"/>
      <c r="AU39" s="408"/>
      <c r="AV39" s="408"/>
      <c r="AW39" s="408"/>
      <c r="AX39" s="408"/>
      <c r="AY39" s="408"/>
      <c r="AZ39" s="408"/>
      <c r="BA39" s="408"/>
      <c r="BB39" s="408"/>
      <c r="BC39" s="408"/>
      <c r="BD39" s="178"/>
      <c r="BE39" s="407" t="str">
        <f t="shared" si="1"/>
        <v/>
      </c>
      <c r="BF39" s="407"/>
      <c r="BG39" s="408"/>
      <c r="BH39" s="408"/>
      <c r="BI39" s="408"/>
      <c r="BJ39" s="408"/>
      <c r="BK39" s="408"/>
      <c r="BL39" s="408"/>
      <c r="BM39" s="408"/>
      <c r="BN39" s="408"/>
      <c r="BO39" s="408"/>
      <c r="BP39" s="408"/>
      <c r="BQ39" s="408"/>
      <c r="BR39" s="408"/>
      <c r="BS39" s="408"/>
      <c r="BT39" s="408"/>
      <c r="BU39" s="408"/>
      <c r="BV39" s="178"/>
      <c r="BW39" s="407" t="str">
        <f t="shared" si="2"/>
        <v/>
      </c>
      <c r="BX39" s="407"/>
      <c r="BY39" s="408" t="str">
        <f>IF('各会計、関係団体の財政状況及び健全化判断比率'!B73="","",'各会計、関係団体の財政状況及び健全化判断比率'!B73)</f>
        <v/>
      </c>
      <c r="BZ39" s="408"/>
      <c r="CA39" s="408"/>
      <c r="CB39" s="408"/>
      <c r="CC39" s="408"/>
      <c r="CD39" s="408"/>
      <c r="CE39" s="408"/>
      <c r="CF39" s="408"/>
      <c r="CG39" s="408"/>
      <c r="CH39" s="408"/>
      <c r="CI39" s="408"/>
      <c r="CJ39" s="408"/>
      <c r="CK39" s="408"/>
      <c r="CL39" s="408"/>
      <c r="CM39" s="408"/>
      <c r="CN39" s="178"/>
      <c r="CO39" s="407">
        <f t="shared" si="3"/>
        <v>18</v>
      </c>
      <c r="CP39" s="407"/>
      <c r="CQ39" s="408" t="str">
        <f>IF('各会計、関係団体の財政状況及び健全化判断比率'!BS12="","",'各会計、関係団体の財政状況及び健全化判断比率'!BS12)</f>
        <v>三日市町駅整備</v>
      </c>
      <c r="CR39" s="408"/>
      <c r="CS39" s="408"/>
      <c r="CT39" s="408"/>
      <c r="CU39" s="408"/>
      <c r="CV39" s="408"/>
      <c r="CW39" s="408"/>
      <c r="CX39" s="408"/>
      <c r="CY39" s="408"/>
      <c r="CZ39" s="408"/>
      <c r="DA39" s="408"/>
      <c r="DB39" s="408"/>
      <c r="DC39" s="408"/>
      <c r="DD39" s="408"/>
      <c r="DE39" s="408"/>
      <c r="DG39" s="405" t="str">
        <f>IF('各会計、関係団体の財政状況及び健全化判断比率'!BR12="","",'各会計、関係団体の財政状況及び健全化判断比率'!BR12)</f>
        <v/>
      </c>
      <c r="DH39" s="405"/>
      <c r="DI39" s="205"/>
    </row>
    <row r="40" spans="1:113" ht="32.25" customHeight="1" x14ac:dyDescent="0.15">
      <c r="A40" s="178"/>
      <c r="B40" s="202"/>
      <c r="C40" s="407" t="str">
        <f t="shared" si="5"/>
        <v/>
      </c>
      <c r="D40" s="407"/>
      <c r="E40" s="408" t="str">
        <f>IF('各会計、関係団体の財政状況及び健全化判断比率'!B13="","",'各会計、関係団体の財政状況及び健全化判断比率'!B13)</f>
        <v/>
      </c>
      <c r="F40" s="408"/>
      <c r="G40" s="408"/>
      <c r="H40" s="408"/>
      <c r="I40" s="408"/>
      <c r="J40" s="408"/>
      <c r="K40" s="408"/>
      <c r="L40" s="408"/>
      <c r="M40" s="408"/>
      <c r="N40" s="408"/>
      <c r="O40" s="408"/>
      <c r="P40" s="408"/>
      <c r="Q40" s="408"/>
      <c r="R40" s="408"/>
      <c r="S40" s="408"/>
      <c r="T40" s="178"/>
      <c r="U40" s="407" t="str">
        <f t="shared" si="4"/>
        <v/>
      </c>
      <c r="V40" s="407"/>
      <c r="W40" s="408"/>
      <c r="X40" s="408"/>
      <c r="Y40" s="408"/>
      <c r="Z40" s="408"/>
      <c r="AA40" s="408"/>
      <c r="AB40" s="408"/>
      <c r="AC40" s="408"/>
      <c r="AD40" s="408"/>
      <c r="AE40" s="408"/>
      <c r="AF40" s="408"/>
      <c r="AG40" s="408"/>
      <c r="AH40" s="408"/>
      <c r="AI40" s="408"/>
      <c r="AJ40" s="408"/>
      <c r="AK40" s="408"/>
      <c r="AL40" s="178"/>
      <c r="AM40" s="407" t="str">
        <f t="shared" si="0"/>
        <v/>
      </c>
      <c r="AN40" s="407"/>
      <c r="AO40" s="408"/>
      <c r="AP40" s="408"/>
      <c r="AQ40" s="408"/>
      <c r="AR40" s="408"/>
      <c r="AS40" s="408"/>
      <c r="AT40" s="408"/>
      <c r="AU40" s="408"/>
      <c r="AV40" s="408"/>
      <c r="AW40" s="408"/>
      <c r="AX40" s="408"/>
      <c r="AY40" s="408"/>
      <c r="AZ40" s="408"/>
      <c r="BA40" s="408"/>
      <c r="BB40" s="408"/>
      <c r="BC40" s="408"/>
      <c r="BD40" s="178"/>
      <c r="BE40" s="407" t="str">
        <f t="shared" si="1"/>
        <v/>
      </c>
      <c r="BF40" s="407"/>
      <c r="BG40" s="408"/>
      <c r="BH40" s="408"/>
      <c r="BI40" s="408"/>
      <c r="BJ40" s="408"/>
      <c r="BK40" s="408"/>
      <c r="BL40" s="408"/>
      <c r="BM40" s="408"/>
      <c r="BN40" s="408"/>
      <c r="BO40" s="408"/>
      <c r="BP40" s="408"/>
      <c r="BQ40" s="408"/>
      <c r="BR40" s="408"/>
      <c r="BS40" s="408"/>
      <c r="BT40" s="408"/>
      <c r="BU40" s="408"/>
      <c r="BV40" s="178"/>
      <c r="BW40" s="407" t="str">
        <f t="shared" si="2"/>
        <v/>
      </c>
      <c r="BX40" s="407"/>
      <c r="BY40" s="408" t="str">
        <f>IF('各会計、関係団体の財政状況及び健全化判断比率'!B74="","",'各会計、関係団体の財政状況及び健全化判断比率'!B74)</f>
        <v/>
      </c>
      <c r="BZ40" s="408"/>
      <c r="CA40" s="408"/>
      <c r="CB40" s="408"/>
      <c r="CC40" s="408"/>
      <c r="CD40" s="408"/>
      <c r="CE40" s="408"/>
      <c r="CF40" s="408"/>
      <c r="CG40" s="408"/>
      <c r="CH40" s="408"/>
      <c r="CI40" s="408"/>
      <c r="CJ40" s="408"/>
      <c r="CK40" s="408"/>
      <c r="CL40" s="408"/>
      <c r="CM40" s="408"/>
      <c r="CN40" s="178"/>
      <c r="CO40" s="407" t="str">
        <f t="shared" si="3"/>
        <v/>
      </c>
      <c r="CP40" s="407"/>
      <c r="CQ40" s="408" t="str">
        <f>IF('各会計、関係団体の財政状況及び健全化判断比率'!BS13="","",'各会計、関係団体の財政状況及び健全化判断比率'!BS13)</f>
        <v/>
      </c>
      <c r="CR40" s="408"/>
      <c r="CS40" s="408"/>
      <c r="CT40" s="408"/>
      <c r="CU40" s="408"/>
      <c r="CV40" s="408"/>
      <c r="CW40" s="408"/>
      <c r="CX40" s="408"/>
      <c r="CY40" s="408"/>
      <c r="CZ40" s="408"/>
      <c r="DA40" s="408"/>
      <c r="DB40" s="408"/>
      <c r="DC40" s="408"/>
      <c r="DD40" s="408"/>
      <c r="DE40" s="408"/>
      <c r="DG40" s="405" t="str">
        <f>IF('各会計、関係団体の財政状況及び健全化判断比率'!BR13="","",'各会計、関係団体の財政状況及び健全化判断比率'!BR13)</f>
        <v/>
      </c>
      <c r="DH40" s="405"/>
      <c r="DI40" s="205"/>
    </row>
    <row r="41" spans="1:113" ht="32.25" customHeight="1" x14ac:dyDescent="0.15">
      <c r="A41" s="178"/>
      <c r="B41" s="202"/>
      <c r="C41" s="407" t="str">
        <f t="shared" si="5"/>
        <v/>
      </c>
      <c r="D41" s="407"/>
      <c r="E41" s="408" t="str">
        <f>IF('各会計、関係団体の財政状況及び健全化判断比率'!B14="","",'各会計、関係団体の財政状況及び健全化判断比率'!B14)</f>
        <v/>
      </c>
      <c r="F41" s="408"/>
      <c r="G41" s="408"/>
      <c r="H41" s="408"/>
      <c r="I41" s="408"/>
      <c r="J41" s="408"/>
      <c r="K41" s="408"/>
      <c r="L41" s="408"/>
      <c r="M41" s="408"/>
      <c r="N41" s="408"/>
      <c r="O41" s="408"/>
      <c r="P41" s="408"/>
      <c r="Q41" s="408"/>
      <c r="R41" s="408"/>
      <c r="S41" s="408"/>
      <c r="T41" s="178"/>
      <c r="U41" s="407" t="str">
        <f t="shared" si="4"/>
        <v/>
      </c>
      <c r="V41" s="407"/>
      <c r="W41" s="408"/>
      <c r="X41" s="408"/>
      <c r="Y41" s="408"/>
      <c r="Z41" s="408"/>
      <c r="AA41" s="408"/>
      <c r="AB41" s="408"/>
      <c r="AC41" s="408"/>
      <c r="AD41" s="408"/>
      <c r="AE41" s="408"/>
      <c r="AF41" s="408"/>
      <c r="AG41" s="408"/>
      <c r="AH41" s="408"/>
      <c r="AI41" s="408"/>
      <c r="AJ41" s="408"/>
      <c r="AK41" s="408"/>
      <c r="AL41" s="178"/>
      <c r="AM41" s="407" t="str">
        <f t="shared" si="0"/>
        <v/>
      </c>
      <c r="AN41" s="407"/>
      <c r="AO41" s="408"/>
      <c r="AP41" s="408"/>
      <c r="AQ41" s="408"/>
      <c r="AR41" s="408"/>
      <c r="AS41" s="408"/>
      <c r="AT41" s="408"/>
      <c r="AU41" s="408"/>
      <c r="AV41" s="408"/>
      <c r="AW41" s="408"/>
      <c r="AX41" s="408"/>
      <c r="AY41" s="408"/>
      <c r="AZ41" s="408"/>
      <c r="BA41" s="408"/>
      <c r="BB41" s="408"/>
      <c r="BC41" s="408"/>
      <c r="BD41" s="178"/>
      <c r="BE41" s="407" t="str">
        <f t="shared" si="1"/>
        <v/>
      </c>
      <c r="BF41" s="407"/>
      <c r="BG41" s="408"/>
      <c r="BH41" s="408"/>
      <c r="BI41" s="408"/>
      <c r="BJ41" s="408"/>
      <c r="BK41" s="408"/>
      <c r="BL41" s="408"/>
      <c r="BM41" s="408"/>
      <c r="BN41" s="408"/>
      <c r="BO41" s="408"/>
      <c r="BP41" s="408"/>
      <c r="BQ41" s="408"/>
      <c r="BR41" s="408"/>
      <c r="BS41" s="408"/>
      <c r="BT41" s="408"/>
      <c r="BU41" s="408"/>
      <c r="BV41" s="178"/>
      <c r="BW41" s="407" t="str">
        <f t="shared" si="2"/>
        <v/>
      </c>
      <c r="BX41" s="407"/>
      <c r="BY41" s="408" t="str">
        <f>IF('各会計、関係団体の財政状況及び健全化判断比率'!B75="","",'各会計、関係団体の財政状況及び健全化判断比率'!B75)</f>
        <v/>
      </c>
      <c r="BZ41" s="408"/>
      <c r="CA41" s="408"/>
      <c r="CB41" s="408"/>
      <c r="CC41" s="408"/>
      <c r="CD41" s="408"/>
      <c r="CE41" s="408"/>
      <c r="CF41" s="408"/>
      <c r="CG41" s="408"/>
      <c r="CH41" s="408"/>
      <c r="CI41" s="408"/>
      <c r="CJ41" s="408"/>
      <c r="CK41" s="408"/>
      <c r="CL41" s="408"/>
      <c r="CM41" s="408"/>
      <c r="CN41" s="178"/>
      <c r="CO41" s="407" t="str">
        <f t="shared" si="3"/>
        <v/>
      </c>
      <c r="CP41" s="407"/>
      <c r="CQ41" s="408" t="str">
        <f>IF('各会計、関係団体の財政状況及び健全化判断比率'!BS14="","",'各会計、関係団体の財政状況及び健全化判断比率'!BS14)</f>
        <v/>
      </c>
      <c r="CR41" s="408"/>
      <c r="CS41" s="408"/>
      <c r="CT41" s="408"/>
      <c r="CU41" s="408"/>
      <c r="CV41" s="408"/>
      <c r="CW41" s="408"/>
      <c r="CX41" s="408"/>
      <c r="CY41" s="408"/>
      <c r="CZ41" s="408"/>
      <c r="DA41" s="408"/>
      <c r="DB41" s="408"/>
      <c r="DC41" s="408"/>
      <c r="DD41" s="408"/>
      <c r="DE41" s="408"/>
      <c r="DG41" s="405" t="str">
        <f>IF('各会計、関係団体の財政状況及び健全化判断比率'!BR14="","",'各会計、関係団体の財政状況及び健全化判断比率'!BR14)</f>
        <v/>
      </c>
      <c r="DH41" s="405"/>
      <c r="DI41" s="205"/>
    </row>
    <row r="42" spans="1:113" ht="32.25" customHeight="1" x14ac:dyDescent="0.15">
      <c r="B42" s="202"/>
      <c r="C42" s="407" t="str">
        <f t="shared" si="5"/>
        <v/>
      </c>
      <c r="D42" s="407"/>
      <c r="E42" s="408" t="str">
        <f>IF('各会計、関係団体の財政状況及び健全化判断比率'!B15="","",'各会計、関係団体の財政状況及び健全化判断比率'!B15)</f>
        <v/>
      </c>
      <c r="F42" s="408"/>
      <c r="G42" s="408"/>
      <c r="H42" s="408"/>
      <c r="I42" s="408"/>
      <c r="J42" s="408"/>
      <c r="K42" s="408"/>
      <c r="L42" s="408"/>
      <c r="M42" s="408"/>
      <c r="N42" s="408"/>
      <c r="O42" s="408"/>
      <c r="P42" s="408"/>
      <c r="Q42" s="408"/>
      <c r="R42" s="408"/>
      <c r="S42" s="408"/>
      <c r="T42" s="178"/>
      <c r="U42" s="407" t="str">
        <f t="shared" si="4"/>
        <v/>
      </c>
      <c r="V42" s="407"/>
      <c r="W42" s="408"/>
      <c r="X42" s="408"/>
      <c r="Y42" s="408"/>
      <c r="Z42" s="408"/>
      <c r="AA42" s="408"/>
      <c r="AB42" s="408"/>
      <c r="AC42" s="408"/>
      <c r="AD42" s="408"/>
      <c r="AE42" s="408"/>
      <c r="AF42" s="408"/>
      <c r="AG42" s="408"/>
      <c r="AH42" s="408"/>
      <c r="AI42" s="408"/>
      <c r="AJ42" s="408"/>
      <c r="AK42" s="408"/>
      <c r="AL42" s="178"/>
      <c r="AM42" s="407" t="str">
        <f t="shared" si="0"/>
        <v/>
      </c>
      <c r="AN42" s="407"/>
      <c r="AO42" s="408"/>
      <c r="AP42" s="408"/>
      <c r="AQ42" s="408"/>
      <c r="AR42" s="408"/>
      <c r="AS42" s="408"/>
      <c r="AT42" s="408"/>
      <c r="AU42" s="408"/>
      <c r="AV42" s="408"/>
      <c r="AW42" s="408"/>
      <c r="AX42" s="408"/>
      <c r="AY42" s="408"/>
      <c r="AZ42" s="408"/>
      <c r="BA42" s="408"/>
      <c r="BB42" s="408"/>
      <c r="BC42" s="408"/>
      <c r="BD42" s="178"/>
      <c r="BE42" s="407" t="str">
        <f t="shared" si="1"/>
        <v/>
      </c>
      <c r="BF42" s="407"/>
      <c r="BG42" s="408"/>
      <c r="BH42" s="408"/>
      <c r="BI42" s="408"/>
      <c r="BJ42" s="408"/>
      <c r="BK42" s="408"/>
      <c r="BL42" s="408"/>
      <c r="BM42" s="408"/>
      <c r="BN42" s="408"/>
      <c r="BO42" s="408"/>
      <c r="BP42" s="408"/>
      <c r="BQ42" s="408"/>
      <c r="BR42" s="408"/>
      <c r="BS42" s="408"/>
      <c r="BT42" s="408"/>
      <c r="BU42" s="408"/>
      <c r="BV42" s="178"/>
      <c r="BW42" s="407" t="str">
        <f t="shared" si="2"/>
        <v/>
      </c>
      <c r="BX42" s="407"/>
      <c r="BY42" s="408" t="str">
        <f>IF('各会計、関係団体の財政状況及び健全化判断比率'!B76="","",'各会計、関係団体の財政状況及び健全化判断比率'!B76)</f>
        <v/>
      </c>
      <c r="BZ42" s="408"/>
      <c r="CA42" s="408"/>
      <c r="CB42" s="408"/>
      <c r="CC42" s="408"/>
      <c r="CD42" s="408"/>
      <c r="CE42" s="408"/>
      <c r="CF42" s="408"/>
      <c r="CG42" s="408"/>
      <c r="CH42" s="408"/>
      <c r="CI42" s="408"/>
      <c r="CJ42" s="408"/>
      <c r="CK42" s="408"/>
      <c r="CL42" s="408"/>
      <c r="CM42" s="408"/>
      <c r="CN42" s="178"/>
      <c r="CO42" s="407" t="str">
        <f t="shared" si="3"/>
        <v/>
      </c>
      <c r="CP42" s="407"/>
      <c r="CQ42" s="408" t="str">
        <f>IF('各会計、関係団体の財政状況及び健全化判断比率'!BS15="","",'各会計、関係団体の財政状況及び健全化判断比率'!BS15)</f>
        <v/>
      </c>
      <c r="CR42" s="408"/>
      <c r="CS42" s="408"/>
      <c r="CT42" s="408"/>
      <c r="CU42" s="408"/>
      <c r="CV42" s="408"/>
      <c r="CW42" s="408"/>
      <c r="CX42" s="408"/>
      <c r="CY42" s="408"/>
      <c r="CZ42" s="408"/>
      <c r="DA42" s="408"/>
      <c r="DB42" s="408"/>
      <c r="DC42" s="408"/>
      <c r="DD42" s="408"/>
      <c r="DE42" s="408"/>
      <c r="DG42" s="405" t="str">
        <f>IF('各会計、関係団体の財政状況及び健全化判断比率'!BR15="","",'各会計、関係団体の財政状況及び健全化判断比率'!BR15)</f>
        <v/>
      </c>
      <c r="DH42" s="405"/>
      <c r="DI42" s="205"/>
    </row>
    <row r="43" spans="1:113" ht="32.25" customHeight="1" x14ac:dyDescent="0.15">
      <c r="B43" s="202"/>
      <c r="C43" s="407" t="str">
        <f t="shared" si="5"/>
        <v/>
      </c>
      <c r="D43" s="407"/>
      <c r="E43" s="408" t="str">
        <f>IF('各会計、関係団体の財政状況及び健全化判断比率'!B16="","",'各会計、関係団体の財政状況及び健全化判断比率'!B16)</f>
        <v/>
      </c>
      <c r="F43" s="408"/>
      <c r="G43" s="408"/>
      <c r="H43" s="408"/>
      <c r="I43" s="408"/>
      <c r="J43" s="408"/>
      <c r="K43" s="408"/>
      <c r="L43" s="408"/>
      <c r="M43" s="408"/>
      <c r="N43" s="408"/>
      <c r="O43" s="408"/>
      <c r="P43" s="408"/>
      <c r="Q43" s="408"/>
      <c r="R43" s="408"/>
      <c r="S43" s="408"/>
      <c r="T43" s="178"/>
      <c r="U43" s="407" t="str">
        <f t="shared" si="4"/>
        <v/>
      </c>
      <c r="V43" s="407"/>
      <c r="W43" s="408"/>
      <c r="X43" s="408"/>
      <c r="Y43" s="408"/>
      <c r="Z43" s="408"/>
      <c r="AA43" s="408"/>
      <c r="AB43" s="408"/>
      <c r="AC43" s="408"/>
      <c r="AD43" s="408"/>
      <c r="AE43" s="408"/>
      <c r="AF43" s="408"/>
      <c r="AG43" s="408"/>
      <c r="AH43" s="408"/>
      <c r="AI43" s="408"/>
      <c r="AJ43" s="408"/>
      <c r="AK43" s="408"/>
      <c r="AL43" s="178"/>
      <c r="AM43" s="407" t="str">
        <f t="shared" si="0"/>
        <v/>
      </c>
      <c r="AN43" s="407"/>
      <c r="AO43" s="408"/>
      <c r="AP43" s="408"/>
      <c r="AQ43" s="408"/>
      <c r="AR43" s="408"/>
      <c r="AS43" s="408"/>
      <c r="AT43" s="408"/>
      <c r="AU43" s="408"/>
      <c r="AV43" s="408"/>
      <c r="AW43" s="408"/>
      <c r="AX43" s="408"/>
      <c r="AY43" s="408"/>
      <c r="AZ43" s="408"/>
      <c r="BA43" s="408"/>
      <c r="BB43" s="408"/>
      <c r="BC43" s="408"/>
      <c r="BD43" s="178"/>
      <c r="BE43" s="407" t="str">
        <f t="shared" si="1"/>
        <v/>
      </c>
      <c r="BF43" s="407"/>
      <c r="BG43" s="408"/>
      <c r="BH43" s="408"/>
      <c r="BI43" s="408"/>
      <c r="BJ43" s="408"/>
      <c r="BK43" s="408"/>
      <c r="BL43" s="408"/>
      <c r="BM43" s="408"/>
      <c r="BN43" s="408"/>
      <c r="BO43" s="408"/>
      <c r="BP43" s="408"/>
      <c r="BQ43" s="408"/>
      <c r="BR43" s="408"/>
      <c r="BS43" s="408"/>
      <c r="BT43" s="408"/>
      <c r="BU43" s="408"/>
      <c r="BV43" s="178"/>
      <c r="BW43" s="407" t="str">
        <f t="shared" si="2"/>
        <v/>
      </c>
      <c r="BX43" s="407"/>
      <c r="BY43" s="408" t="str">
        <f>IF('各会計、関係団体の財政状況及び健全化判断比率'!B77="","",'各会計、関係団体の財政状況及び健全化判断比率'!B77)</f>
        <v/>
      </c>
      <c r="BZ43" s="408"/>
      <c r="CA43" s="408"/>
      <c r="CB43" s="408"/>
      <c r="CC43" s="408"/>
      <c r="CD43" s="408"/>
      <c r="CE43" s="408"/>
      <c r="CF43" s="408"/>
      <c r="CG43" s="408"/>
      <c r="CH43" s="408"/>
      <c r="CI43" s="408"/>
      <c r="CJ43" s="408"/>
      <c r="CK43" s="408"/>
      <c r="CL43" s="408"/>
      <c r="CM43" s="408"/>
      <c r="CN43" s="178"/>
      <c r="CO43" s="407" t="str">
        <f t="shared" si="3"/>
        <v/>
      </c>
      <c r="CP43" s="407"/>
      <c r="CQ43" s="408" t="str">
        <f>IF('各会計、関係団体の財政状況及び健全化判断比率'!BS16="","",'各会計、関係団体の財政状況及び健全化判断比率'!BS16)</f>
        <v/>
      </c>
      <c r="CR43" s="408"/>
      <c r="CS43" s="408"/>
      <c r="CT43" s="408"/>
      <c r="CU43" s="408"/>
      <c r="CV43" s="408"/>
      <c r="CW43" s="408"/>
      <c r="CX43" s="408"/>
      <c r="CY43" s="408"/>
      <c r="CZ43" s="408"/>
      <c r="DA43" s="408"/>
      <c r="DB43" s="408"/>
      <c r="DC43" s="408"/>
      <c r="DD43" s="408"/>
      <c r="DE43" s="408"/>
      <c r="DG43" s="405" t="str">
        <f>IF('各会計、関係団体の財政状況及び健全化判断比率'!BR16="","",'各会計、関係団体の財政状況及び健全化判断比率'!BR16)</f>
        <v/>
      </c>
      <c r="DH43" s="405"/>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206</v>
      </c>
      <c r="E46" s="404" t="s">
        <v>207</v>
      </c>
      <c r="F46" s="404"/>
      <c r="G46" s="404"/>
      <c r="H46" s="404"/>
      <c r="I46" s="404"/>
      <c r="J46" s="404"/>
      <c r="K46" s="404"/>
      <c r="L46" s="404"/>
      <c r="M46" s="404"/>
      <c r="N46" s="404"/>
      <c r="O46" s="404"/>
      <c r="P46" s="404"/>
      <c r="Q46" s="404"/>
      <c r="R46" s="404"/>
      <c r="S46" s="404"/>
      <c r="T46" s="404"/>
      <c r="U46" s="404"/>
      <c r="V46" s="404"/>
      <c r="W46" s="404"/>
      <c r="X46" s="404"/>
      <c r="Y46" s="404"/>
      <c r="Z46" s="404"/>
      <c r="AA46" s="404"/>
      <c r="AB46" s="404"/>
      <c r="AC46" s="404"/>
      <c r="AD46" s="404"/>
      <c r="AE46" s="404"/>
      <c r="AF46" s="404"/>
      <c r="AG46" s="404"/>
      <c r="AH46" s="404"/>
      <c r="AI46" s="404"/>
      <c r="AJ46" s="404"/>
      <c r="AK46" s="404"/>
      <c r="AL46" s="404"/>
      <c r="AM46" s="404"/>
      <c r="AN46" s="404"/>
      <c r="AO46" s="404"/>
      <c r="AP46" s="404"/>
      <c r="AQ46" s="404"/>
      <c r="AR46" s="404"/>
      <c r="AS46" s="404"/>
      <c r="AT46" s="404"/>
      <c r="AU46" s="404"/>
      <c r="AV46" s="404"/>
      <c r="AW46" s="404"/>
      <c r="AX46" s="404"/>
      <c r="AY46" s="404"/>
      <c r="AZ46" s="404"/>
      <c r="BA46" s="404"/>
      <c r="BB46" s="404"/>
      <c r="BC46" s="404"/>
      <c r="BD46" s="404"/>
      <c r="BE46" s="404"/>
      <c r="BF46" s="404"/>
      <c r="BG46" s="404"/>
      <c r="BH46" s="404"/>
      <c r="BI46" s="404"/>
      <c r="BJ46" s="404"/>
      <c r="BK46" s="404"/>
      <c r="BL46" s="404"/>
      <c r="BM46" s="404"/>
      <c r="BN46" s="404"/>
      <c r="BO46" s="404"/>
      <c r="BP46" s="404"/>
      <c r="BQ46" s="404"/>
      <c r="BR46" s="404"/>
      <c r="BS46" s="404"/>
      <c r="BT46" s="404"/>
      <c r="BU46" s="404"/>
      <c r="BV46" s="404"/>
      <c r="BW46" s="404"/>
      <c r="BX46" s="404"/>
      <c r="BY46" s="404"/>
      <c r="BZ46" s="404"/>
      <c r="CA46" s="404"/>
      <c r="CB46" s="404"/>
      <c r="CC46" s="404"/>
      <c r="CD46" s="404"/>
      <c r="CE46" s="404"/>
      <c r="CF46" s="404"/>
      <c r="CG46" s="404"/>
      <c r="CH46" s="404"/>
      <c r="CI46" s="404"/>
      <c r="CJ46" s="404"/>
      <c r="CK46" s="404"/>
      <c r="CL46" s="404"/>
      <c r="CM46" s="404"/>
      <c r="CN46" s="404"/>
      <c r="CO46" s="404"/>
      <c r="CP46" s="404"/>
      <c r="CQ46" s="404"/>
      <c r="CR46" s="404"/>
      <c r="CS46" s="404"/>
      <c r="CT46" s="404"/>
      <c r="CU46" s="404"/>
      <c r="CV46" s="404"/>
      <c r="CW46" s="404"/>
      <c r="CX46" s="404"/>
      <c r="CY46" s="404"/>
      <c r="CZ46" s="404"/>
      <c r="DA46" s="404"/>
      <c r="DB46" s="404"/>
      <c r="DC46" s="404"/>
      <c r="DD46" s="404"/>
      <c r="DE46" s="404"/>
      <c r="DF46" s="404"/>
      <c r="DG46" s="404"/>
      <c r="DH46" s="404"/>
      <c r="DI46" s="404"/>
    </row>
    <row r="47" spans="1:113" x14ac:dyDescent="0.15">
      <c r="E47" s="404" t="s">
        <v>208</v>
      </c>
      <c r="F47" s="404"/>
      <c r="G47" s="404"/>
      <c r="H47" s="404"/>
      <c r="I47" s="404"/>
      <c r="J47" s="404"/>
      <c r="K47" s="404"/>
      <c r="L47" s="404"/>
      <c r="M47" s="404"/>
      <c r="N47" s="404"/>
      <c r="O47" s="404"/>
      <c r="P47" s="404"/>
      <c r="Q47" s="404"/>
      <c r="R47" s="404"/>
      <c r="S47" s="404"/>
      <c r="T47" s="404"/>
      <c r="U47" s="404"/>
      <c r="V47" s="404"/>
      <c r="W47" s="404"/>
      <c r="X47" s="404"/>
      <c r="Y47" s="404"/>
      <c r="Z47" s="404"/>
      <c r="AA47" s="404"/>
      <c r="AB47" s="404"/>
      <c r="AC47" s="404"/>
      <c r="AD47" s="404"/>
      <c r="AE47" s="404"/>
      <c r="AF47" s="404"/>
      <c r="AG47" s="404"/>
      <c r="AH47" s="404"/>
      <c r="AI47" s="404"/>
      <c r="AJ47" s="404"/>
      <c r="AK47" s="404"/>
      <c r="AL47" s="404"/>
      <c r="AM47" s="404"/>
      <c r="AN47" s="404"/>
      <c r="AO47" s="404"/>
      <c r="AP47" s="404"/>
      <c r="AQ47" s="404"/>
      <c r="AR47" s="404"/>
      <c r="AS47" s="404"/>
      <c r="AT47" s="404"/>
      <c r="AU47" s="404"/>
      <c r="AV47" s="404"/>
      <c r="AW47" s="404"/>
      <c r="AX47" s="404"/>
      <c r="AY47" s="404"/>
      <c r="AZ47" s="404"/>
      <c r="BA47" s="404"/>
      <c r="BB47" s="404"/>
      <c r="BC47" s="404"/>
      <c r="BD47" s="404"/>
      <c r="BE47" s="404"/>
      <c r="BF47" s="404"/>
      <c r="BG47" s="404"/>
      <c r="BH47" s="404"/>
      <c r="BI47" s="404"/>
      <c r="BJ47" s="404"/>
      <c r="BK47" s="404"/>
      <c r="BL47" s="404"/>
      <c r="BM47" s="404"/>
      <c r="BN47" s="404"/>
      <c r="BO47" s="404"/>
      <c r="BP47" s="404"/>
      <c r="BQ47" s="404"/>
      <c r="BR47" s="404"/>
      <c r="BS47" s="404"/>
      <c r="BT47" s="404"/>
      <c r="BU47" s="404"/>
      <c r="BV47" s="404"/>
      <c r="BW47" s="404"/>
      <c r="BX47" s="404"/>
      <c r="BY47" s="404"/>
      <c r="BZ47" s="404"/>
      <c r="CA47" s="404"/>
      <c r="CB47" s="404"/>
      <c r="CC47" s="404"/>
      <c r="CD47" s="404"/>
      <c r="CE47" s="404"/>
      <c r="CF47" s="404"/>
      <c r="CG47" s="404"/>
      <c r="CH47" s="404"/>
      <c r="CI47" s="404"/>
      <c r="CJ47" s="404"/>
      <c r="CK47" s="404"/>
      <c r="CL47" s="404"/>
      <c r="CM47" s="404"/>
      <c r="CN47" s="404"/>
      <c r="CO47" s="404"/>
      <c r="CP47" s="404"/>
      <c r="CQ47" s="404"/>
      <c r="CR47" s="404"/>
      <c r="CS47" s="404"/>
      <c r="CT47" s="404"/>
      <c r="CU47" s="404"/>
      <c r="CV47" s="404"/>
      <c r="CW47" s="404"/>
      <c r="CX47" s="404"/>
      <c r="CY47" s="404"/>
      <c r="CZ47" s="404"/>
      <c r="DA47" s="404"/>
      <c r="DB47" s="404"/>
      <c r="DC47" s="404"/>
      <c r="DD47" s="404"/>
      <c r="DE47" s="404"/>
      <c r="DF47" s="404"/>
      <c r="DG47" s="404"/>
      <c r="DH47" s="404"/>
      <c r="DI47" s="404"/>
    </row>
    <row r="48" spans="1:113" x14ac:dyDescent="0.15">
      <c r="E48" s="404" t="s">
        <v>209</v>
      </c>
      <c r="F48" s="404"/>
      <c r="G48" s="404"/>
      <c r="H48" s="404"/>
      <c r="I48" s="404"/>
      <c r="J48" s="404"/>
      <c r="K48" s="404"/>
      <c r="L48" s="404"/>
      <c r="M48" s="404"/>
      <c r="N48" s="404"/>
      <c r="O48" s="404"/>
      <c r="P48" s="404"/>
      <c r="Q48" s="404"/>
      <c r="R48" s="404"/>
      <c r="S48" s="404"/>
      <c r="T48" s="404"/>
      <c r="U48" s="404"/>
      <c r="V48" s="404"/>
      <c r="W48" s="404"/>
      <c r="X48" s="404"/>
      <c r="Y48" s="404"/>
      <c r="Z48" s="404"/>
      <c r="AA48" s="404"/>
      <c r="AB48" s="404"/>
      <c r="AC48" s="404"/>
      <c r="AD48" s="404"/>
      <c r="AE48" s="404"/>
      <c r="AF48" s="404"/>
      <c r="AG48" s="404"/>
      <c r="AH48" s="404"/>
      <c r="AI48" s="404"/>
      <c r="AJ48" s="404"/>
      <c r="AK48" s="404"/>
      <c r="AL48" s="404"/>
      <c r="AM48" s="404"/>
      <c r="AN48" s="404"/>
      <c r="AO48" s="404"/>
      <c r="AP48" s="404"/>
      <c r="AQ48" s="404"/>
      <c r="AR48" s="404"/>
      <c r="AS48" s="404"/>
      <c r="AT48" s="404"/>
      <c r="AU48" s="404"/>
      <c r="AV48" s="404"/>
      <c r="AW48" s="404"/>
      <c r="AX48" s="404"/>
      <c r="AY48" s="404"/>
      <c r="AZ48" s="404"/>
      <c r="BA48" s="404"/>
      <c r="BB48" s="404"/>
      <c r="BC48" s="404"/>
      <c r="BD48" s="404"/>
      <c r="BE48" s="404"/>
      <c r="BF48" s="404"/>
      <c r="BG48" s="404"/>
      <c r="BH48" s="404"/>
      <c r="BI48" s="404"/>
      <c r="BJ48" s="404"/>
      <c r="BK48" s="404"/>
      <c r="BL48" s="404"/>
      <c r="BM48" s="404"/>
      <c r="BN48" s="404"/>
      <c r="BO48" s="404"/>
      <c r="BP48" s="404"/>
      <c r="BQ48" s="404"/>
      <c r="BR48" s="404"/>
      <c r="BS48" s="404"/>
      <c r="BT48" s="404"/>
      <c r="BU48" s="404"/>
      <c r="BV48" s="404"/>
      <c r="BW48" s="404"/>
      <c r="BX48" s="404"/>
      <c r="BY48" s="404"/>
      <c r="BZ48" s="404"/>
      <c r="CA48" s="404"/>
      <c r="CB48" s="404"/>
      <c r="CC48" s="404"/>
      <c r="CD48" s="404"/>
      <c r="CE48" s="404"/>
      <c r="CF48" s="404"/>
      <c r="CG48" s="404"/>
      <c r="CH48" s="404"/>
      <c r="CI48" s="404"/>
      <c r="CJ48" s="404"/>
      <c r="CK48" s="404"/>
      <c r="CL48" s="404"/>
      <c r="CM48" s="404"/>
      <c r="CN48" s="404"/>
      <c r="CO48" s="404"/>
      <c r="CP48" s="404"/>
      <c r="CQ48" s="404"/>
      <c r="CR48" s="404"/>
      <c r="CS48" s="404"/>
      <c r="CT48" s="404"/>
      <c r="CU48" s="404"/>
      <c r="CV48" s="404"/>
      <c r="CW48" s="404"/>
      <c r="CX48" s="404"/>
      <c r="CY48" s="404"/>
      <c r="CZ48" s="404"/>
      <c r="DA48" s="404"/>
      <c r="DB48" s="404"/>
      <c r="DC48" s="404"/>
      <c r="DD48" s="404"/>
      <c r="DE48" s="404"/>
      <c r="DF48" s="404"/>
      <c r="DG48" s="404"/>
      <c r="DH48" s="404"/>
      <c r="DI48" s="404"/>
    </row>
    <row r="49" spans="5:113" x14ac:dyDescent="0.15">
      <c r="E49" s="406" t="s">
        <v>210</v>
      </c>
      <c r="F49" s="406"/>
      <c r="G49" s="406"/>
      <c r="H49" s="406"/>
      <c r="I49" s="406"/>
      <c r="J49" s="406"/>
      <c r="K49" s="406"/>
      <c r="L49" s="406"/>
      <c r="M49" s="406"/>
      <c r="N49" s="406"/>
      <c r="O49" s="406"/>
      <c r="P49" s="406"/>
      <c r="Q49" s="406"/>
      <c r="R49" s="406"/>
      <c r="S49" s="406"/>
      <c r="T49" s="406"/>
      <c r="U49" s="406"/>
      <c r="V49" s="406"/>
      <c r="W49" s="406"/>
      <c r="X49" s="406"/>
      <c r="Y49" s="406"/>
      <c r="Z49" s="406"/>
      <c r="AA49" s="406"/>
      <c r="AB49" s="406"/>
      <c r="AC49" s="406"/>
      <c r="AD49" s="406"/>
      <c r="AE49" s="406"/>
      <c r="AF49" s="406"/>
      <c r="AG49" s="406"/>
      <c r="AH49" s="406"/>
      <c r="AI49" s="406"/>
      <c r="AJ49" s="406"/>
      <c r="AK49" s="406"/>
      <c r="AL49" s="406"/>
      <c r="AM49" s="406"/>
      <c r="AN49" s="406"/>
      <c r="AO49" s="406"/>
      <c r="AP49" s="406"/>
      <c r="AQ49" s="406"/>
      <c r="AR49" s="406"/>
      <c r="AS49" s="406"/>
      <c r="AT49" s="406"/>
      <c r="AU49" s="406"/>
      <c r="AV49" s="406"/>
      <c r="AW49" s="406"/>
      <c r="AX49" s="406"/>
      <c r="AY49" s="406"/>
      <c r="AZ49" s="406"/>
      <c r="BA49" s="406"/>
      <c r="BB49" s="406"/>
      <c r="BC49" s="406"/>
      <c r="BD49" s="406"/>
      <c r="BE49" s="406"/>
      <c r="BF49" s="406"/>
      <c r="BG49" s="406"/>
      <c r="BH49" s="406"/>
      <c r="BI49" s="406"/>
      <c r="BJ49" s="406"/>
      <c r="BK49" s="406"/>
      <c r="BL49" s="406"/>
      <c r="BM49" s="406"/>
      <c r="BN49" s="406"/>
      <c r="BO49" s="406"/>
      <c r="BP49" s="406"/>
      <c r="BQ49" s="406"/>
      <c r="BR49" s="406"/>
      <c r="BS49" s="406"/>
      <c r="BT49" s="406"/>
      <c r="BU49" s="406"/>
      <c r="BV49" s="406"/>
      <c r="BW49" s="406"/>
      <c r="BX49" s="406"/>
      <c r="BY49" s="406"/>
      <c r="BZ49" s="406"/>
      <c r="CA49" s="406"/>
      <c r="CB49" s="406"/>
      <c r="CC49" s="406"/>
      <c r="CD49" s="406"/>
      <c r="CE49" s="406"/>
      <c r="CF49" s="406"/>
      <c r="CG49" s="406"/>
      <c r="CH49" s="406"/>
      <c r="CI49" s="406"/>
      <c r="CJ49" s="406"/>
      <c r="CK49" s="406"/>
      <c r="CL49" s="406"/>
      <c r="CM49" s="406"/>
      <c r="CN49" s="406"/>
      <c r="CO49" s="406"/>
      <c r="CP49" s="406"/>
      <c r="CQ49" s="406"/>
      <c r="CR49" s="406"/>
      <c r="CS49" s="406"/>
      <c r="CT49" s="406"/>
      <c r="CU49" s="406"/>
      <c r="CV49" s="406"/>
      <c r="CW49" s="406"/>
      <c r="CX49" s="406"/>
      <c r="CY49" s="406"/>
      <c r="CZ49" s="406"/>
      <c r="DA49" s="406"/>
      <c r="DB49" s="406"/>
      <c r="DC49" s="406"/>
      <c r="DD49" s="406"/>
      <c r="DE49" s="406"/>
      <c r="DF49" s="406"/>
      <c r="DG49" s="406"/>
      <c r="DH49" s="406"/>
      <c r="DI49" s="406"/>
    </row>
    <row r="50" spans="5:113" x14ac:dyDescent="0.15">
      <c r="E50" s="404" t="s">
        <v>211</v>
      </c>
      <c r="F50" s="404"/>
      <c r="G50" s="404"/>
      <c r="H50" s="404"/>
      <c r="I50" s="404"/>
      <c r="J50" s="404"/>
      <c r="K50" s="404"/>
      <c r="L50" s="404"/>
      <c r="M50" s="404"/>
      <c r="N50" s="404"/>
      <c r="O50" s="404"/>
      <c r="P50" s="404"/>
      <c r="Q50" s="404"/>
      <c r="R50" s="404"/>
      <c r="S50" s="404"/>
      <c r="T50" s="404"/>
      <c r="U50" s="404"/>
      <c r="V50" s="404"/>
      <c r="W50" s="404"/>
      <c r="X50" s="404"/>
      <c r="Y50" s="404"/>
      <c r="Z50" s="404"/>
      <c r="AA50" s="404"/>
      <c r="AB50" s="404"/>
      <c r="AC50" s="404"/>
      <c r="AD50" s="404"/>
      <c r="AE50" s="404"/>
      <c r="AF50" s="404"/>
      <c r="AG50" s="404"/>
      <c r="AH50" s="404"/>
      <c r="AI50" s="404"/>
      <c r="AJ50" s="404"/>
      <c r="AK50" s="404"/>
      <c r="AL50" s="404"/>
      <c r="AM50" s="404"/>
      <c r="AN50" s="404"/>
      <c r="AO50" s="404"/>
      <c r="AP50" s="404"/>
      <c r="AQ50" s="404"/>
      <c r="AR50" s="404"/>
      <c r="AS50" s="404"/>
      <c r="AT50" s="404"/>
      <c r="AU50" s="404"/>
      <c r="AV50" s="404"/>
      <c r="AW50" s="404"/>
      <c r="AX50" s="404"/>
      <c r="AY50" s="404"/>
      <c r="AZ50" s="404"/>
      <c r="BA50" s="404"/>
      <c r="BB50" s="404"/>
      <c r="BC50" s="404"/>
      <c r="BD50" s="404"/>
      <c r="BE50" s="404"/>
      <c r="BF50" s="404"/>
      <c r="BG50" s="404"/>
      <c r="BH50" s="404"/>
      <c r="BI50" s="404"/>
      <c r="BJ50" s="404"/>
      <c r="BK50" s="404"/>
      <c r="BL50" s="404"/>
      <c r="BM50" s="404"/>
      <c r="BN50" s="404"/>
      <c r="BO50" s="404"/>
      <c r="BP50" s="404"/>
      <c r="BQ50" s="404"/>
      <c r="BR50" s="404"/>
      <c r="BS50" s="404"/>
      <c r="BT50" s="404"/>
      <c r="BU50" s="404"/>
      <c r="BV50" s="404"/>
      <c r="BW50" s="404"/>
      <c r="BX50" s="404"/>
      <c r="BY50" s="404"/>
      <c r="BZ50" s="404"/>
      <c r="CA50" s="404"/>
      <c r="CB50" s="404"/>
      <c r="CC50" s="404"/>
      <c r="CD50" s="404"/>
      <c r="CE50" s="404"/>
      <c r="CF50" s="404"/>
      <c r="CG50" s="404"/>
      <c r="CH50" s="404"/>
      <c r="CI50" s="404"/>
      <c r="CJ50" s="404"/>
      <c r="CK50" s="404"/>
      <c r="CL50" s="404"/>
      <c r="CM50" s="404"/>
      <c r="CN50" s="404"/>
      <c r="CO50" s="404"/>
      <c r="CP50" s="404"/>
      <c r="CQ50" s="404"/>
      <c r="CR50" s="404"/>
      <c r="CS50" s="404"/>
      <c r="CT50" s="404"/>
      <c r="CU50" s="404"/>
      <c r="CV50" s="404"/>
      <c r="CW50" s="404"/>
      <c r="CX50" s="404"/>
      <c r="CY50" s="404"/>
      <c r="CZ50" s="404"/>
      <c r="DA50" s="404"/>
      <c r="DB50" s="404"/>
      <c r="DC50" s="404"/>
      <c r="DD50" s="404"/>
      <c r="DE50" s="404"/>
      <c r="DF50" s="404"/>
      <c r="DG50" s="404"/>
      <c r="DH50" s="404"/>
      <c r="DI50" s="404"/>
    </row>
    <row r="51" spans="5:113" x14ac:dyDescent="0.15">
      <c r="E51" s="404" t="s">
        <v>212</v>
      </c>
      <c r="F51" s="404"/>
      <c r="G51" s="404"/>
      <c r="H51" s="404"/>
      <c r="I51" s="404"/>
      <c r="J51" s="404"/>
      <c r="K51" s="404"/>
      <c r="L51" s="404"/>
      <c r="M51" s="404"/>
      <c r="N51" s="404"/>
      <c r="O51" s="404"/>
      <c r="P51" s="404"/>
      <c r="Q51" s="404"/>
      <c r="R51" s="404"/>
      <c r="S51" s="404"/>
      <c r="T51" s="404"/>
      <c r="U51" s="404"/>
      <c r="V51" s="404"/>
      <c r="W51" s="404"/>
      <c r="X51" s="404"/>
      <c r="Y51" s="404"/>
      <c r="Z51" s="404"/>
      <c r="AA51" s="404"/>
      <c r="AB51" s="404"/>
      <c r="AC51" s="404"/>
      <c r="AD51" s="404"/>
      <c r="AE51" s="404"/>
      <c r="AF51" s="404"/>
      <c r="AG51" s="404"/>
      <c r="AH51" s="404"/>
      <c r="AI51" s="404"/>
      <c r="AJ51" s="404"/>
      <c r="AK51" s="404"/>
      <c r="AL51" s="404"/>
      <c r="AM51" s="404"/>
      <c r="AN51" s="404"/>
      <c r="AO51" s="404"/>
      <c r="AP51" s="404"/>
      <c r="AQ51" s="404"/>
      <c r="AR51" s="404"/>
      <c r="AS51" s="404"/>
      <c r="AT51" s="404"/>
      <c r="AU51" s="404"/>
      <c r="AV51" s="404"/>
      <c r="AW51" s="404"/>
      <c r="AX51" s="404"/>
      <c r="AY51" s="404"/>
      <c r="AZ51" s="404"/>
      <c r="BA51" s="404"/>
      <c r="BB51" s="404"/>
      <c r="BC51" s="404"/>
      <c r="BD51" s="404"/>
      <c r="BE51" s="404"/>
      <c r="BF51" s="404"/>
      <c r="BG51" s="404"/>
      <c r="BH51" s="404"/>
      <c r="BI51" s="404"/>
      <c r="BJ51" s="404"/>
      <c r="BK51" s="404"/>
      <c r="BL51" s="404"/>
      <c r="BM51" s="404"/>
      <c r="BN51" s="404"/>
      <c r="BO51" s="404"/>
      <c r="BP51" s="404"/>
      <c r="BQ51" s="404"/>
      <c r="BR51" s="404"/>
      <c r="BS51" s="404"/>
      <c r="BT51" s="404"/>
      <c r="BU51" s="404"/>
      <c r="BV51" s="404"/>
      <c r="BW51" s="404"/>
      <c r="BX51" s="404"/>
      <c r="BY51" s="404"/>
      <c r="BZ51" s="404"/>
      <c r="CA51" s="404"/>
      <c r="CB51" s="404"/>
      <c r="CC51" s="404"/>
      <c r="CD51" s="404"/>
      <c r="CE51" s="404"/>
      <c r="CF51" s="404"/>
      <c r="CG51" s="404"/>
      <c r="CH51" s="404"/>
      <c r="CI51" s="404"/>
      <c r="CJ51" s="404"/>
      <c r="CK51" s="404"/>
      <c r="CL51" s="404"/>
      <c r="CM51" s="404"/>
      <c r="CN51" s="404"/>
      <c r="CO51" s="404"/>
      <c r="CP51" s="404"/>
      <c r="CQ51" s="404"/>
      <c r="CR51" s="404"/>
      <c r="CS51" s="404"/>
      <c r="CT51" s="404"/>
      <c r="CU51" s="404"/>
      <c r="CV51" s="404"/>
      <c r="CW51" s="404"/>
      <c r="CX51" s="404"/>
      <c r="CY51" s="404"/>
      <c r="CZ51" s="404"/>
      <c r="DA51" s="404"/>
      <c r="DB51" s="404"/>
      <c r="DC51" s="404"/>
      <c r="DD51" s="404"/>
      <c r="DE51" s="404"/>
      <c r="DF51" s="404"/>
      <c r="DG51" s="404"/>
      <c r="DH51" s="404"/>
      <c r="DI51" s="404"/>
    </row>
    <row r="52" spans="5:113" x14ac:dyDescent="0.15">
      <c r="E52" s="404" t="s">
        <v>213</v>
      </c>
      <c r="F52" s="404"/>
      <c r="G52" s="404"/>
      <c r="H52" s="404"/>
      <c r="I52" s="404"/>
      <c r="J52" s="404"/>
      <c r="K52" s="404"/>
      <c r="L52" s="404"/>
      <c r="M52" s="404"/>
      <c r="N52" s="404"/>
      <c r="O52" s="404"/>
      <c r="P52" s="404"/>
      <c r="Q52" s="404"/>
      <c r="R52" s="404"/>
      <c r="S52" s="404"/>
      <c r="T52" s="404"/>
      <c r="U52" s="404"/>
      <c r="V52" s="404"/>
      <c r="W52" s="404"/>
      <c r="X52" s="404"/>
      <c r="Y52" s="404"/>
      <c r="Z52" s="404"/>
      <c r="AA52" s="404"/>
      <c r="AB52" s="404"/>
      <c r="AC52" s="404"/>
      <c r="AD52" s="404"/>
      <c r="AE52" s="404"/>
      <c r="AF52" s="404"/>
      <c r="AG52" s="404"/>
      <c r="AH52" s="404"/>
      <c r="AI52" s="404"/>
      <c r="AJ52" s="404"/>
      <c r="AK52" s="404"/>
      <c r="AL52" s="404"/>
      <c r="AM52" s="404"/>
      <c r="AN52" s="404"/>
      <c r="AO52" s="404"/>
      <c r="AP52" s="404"/>
      <c r="AQ52" s="404"/>
      <c r="AR52" s="404"/>
      <c r="AS52" s="404"/>
      <c r="AT52" s="404"/>
      <c r="AU52" s="404"/>
      <c r="AV52" s="404"/>
      <c r="AW52" s="404"/>
      <c r="AX52" s="404"/>
      <c r="AY52" s="404"/>
      <c r="AZ52" s="404"/>
      <c r="BA52" s="404"/>
      <c r="BB52" s="404"/>
      <c r="BC52" s="404"/>
      <c r="BD52" s="404"/>
      <c r="BE52" s="404"/>
      <c r="BF52" s="404"/>
      <c r="BG52" s="404"/>
      <c r="BH52" s="404"/>
      <c r="BI52" s="404"/>
      <c r="BJ52" s="404"/>
      <c r="BK52" s="404"/>
      <c r="BL52" s="404"/>
      <c r="BM52" s="404"/>
      <c r="BN52" s="404"/>
      <c r="BO52" s="404"/>
      <c r="BP52" s="404"/>
      <c r="BQ52" s="404"/>
      <c r="BR52" s="404"/>
      <c r="BS52" s="404"/>
      <c r="BT52" s="404"/>
      <c r="BU52" s="404"/>
      <c r="BV52" s="404"/>
      <c r="BW52" s="404"/>
      <c r="BX52" s="404"/>
      <c r="BY52" s="404"/>
      <c r="BZ52" s="404"/>
      <c r="CA52" s="404"/>
      <c r="CB52" s="404"/>
      <c r="CC52" s="404"/>
      <c r="CD52" s="404"/>
      <c r="CE52" s="404"/>
      <c r="CF52" s="404"/>
      <c r="CG52" s="404"/>
      <c r="CH52" s="404"/>
      <c r="CI52" s="404"/>
      <c r="CJ52" s="404"/>
      <c r="CK52" s="404"/>
      <c r="CL52" s="404"/>
      <c r="CM52" s="404"/>
      <c r="CN52" s="404"/>
      <c r="CO52" s="404"/>
      <c r="CP52" s="404"/>
      <c r="CQ52" s="404"/>
      <c r="CR52" s="404"/>
      <c r="CS52" s="404"/>
      <c r="CT52" s="404"/>
      <c r="CU52" s="404"/>
      <c r="CV52" s="404"/>
      <c r="CW52" s="404"/>
      <c r="CX52" s="404"/>
      <c r="CY52" s="404"/>
      <c r="CZ52" s="404"/>
      <c r="DA52" s="404"/>
      <c r="DB52" s="404"/>
      <c r="DC52" s="404"/>
      <c r="DD52" s="404"/>
      <c r="DE52" s="404"/>
      <c r="DF52" s="404"/>
      <c r="DG52" s="404"/>
      <c r="DH52" s="404"/>
      <c r="DI52" s="404"/>
    </row>
    <row r="53" spans="5:113" x14ac:dyDescent="0.15">
      <c r="E53" s="360" t="s">
        <v>536</v>
      </c>
    </row>
    <row r="54" spans="5:113" x14ac:dyDescent="0.15"/>
    <row r="55" spans="5:113" x14ac:dyDescent="0.15"/>
    <row r="56" spans="5:113" x14ac:dyDescent="0.15"/>
  </sheetData>
  <sheetProtection password="C5BB"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496</v>
      </c>
      <c r="G33" s="29" t="s">
        <v>497</v>
      </c>
      <c r="H33" s="29" t="s">
        <v>498</v>
      </c>
      <c r="I33" s="29" t="s">
        <v>499</v>
      </c>
      <c r="J33" s="30" t="s">
        <v>500</v>
      </c>
      <c r="K33" s="22"/>
      <c r="L33" s="22"/>
      <c r="M33" s="22"/>
      <c r="N33" s="22"/>
      <c r="O33" s="22"/>
      <c r="P33" s="22"/>
    </row>
    <row r="34" spans="1:16" ht="39" customHeight="1" x14ac:dyDescent="0.15">
      <c r="A34" s="22"/>
      <c r="B34" s="31"/>
      <c r="C34" s="1220" t="s">
        <v>501</v>
      </c>
      <c r="D34" s="1220"/>
      <c r="E34" s="1221"/>
      <c r="F34" s="32">
        <v>11.33</v>
      </c>
      <c r="G34" s="33">
        <v>12.94</v>
      </c>
      <c r="H34" s="33">
        <v>14.29</v>
      </c>
      <c r="I34" s="33">
        <v>14.54</v>
      </c>
      <c r="J34" s="34">
        <v>13.88</v>
      </c>
      <c r="K34" s="22"/>
      <c r="L34" s="22"/>
      <c r="M34" s="22"/>
      <c r="N34" s="22"/>
      <c r="O34" s="22"/>
      <c r="P34" s="22"/>
    </row>
    <row r="35" spans="1:16" ht="39" customHeight="1" x14ac:dyDescent="0.15">
      <c r="A35" s="22"/>
      <c r="B35" s="35"/>
      <c r="C35" s="1214" t="s">
        <v>502</v>
      </c>
      <c r="D35" s="1215"/>
      <c r="E35" s="1216"/>
      <c r="F35" s="36">
        <v>1.4</v>
      </c>
      <c r="G35" s="37">
        <v>0.77</v>
      </c>
      <c r="H35" s="37">
        <v>0.81</v>
      </c>
      <c r="I35" s="37">
        <v>0.97</v>
      </c>
      <c r="J35" s="38">
        <v>1</v>
      </c>
      <c r="K35" s="22"/>
      <c r="L35" s="22"/>
      <c r="M35" s="22"/>
      <c r="N35" s="22"/>
      <c r="O35" s="22"/>
      <c r="P35" s="22"/>
    </row>
    <row r="36" spans="1:16" ht="39" customHeight="1" x14ac:dyDescent="0.15">
      <c r="A36" s="22"/>
      <c r="B36" s="35"/>
      <c r="C36" s="1214" t="s">
        <v>503</v>
      </c>
      <c r="D36" s="1215"/>
      <c r="E36" s="1216"/>
      <c r="F36" s="36">
        <v>0.9</v>
      </c>
      <c r="G36" s="37">
        <v>0.4</v>
      </c>
      <c r="H36" s="37">
        <v>0.79</v>
      </c>
      <c r="I36" s="37">
        <v>1.1200000000000001</v>
      </c>
      <c r="J36" s="38">
        <v>0.88</v>
      </c>
      <c r="K36" s="22"/>
      <c r="L36" s="22"/>
      <c r="M36" s="22"/>
      <c r="N36" s="22"/>
      <c r="O36" s="22"/>
      <c r="P36" s="22"/>
    </row>
    <row r="37" spans="1:16" ht="39" customHeight="1" x14ac:dyDescent="0.15">
      <c r="A37" s="22"/>
      <c r="B37" s="35"/>
      <c r="C37" s="1214" t="s">
        <v>504</v>
      </c>
      <c r="D37" s="1215"/>
      <c r="E37" s="1216"/>
      <c r="F37" s="36">
        <v>0.27</v>
      </c>
      <c r="G37" s="37">
        <v>0.27</v>
      </c>
      <c r="H37" s="37">
        <v>0.27</v>
      </c>
      <c r="I37" s="37">
        <v>0.28000000000000003</v>
      </c>
      <c r="J37" s="38">
        <v>0.28000000000000003</v>
      </c>
      <c r="K37" s="22"/>
      <c r="L37" s="22"/>
      <c r="M37" s="22"/>
      <c r="N37" s="22"/>
      <c r="O37" s="22"/>
      <c r="P37" s="22"/>
    </row>
    <row r="38" spans="1:16" ht="39" customHeight="1" x14ac:dyDescent="0.15">
      <c r="A38" s="22"/>
      <c r="B38" s="35"/>
      <c r="C38" s="1214" t="s">
        <v>505</v>
      </c>
      <c r="D38" s="1215"/>
      <c r="E38" s="1216"/>
      <c r="F38" s="36">
        <v>4.0999999999999996</v>
      </c>
      <c r="G38" s="37">
        <v>0.41</v>
      </c>
      <c r="H38" s="37">
        <v>0</v>
      </c>
      <c r="I38" s="37">
        <v>7.0000000000000007E-2</v>
      </c>
      <c r="J38" s="38">
        <v>0.13</v>
      </c>
      <c r="K38" s="22"/>
      <c r="L38" s="22"/>
      <c r="M38" s="22"/>
      <c r="N38" s="22"/>
      <c r="O38" s="22"/>
      <c r="P38" s="22"/>
    </row>
    <row r="39" spans="1:16" ht="39" customHeight="1" x14ac:dyDescent="0.15">
      <c r="A39" s="22"/>
      <c r="B39" s="35"/>
      <c r="C39" s="1214" t="s">
        <v>506</v>
      </c>
      <c r="D39" s="1215"/>
      <c r="E39" s="1216"/>
      <c r="F39" s="36">
        <v>0.18</v>
      </c>
      <c r="G39" s="37">
        <v>0</v>
      </c>
      <c r="H39" s="37">
        <v>0.06</v>
      </c>
      <c r="I39" s="37">
        <v>7.0000000000000007E-2</v>
      </c>
      <c r="J39" s="38">
        <v>0.08</v>
      </c>
      <c r="K39" s="22"/>
      <c r="L39" s="22"/>
      <c r="M39" s="22"/>
      <c r="N39" s="22"/>
      <c r="O39" s="22"/>
      <c r="P39" s="22"/>
    </row>
    <row r="40" spans="1:16" ht="39" customHeight="1" x14ac:dyDescent="0.15">
      <c r="A40" s="22"/>
      <c r="B40" s="35"/>
      <c r="C40" s="1214" t="s">
        <v>507</v>
      </c>
      <c r="D40" s="1215"/>
      <c r="E40" s="1216"/>
      <c r="F40" s="36">
        <v>0</v>
      </c>
      <c r="G40" s="37">
        <v>0</v>
      </c>
      <c r="H40" s="37">
        <v>0</v>
      </c>
      <c r="I40" s="37">
        <v>0</v>
      </c>
      <c r="J40" s="38">
        <v>0</v>
      </c>
      <c r="K40" s="22"/>
      <c r="L40" s="22"/>
      <c r="M40" s="22"/>
      <c r="N40" s="22"/>
      <c r="O40" s="22"/>
      <c r="P40" s="22"/>
    </row>
    <row r="41" spans="1:16" ht="39" customHeight="1" x14ac:dyDescent="0.15">
      <c r="A41" s="22"/>
      <c r="B41" s="35"/>
      <c r="C41" s="1214"/>
      <c r="D41" s="1215"/>
      <c r="E41" s="1216"/>
      <c r="F41" s="36"/>
      <c r="G41" s="37"/>
      <c r="H41" s="37"/>
      <c r="I41" s="37"/>
      <c r="J41" s="38"/>
      <c r="K41" s="22"/>
      <c r="L41" s="22"/>
      <c r="M41" s="22"/>
      <c r="N41" s="22"/>
      <c r="O41" s="22"/>
      <c r="P41" s="22"/>
    </row>
    <row r="42" spans="1:16" ht="39" customHeight="1" x14ac:dyDescent="0.15">
      <c r="A42" s="22"/>
      <c r="B42" s="39"/>
      <c r="C42" s="1214" t="s">
        <v>508</v>
      </c>
      <c r="D42" s="1215"/>
      <c r="E42" s="1216"/>
      <c r="F42" s="36" t="s">
        <v>455</v>
      </c>
      <c r="G42" s="37" t="s">
        <v>455</v>
      </c>
      <c r="H42" s="37" t="s">
        <v>455</v>
      </c>
      <c r="I42" s="37" t="s">
        <v>455</v>
      </c>
      <c r="J42" s="38" t="s">
        <v>455</v>
      </c>
      <c r="K42" s="22"/>
      <c r="L42" s="22"/>
      <c r="M42" s="22"/>
      <c r="N42" s="22"/>
      <c r="O42" s="22"/>
      <c r="P42" s="22"/>
    </row>
    <row r="43" spans="1:16" ht="39" customHeight="1" thickBot="1" x14ac:dyDescent="0.2">
      <c r="A43" s="22"/>
      <c r="B43" s="40"/>
      <c r="C43" s="1217" t="s">
        <v>509</v>
      </c>
      <c r="D43" s="1218"/>
      <c r="E43" s="1219"/>
      <c r="F43" s="41" t="s">
        <v>455</v>
      </c>
      <c r="G43" s="42" t="s">
        <v>455</v>
      </c>
      <c r="H43" s="42" t="s">
        <v>455</v>
      </c>
      <c r="I43" s="42" t="s">
        <v>455</v>
      </c>
      <c r="J43" s="43" t="s">
        <v>455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hKg0s9gH35YTN9KtqJJvQtD8tSlcQfC596rA86zCymBvbar2xKFgwhXCT/UM/Ibt+kB6uCjy4kuAolCDHgB6Lw==" saltValue="1AuzCCn1yn7dpL+zTz9VU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496</v>
      </c>
      <c r="L44" s="56" t="s">
        <v>497</v>
      </c>
      <c r="M44" s="56" t="s">
        <v>498</v>
      </c>
      <c r="N44" s="56" t="s">
        <v>499</v>
      </c>
      <c r="O44" s="57" t="s">
        <v>500</v>
      </c>
      <c r="P44" s="48"/>
      <c r="Q44" s="48"/>
      <c r="R44" s="48"/>
      <c r="S44" s="48"/>
      <c r="T44" s="48"/>
      <c r="U44" s="48"/>
    </row>
    <row r="45" spans="1:21" ht="30.75" customHeight="1" x14ac:dyDescent="0.15">
      <c r="A45" s="48"/>
      <c r="B45" s="1240" t="s">
        <v>11</v>
      </c>
      <c r="C45" s="1241"/>
      <c r="D45" s="58"/>
      <c r="E45" s="1246" t="s">
        <v>12</v>
      </c>
      <c r="F45" s="1246"/>
      <c r="G45" s="1246"/>
      <c r="H45" s="1246"/>
      <c r="I45" s="1246"/>
      <c r="J45" s="1247"/>
      <c r="K45" s="59">
        <v>3147</v>
      </c>
      <c r="L45" s="60">
        <v>3149</v>
      </c>
      <c r="M45" s="60">
        <v>3182</v>
      </c>
      <c r="N45" s="60">
        <v>3134</v>
      </c>
      <c r="O45" s="61">
        <v>3080</v>
      </c>
      <c r="P45" s="48"/>
      <c r="Q45" s="48"/>
      <c r="R45" s="48"/>
      <c r="S45" s="48"/>
      <c r="T45" s="48"/>
      <c r="U45" s="48"/>
    </row>
    <row r="46" spans="1:21" ht="30.75" customHeight="1" x14ac:dyDescent="0.15">
      <c r="A46" s="48"/>
      <c r="B46" s="1242"/>
      <c r="C46" s="1243"/>
      <c r="D46" s="62"/>
      <c r="E46" s="1224" t="s">
        <v>13</v>
      </c>
      <c r="F46" s="1224"/>
      <c r="G46" s="1224"/>
      <c r="H46" s="1224"/>
      <c r="I46" s="1224"/>
      <c r="J46" s="1225"/>
      <c r="K46" s="63" t="s">
        <v>455</v>
      </c>
      <c r="L46" s="64" t="s">
        <v>455</v>
      </c>
      <c r="M46" s="64" t="s">
        <v>455</v>
      </c>
      <c r="N46" s="64" t="s">
        <v>455</v>
      </c>
      <c r="O46" s="65" t="s">
        <v>455</v>
      </c>
      <c r="P46" s="48"/>
      <c r="Q46" s="48"/>
      <c r="R46" s="48"/>
      <c r="S46" s="48"/>
      <c r="T46" s="48"/>
      <c r="U46" s="48"/>
    </row>
    <row r="47" spans="1:21" ht="30.75" customHeight="1" x14ac:dyDescent="0.15">
      <c r="A47" s="48"/>
      <c r="B47" s="1242"/>
      <c r="C47" s="1243"/>
      <c r="D47" s="62"/>
      <c r="E47" s="1224" t="s">
        <v>14</v>
      </c>
      <c r="F47" s="1224"/>
      <c r="G47" s="1224"/>
      <c r="H47" s="1224"/>
      <c r="I47" s="1224"/>
      <c r="J47" s="1225"/>
      <c r="K47" s="63" t="s">
        <v>455</v>
      </c>
      <c r="L47" s="64" t="s">
        <v>455</v>
      </c>
      <c r="M47" s="64" t="s">
        <v>455</v>
      </c>
      <c r="N47" s="64" t="s">
        <v>455</v>
      </c>
      <c r="O47" s="65" t="s">
        <v>455</v>
      </c>
      <c r="P47" s="48"/>
      <c r="Q47" s="48"/>
      <c r="R47" s="48"/>
      <c r="S47" s="48"/>
      <c r="T47" s="48"/>
      <c r="U47" s="48"/>
    </row>
    <row r="48" spans="1:21" ht="30.75" customHeight="1" x14ac:dyDescent="0.15">
      <c r="A48" s="48"/>
      <c r="B48" s="1242"/>
      <c r="C48" s="1243"/>
      <c r="D48" s="62"/>
      <c r="E48" s="1224" t="s">
        <v>15</v>
      </c>
      <c r="F48" s="1224"/>
      <c r="G48" s="1224"/>
      <c r="H48" s="1224"/>
      <c r="I48" s="1224"/>
      <c r="J48" s="1225"/>
      <c r="K48" s="63">
        <v>1070</v>
      </c>
      <c r="L48" s="64">
        <v>1114</v>
      </c>
      <c r="M48" s="64">
        <v>1037</v>
      </c>
      <c r="N48" s="64">
        <v>1050</v>
      </c>
      <c r="O48" s="65">
        <v>1049</v>
      </c>
      <c r="P48" s="48"/>
      <c r="Q48" s="48"/>
      <c r="R48" s="48"/>
      <c r="S48" s="48"/>
      <c r="T48" s="48"/>
      <c r="U48" s="48"/>
    </row>
    <row r="49" spans="1:21" ht="30.75" customHeight="1" x14ac:dyDescent="0.15">
      <c r="A49" s="48"/>
      <c r="B49" s="1242"/>
      <c r="C49" s="1243"/>
      <c r="D49" s="62"/>
      <c r="E49" s="1224" t="s">
        <v>16</v>
      </c>
      <c r="F49" s="1224"/>
      <c r="G49" s="1224"/>
      <c r="H49" s="1224"/>
      <c r="I49" s="1224"/>
      <c r="J49" s="1225"/>
      <c r="K49" s="63">
        <v>2</v>
      </c>
      <c r="L49" s="64">
        <v>2</v>
      </c>
      <c r="M49" s="64">
        <v>2</v>
      </c>
      <c r="N49" s="64">
        <v>2</v>
      </c>
      <c r="O49" s="65">
        <v>3</v>
      </c>
      <c r="P49" s="48"/>
      <c r="Q49" s="48"/>
      <c r="R49" s="48"/>
      <c r="S49" s="48"/>
      <c r="T49" s="48"/>
      <c r="U49" s="48"/>
    </row>
    <row r="50" spans="1:21" ht="30.75" customHeight="1" x14ac:dyDescent="0.15">
      <c r="A50" s="48"/>
      <c r="B50" s="1242"/>
      <c r="C50" s="1243"/>
      <c r="D50" s="62"/>
      <c r="E50" s="1224" t="s">
        <v>17</v>
      </c>
      <c r="F50" s="1224"/>
      <c r="G50" s="1224"/>
      <c r="H50" s="1224"/>
      <c r="I50" s="1224"/>
      <c r="J50" s="1225"/>
      <c r="K50" s="63" t="s">
        <v>455</v>
      </c>
      <c r="L50" s="64" t="s">
        <v>455</v>
      </c>
      <c r="M50" s="64" t="s">
        <v>455</v>
      </c>
      <c r="N50" s="64" t="s">
        <v>455</v>
      </c>
      <c r="O50" s="65" t="s">
        <v>455</v>
      </c>
      <c r="P50" s="48"/>
      <c r="Q50" s="48"/>
      <c r="R50" s="48"/>
      <c r="S50" s="48"/>
      <c r="T50" s="48"/>
      <c r="U50" s="48"/>
    </row>
    <row r="51" spans="1:21" ht="30.75" customHeight="1" x14ac:dyDescent="0.15">
      <c r="A51" s="48"/>
      <c r="B51" s="1244"/>
      <c r="C51" s="1245"/>
      <c r="D51" s="66"/>
      <c r="E51" s="1224" t="s">
        <v>18</v>
      </c>
      <c r="F51" s="1224"/>
      <c r="G51" s="1224"/>
      <c r="H51" s="1224"/>
      <c r="I51" s="1224"/>
      <c r="J51" s="1225"/>
      <c r="K51" s="63">
        <v>0</v>
      </c>
      <c r="L51" s="64">
        <v>0</v>
      </c>
      <c r="M51" s="64">
        <v>0</v>
      </c>
      <c r="N51" s="64">
        <v>0</v>
      </c>
      <c r="O51" s="65">
        <v>0</v>
      </c>
      <c r="P51" s="48"/>
      <c r="Q51" s="48"/>
      <c r="R51" s="48"/>
      <c r="S51" s="48"/>
      <c r="T51" s="48"/>
      <c r="U51" s="48"/>
    </row>
    <row r="52" spans="1:21" ht="30.75" customHeight="1" x14ac:dyDescent="0.15">
      <c r="A52" s="48"/>
      <c r="B52" s="1222" t="s">
        <v>19</v>
      </c>
      <c r="C52" s="1223"/>
      <c r="D52" s="66"/>
      <c r="E52" s="1224" t="s">
        <v>20</v>
      </c>
      <c r="F52" s="1224"/>
      <c r="G52" s="1224"/>
      <c r="H52" s="1224"/>
      <c r="I52" s="1224"/>
      <c r="J52" s="1225"/>
      <c r="K52" s="63">
        <v>3834</v>
      </c>
      <c r="L52" s="64">
        <v>3825</v>
      </c>
      <c r="M52" s="64">
        <v>3795</v>
      </c>
      <c r="N52" s="64">
        <v>3772</v>
      </c>
      <c r="O52" s="65">
        <v>3754</v>
      </c>
      <c r="P52" s="48"/>
      <c r="Q52" s="48"/>
      <c r="R52" s="48"/>
      <c r="S52" s="48"/>
      <c r="T52" s="48"/>
      <c r="U52" s="48"/>
    </row>
    <row r="53" spans="1:21" ht="30.75" customHeight="1" thickBot="1" x14ac:dyDescent="0.2">
      <c r="A53" s="48"/>
      <c r="B53" s="1226" t="s">
        <v>21</v>
      </c>
      <c r="C53" s="1227"/>
      <c r="D53" s="67"/>
      <c r="E53" s="1228" t="s">
        <v>22</v>
      </c>
      <c r="F53" s="1228"/>
      <c r="G53" s="1228"/>
      <c r="H53" s="1228"/>
      <c r="I53" s="1228"/>
      <c r="J53" s="1229"/>
      <c r="K53" s="68">
        <v>385</v>
      </c>
      <c r="L53" s="69">
        <v>440</v>
      </c>
      <c r="M53" s="69">
        <v>426</v>
      </c>
      <c r="N53" s="69">
        <v>414</v>
      </c>
      <c r="O53" s="70">
        <v>378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510</v>
      </c>
      <c r="P55" s="48"/>
      <c r="Q55" s="48"/>
      <c r="R55" s="48"/>
      <c r="S55" s="48"/>
      <c r="T55" s="48"/>
      <c r="U55" s="48"/>
    </row>
    <row r="56" spans="1:21" ht="31.5" customHeight="1" thickBot="1" x14ac:dyDescent="0.2">
      <c r="A56" s="48"/>
      <c r="B56" s="76"/>
      <c r="C56" s="77"/>
      <c r="D56" s="77"/>
      <c r="E56" s="78"/>
      <c r="F56" s="78"/>
      <c r="G56" s="78"/>
      <c r="H56" s="78"/>
      <c r="I56" s="78"/>
      <c r="J56" s="79" t="s">
        <v>2</v>
      </c>
      <c r="K56" s="80" t="s">
        <v>511</v>
      </c>
      <c r="L56" s="81" t="s">
        <v>512</v>
      </c>
      <c r="M56" s="81" t="s">
        <v>513</v>
      </c>
      <c r="N56" s="81" t="s">
        <v>514</v>
      </c>
      <c r="O56" s="82" t="s">
        <v>515</v>
      </c>
      <c r="P56" s="48"/>
      <c r="Q56" s="48"/>
      <c r="R56" s="48"/>
      <c r="S56" s="48"/>
      <c r="T56" s="48"/>
      <c r="U56" s="48"/>
    </row>
    <row r="57" spans="1:21" ht="31.5" customHeight="1" x14ac:dyDescent="0.15">
      <c r="B57" s="1230" t="s">
        <v>25</v>
      </c>
      <c r="C57" s="1231"/>
      <c r="D57" s="1234" t="s">
        <v>26</v>
      </c>
      <c r="E57" s="1235"/>
      <c r="F57" s="1235"/>
      <c r="G57" s="1235"/>
      <c r="H57" s="1235"/>
      <c r="I57" s="1235"/>
      <c r="J57" s="1236"/>
      <c r="K57" s="83" t="s">
        <v>535</v>
      </c>
      <c r="L57" s="84" t="s">
        <v>535</v>
      </c>
      <c r="M57" s="84" t="s">
        <v>535</v>
      </c>
      <c r="N57" s="84" t="s">
        <v>535</v>
      </c>
      <c r="O57" s="85" t="s">
        <v>535</v>
      </c>
    </row>
    <row r="58" spans="1:21" ht="31.5" customHeight="1" thickBot="1" x14ac:dyDescent="0.2">
      <c r="B58" s="1232"/>
      <c r="C58" s="1233"/>
      <c r="D58" s="1237" t="s">
        <v>27</v>
      </c>
      <c r="E58" s="1238"/>
      <c r="F58" s="1238"/>
      <c r="G58" s="1238"/>
      <c r="H58" s="1238"/>
      <c r="I58" s="1238"/>
      <c r="J58" s="1239"/>
      <c r="K58" s="86" t="s">
        <v>535</v>
      </c>
      <c r="L58" s="87" t="s">
        <v>535</v>
      </c>
      <c r="M58" s="87" t="s">
        <v>535</v>
      </c>
      <c r="N58" s="87" t="s">
        <v>535</v>
      </c>
      <c r="O58" s="88" t="s">
        <v>535</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E4ICtWisuba22iqAZbs5vwalK2HMP/PUj2B1x5PPwbJ0p1rebNLQRkn9WEizhf/QX8+W2HcakqQ4nbkBTQiSlA==" saltValue="oK/WXpJ+yi+di0McqVN4N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7"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496</v>
      </c>
      <c r="J40" s="100" t="s">
        <v>497</v>
      </c>
      <c r="K40" s="100" t="s">
        <v>498</v>
      </c>
      <c r="L40" s="100" t="s">
        <v>499</v>
      </c>
      <c r="M40" s="101" t="s">
        <v>500</v>
      </c>
    </row>
    <row r="41" spans="2:13" ht="27.75" customHeight="1" x14ac:dyDescent="0.15">
      <c r="B41" s="1260" t="s">
        <v>30</v>
      </c>
      <c r="C41" s="1261"/>
      <c r="D41" s="102"/>
      <c r="E41" s="1262" t="s">
        <v>31</v>
      </c>
      <c r="F41" s="1262"/>
      <c r="G41" s="1262"/>
      <c r="H41" s="1263"/>
      <c r="I41" s="351">
        <v>31871</v>
      </c>
      <c r="J41" s="352">
        <v>31370</v>
      </c>
      <c r="K41" s="352">
        <v>30876</v>
      </c>
      <c r="L41" s="352">
        <v>29760</v>
      </c>
      <c r="M41" s="353">
        <v>29063</v>
      </c>
    </row>
    <row r="42" spans="2:13" ht="27.75" customHeight="1" x14ac:dyDescent="0.15">
      <c r="B42" s="1250"/>
      <c r="C42" s="1251"/>
      <c r="D42" s="103"/>
      <c r="E42" s="1254" t="s">
        <v>32</v>
      </c>
      <c r="F42" s="1254"/>
      <c r="G42" s="1254"/>
      <c r="H42" s="1255"/>
      <c r="I42" s="354" t="s">
        <v>455</v>
      </c>
      <c r="J42" s="355" t="s">
        <v>455</v>
      </c>
      <c r="K42" s="355" t="s">
        <v>455</v>
      </c>
      <c r="L42" s="355" t="s">
        <v>455</v>
      </c>
      <c r="M42" s="356" t="s">
        <v>455</v>
      </c>
    </row>
    <row r="43" spans="2:13" ht="27.75" customHeight="1" x14ac:dyDescent="0.15">
      <c r="B43" s="1250"/>
      <c r="C43" s="1251"/>
      <c r="D43" s="103"/>
      <c r="E43" s="1254" t="s">
        <v>33</v>
      </c>
      <c r="F43" s="1254"/>
      <c r="G43" s="1254"/>
      <c r="H43" s="1255"/>
      <c r="I43" s="354">
        <v>16113</v>
      </c>
      <c r="J43" s="355">
        <v>16176</v>
      </c>
      <c r="K43" s="355">
        <v>14855</v>
      </c>
      <c r="L43" s="355">
        <v>14278</v>
      </c>
      <c r="M43" s="356">
        <v>13380</v>
      </c>
    </row>
    <row r="44" spans="2:13" ht="27.75" customHeight="1" x14ac:dyDescent="0.15">
      <c r="B44" s="1250"/>
      <c r="C44" s="1251"/>
      <c r="D44" s="103"/>
      <c r="E44" s="1254" t="s">
        <v>34</v>
      </c>
      <c r="F44" s="1254"/>
      <c r="G44" s="1254"/>
      <c r="H44" s="1255"/>
      <c r="I44" s="354">
        <v>6</v>
      </c>
      <c r="J44" s="355">
        <v>4</v>
      </c>
      <c r="K44" s="355">
        <v>20</v>
      </c>
      <c r="L44" s="355">
        <v>309</v>
      </c>
      <c r="M44" s="356">
        <v>516</v>
      </c>
    </row>
    <row r="45" spans="2:13" ht="27.75" customHeight="1" x14ac:dyDescent="0.15">
      <c r="B45" s="1250"/>
      <c r="C45" s="1251"/>
      <c r="D45" s="103"/>
      <c r="E45" s="1254" t="s">
        <v>35</v>
      </c>
      <c r="F45" s="1254"/>
      <c r="G45" s="1254"/>
      <c r="H45" s="1255"/>
      <c r="I45" s="354">
        <v>4679</v>
      </c>
      <c r="J45" s="355">
        <v>4499</v>
      </c>
      <c r="K45" s="355">
        <v>4289</v>
      </c>
      <c r="L45" s="355">
        <v>3968</v>
      </c>
      <c r="M45" s="356">
        <v>3874</v>
      </c>
    </row>
    <row r="46" spans="2:13" ht="27.75" customHeight="1" x14ac:dyDescent="0.15">
      <c r="B46" s="1250"/>
      <c r="C46" s="1251"/>
      <c r="D46" s="104"/>
      <c r="E46" s="1254" t="s">
        <v>36</v>
      </c>
      <c r="F46" s="1254"/>
      <c r="G46" s="1254"/>
      <c r="H46" s="1255"/>
      <c r="I46" s="354">
        <v>0</v>
      </c>
      <c r="J46" s="355">
        <v>0</v>
      </c>
      <c r="K46" s="355">
        <v>0</v>
      </c>
      <c r="L46" s="355">
        <v>0</v>
      </c>
      <c r="M46" s="356">
        <v>0</v>
      </c>
    </row>
    <row r="47" spans="2:13" ht="27.75" customHeight="1" x14ac:dyDescent="0.15">
      <c r="B47" s="1250"/>
      <c r="C47" s="1251"/>
      <c r="D47" s="105"/>
      <c r="E47" s="1264" t="s">
        <v>37</v>
      </c>
      <c r="F47" s="1265"/>
      <c r="G47" s="1265"/>
      <c r="H47" s="1266"/>
      <c r="I47" s="354" t="s">
        <v>455</v>
      </c>
      <c r="J47" s="355" t="s">
        <v>455</v>
      </c>
      <c r="K47" s="355" t="s">
        <v>455</v>
      </c>
      <c r="L47" s="355" t="s">
        <v>455</v>
      </c>
      <c r="M47" s="356" t="s">
        <v>455</v>
      </c>
    </row>
    <row r="48" spans="2:13" ht="27.75" customHeight="1" x14ac:dyDescent="0.15">
      <c r="B48" s="1250"/>
      <c r="C48" s="1251"/>
      <c r="D48" s="103"/>
      <c r="E48" s="1254" t="s">
        <v>38</v>
      </c>
      <c r="F48" s="1254"/>
      <c r="G48" s="1254"/>
      <c r="H48" s="1255"/>
      <c r="I48" s="354" t="s">
        <v>455</v>
      </c>
      <c r="J48" s="355" t="s">
        <v>455</v>
      </c>
      <c r="K48" s="355" t="s">
        <v>455</v>
      </c>
      <c r="L48" s="355" t="s">
        <v>455</v>
      </c>
      <c r="M48" s="356" t="s">
        <v>455</v>
      </c>
    </row>
    <row r="49" spans="2:13" ht="27.75" customHeight="1" x14ac:dyDescent="0.15">
      <c r="B49" s="1252"/>
      <c r="C49" s="1253"/>
      <c r="D49" s="103"/>
      <c r="E49" s="1254" t="s">
        <v>39</v>
      </c>
      <c r="F49" s="1254"/>
      <c r="G49" s="1254"/>
      <c r="H49" s="1255"/>
      <c r="I49" s="354" t="s">
        <v>455</v>
      </c>
      <c r="J49" s="355" t="s">
        <v>455</v>
      </c>
      <c r="K49" s="355" t="s">
        <v>455</v>
      </c>
      <c r="L49" s="355" t="s">
        <v>455</v>
      </c>
      <c r="M49" s="356" t="s">
        <v>455</v>
      </c>
    </row>
    <row r="50" spans="2:13" ht="27.75" customHeight="1" x14ac:dyDescent="0.15">
      <c r="B50" s="1248" t="s">
        <v>40</v>
      </c>
      <c r="C50" s="1249"/>
      <c r="D50" s="106"/>
      <c r="E50" s="1254" t="s">
        <v>41</v>
      </c>
      <c r="F50" s="1254"/>
      <c r="G50" s="1254"/>
      <c r="H50" s="1255"/>
      <c r="I50" s="354">
        <v>8176</v>
      </c>
      <c r="J50" s="355">
        <v>9374</v>
      </c>
      <c r="K50" s="355">
        <v>10379</v>
      </c>
      <c r="L50" s="355">
        <v>11009</v>
      </c>
      <c r="M50" s="356">
        <v>13437</v>
      </c>
    </row>
    <row r="51" spans="2:13" ht="27.75" customHeight="1" x14ac:dyDescent="0.15">
      <c r="B51" s="1250"/>
      <c r="C51" s="1251"/>
      <c r="D51" s="103"/>
      <c r="E51" s="1254" t="s">
        <v>42</v>
      </c>
      <c r="F51" s="1254"/>
      <c r="G51" s="1254"/>
      <c r="H51" s="1255"/>
      <c r="I51" s="354">
        <v>11663</v>
      </c>
      <c r="J51" s="355">
        <v>11158</v>
      </c>
      <c r="K51" s="355">
        <v>10802</v>
      </c>
      <c r="L51" s="355">
        <v>10560</v>
      </c>
      <c r="M51" s="356">
        <v>10334</v>
      </c>
    </row>
    <row r="52" spans="2:13" ht="27.75" customHeight="1" x14ac:dyDescent="0.15">
      <c r="B52" s="1252"/>
      <c r="C52" s="1253"/>
      <c r="D52" s="103"/>
      <c r="E52" s="1254" t="s">
        <v>43</v>
      </c>
      <c r="F52" s="1254"/>
      <c r="G52" s="1254"/>
      <c r="H52" s="1255"/>
      <c r="I52" s="354">
        <v>36150</v>
      </c>
      <c r="J52" s="355">
        <v>35724</v>
      </c>
      <c r="K52" s="355">
        <v>35071</v>
      </c>
      <c r="L52" s="355">
        <v>34192</v>
      </c>
      <c r="M52" s="356">
        <v>33531</v>
      </c>
    </row>
    <row r="53" spans="2:13" ht="27.75" customHeight="1" thickBot="1" x14ac:dyDescent="0.2">
      <c r="B53" s="1256" t="s">
        <v>44</v>
      </c>
      <c r="C53" s="1257"/>
      <c r="D53" s="107"/>
      <c r="E53" s="1258" t="s">
        <v>45</v>
      </c>
      <c r="F53" s="1258"/>
      <c r="G53" s="1258"/>
      <c r="H53" s="1259"/>
      <c r="I53" s="357">
        <v>-3320</v>
      </c>
      <c r="J53" s="358">
        <v>-4207</v>
      </c>
      <c r="K53" s="358">
        <v>-6213</v>
      </c>
      <c r="L53" s="358">
        <v>-7447</v>
      </c>
      <c r="M53" s="359">
        <v>-10469</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702yWc2rYXWWXVa5Dugn1z8QDKZNcMt7B1oEPm+W0PnviwZVHo+DU+1Hmn1hH4aOklkgRFI2yAEE3kFoaUpkrA==" saltValue="IYUJutC3zmrR4RnETc6f7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498</v>
      </c>
      <c r="G54" s="116" t="s">
        <v>499</v>
      </c>
      <c r="H54" s="117" t="s">
        <v>500</v>
      </c>
    </row>
    <row r="55" spans="2:8" ht="52.5" customHeight="1" x14ac:dyDescent="0.15">
      <c r="B55" s="118"/>
      <c r="C55" s="1275" t="s">
        <v>48</v>
      </c>
      <c r="D55" s="1275"/>
      <c r="E55" s="1276"/>
      <c r="F55" s="119">
        <v>2447</v>
      </c>
      <c r="G55" s="119">
        <v>2470</v>
      </c>
      <c r="H55" s="120">
        <v>2495</v>
      </c>
    </row>
    <row r="56" spans="2:8" ht="52.5" customHeight="1" x14ac:dyDescent="0.15">
      <c r="B56" s="121"/>
      <c r="C56" s="1277" t="s">
        <v>49</v>
      </c>
      <c r="D56" s="1277"/>
      <c r="E56" s="1278"/>
      <c r="F56" s="122">
        <v>487</v>
      </c>
      <c r="G56" s="122">
        <v>515</v>
      </c>
      <c r="H56" s="123">
        <v>2153</v>
      </c>
    </row>
    <row r="57" spans="2:8" ht="53.25" customHeight="1" x14ac:dyDescent="0.15">
      <c r="B57" s="121"/>
      <c r="C57" s="1279" t="s">
        <v>50</v>
      </c>
      <c r="D57" s="1279"/>
      <c r="E57" s="1280"/>
      <c r="F57" s="124">
        <v>5555</v>
      </c>
      <c r="G57" s="124">
        <v>5989</v>
      </c>
      <c r="H57" s="125">
        <v>6569</v>
      </c>
    </row>
    <row r="58" spans="2:8" ht="45.75" customHeight="1" x14ac:dyDescent="0.15">
      <c r="B58" s="126"/>
      <c r="C58" s="1267" t="s">
        <v>530</v>
      </c>
      <c r="D58" s="1268"/>
      <c r="E58" s="1269"/>
      <c r="F58" s="127">
        <v>1869</v>
      </c>
      <c r="G58" s="127">
        <v>2171</v>
      </c>
      <c r="H58" s="128">
        <v>2473</v>
      </c>
    </row>
    <row r="59" spans="2:8" ht="45.75" customHeight="1" x14ac:dyDescent="0.15">
      <c r="B59" s="126"/>
      <c r="C59" s="1267" t="s">
        <v>531</v>
      </c>
      <c r="D59" s="1268"/>
      <c r="E59" s="1269"/>
      <c r="F59" s="127">
        <v>1216</v>
      </c>
      <c r="G59" s="127">
        <v>1229</v>
      </c>
      <c r="H59" s="128">
        <v>1242</v>
      </c>
    </row>
    <row r="60" spans="2:8" ht="45.75" customHeight="1" x14ac:dyDescent="0.15">
      <c r="B60" s="126"/>
      <c r="C60" s="1267" t="s">
        <v>532</v>
      </c>
      <c r="D60" s="1268"/>
      <c r="E60" s="1269"/>
      <c r="F60" s="127">
        <v>766</v>
      </c>
      <c r="G60" s="127">
        <v>722</v>
      </c>
      <c r="H60" s="128">
        <v>705</v>
      </c>
    </row>
    <row r="61" spans="2:8" ht="45.75" customHeight="1" x14ac:dyDescent="0.15">
      <c r="B61" s="126"/>
      <c r="C61" s="1267" t="s">
        <v>533</v>
      </c>
      <c r="D61" s="1268"/>
      <c r="E61" s="1269"/>
      <c r="F61" s="127">
        <v>178</v>
      </c>
      <c r="G61" s="127">
        <v>328</v>
      </c>
      <c r="H61" s="128">
        <v>629</v>
      </c>
    </row>
    <row r="62" spans="2:8" ht="45.75" customHeight="1" thickBot="1" x14ac:dyDescent="0.2">
      <c r="B62" s="129"/>
      <c r="C62" s="1270" t="s">
        <v>534</v>
      </c>
      <c r="D62" s="1271"/>
      <c r="E62" s="1272"/>
      <c r="F62" s="130">
        <v>462</v>
      </c>
      <c r="G62" s="130">
        <v>459</v>
      </c>
      <c r="H62" s="131">
        <v>454</v>
      </c>
    </row>
    <row r="63" spans="2:8" ht="52.5" customHeight="1" thickBot="1" x14ac:dyDescent="0.2">
      <c r="B63" s="132"/>
      <c r="C63" s="1273" t="s">
        <v>51</v>
      </c>
      <c r="D63" s="1273"/>
      <c r="E63" s="1274"/>
      <c r="F63" s="133">
        <v>8488</v>
      </c>
      <c r="G63" s="133">
        <v>8974</v>
      </c>
      <c r="H63" s="134">
        <v>11216</v>
      </c>
    </row>
    <row r="64" spans="2:8" x14ac:dyDescent="0.15"/>
  </sheetData>
  <sheetProtection algorithmName="SHA-512" hashValue="IDCBQ3Rf8ExjTWxtUw5631Z6jB0Fpi0q5HZxRG7pSLhcVkqFQsSWy8wU3UxtFH/MEHLG6WfWrcsQL4RLCSu4wQ==" saltValue="QF9oAf48xDnFJgB+LfKTO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70" customWidth="1"/>
    <col min="2" max="107" width="2.5" style="370" customWidth="1"/>
    <col min="108" max="108" width="6.125" style="377" customWidth="1"/>
    <col min="109" max="109" width="5.875" style="376" customWidth="1"/>
    <col min="110" max="16384" width="8.625" style="370" hidden="1"/>
  </cols>
  <sheetData>
    <row r="1" spans="1:109" ht="42.75" customHeight="1" x14ac:dyDescent="0.15">
      <c r="A1" s="368"/>
      <c r="B1" s="369"/>
      <c r="DD1" s="370"/>
      <c r="DE1" s="370"/>
    </row>
    <row r="2" spans="1:109" ht="25.5" customHeight="1" x14ac:dyDescent="0.15">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x14ac:dyDescent="0.15">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x14ac:dyDescent="0.1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x14ac:dyDescent="0.1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x14ac:dyDescent="0.1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x14ac:dyDescent="0.1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x14ac:dyDescent="0.1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x14ac:dyDescent="0.1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x14ac:dyDescent="0.1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x14ac:dyDescent="0.1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x14ac:dyDescent="0.1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x14ac:dyDescent="0.1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x14ac:dyDescent="0.15">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x14ac:dyDescent="0.15">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x14ac:dyDescent="0.15">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x14ac:dyDescent="0.15">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x14ac:dyDescent="0.15">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x14ac:dyDescent="0.15">
      <c r="DD19" s="370"/>
      <c r="DE19" s="370"/>
    </row>
    <row r="20" spans="1:109" x14ac:dyDescent="0.15">
      <c r="DD20" s="370"/>
      <c r="DE20" s="370"/>
    </row>
    <row r="21" spans="1:109" ht="17.25" customHeight="1" x14ac:dyDescent="0.15">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x14ac:dyDescent="0.15">
      <c r="B22" s="376"/>
    </row>
    <row r="23" spans="1:109" x14ac:dyDescent="0.15">
      <c r="B23" s="376"/>
    </row>
    <row r="24" spans="1:109" x14ac:dyDescent="0.15">
      <c r="B24" s="376"/>
    </row>
    <row r="25" spans="1:109" x14ac:dyDescent="0.15">
      <c r="B25" s="376"/>
    </row>
    <row r="26" spans="1:109" x14ac:dyDescent="0.15">
      <c r="B26" s="376"/>
    </row>
    <row r="27" spans="1:109" x14ac:dyDescent="0.15">
      <c r="B27" s="376"/>
    </row>
    <row r="28" spans="1:109" x14ac:dyDescent="0.15">
      <c r="B28" s="376"/>
    </row>
    <row r="29" spans="1:109" x14ac:dyDescent="0.15">
      <c r="B29" s="376"/>
    </row>
    <row r="30" spans="1:109" x14ac:dyDescent="0.15">
      <c r="B30" s="376"/>
    </row>
    <row r="31" spans="1:109" x14ac:dyDescent="0.15">
      <c r="B31" s="376"/>
    </row>
    <row r="32" spans="1:109" x14ac:dyDescent="0.15">
      <c r="B32" s="376"/>
    </row>
    <row r="33" spans="2:109" x14ac:dyDescent="0.15">
      <c r="B33" s="376"/>
    </row>
    <row r="34" spans="2:109" x14ac:dyDescent="0.15">
      <c r="B34" s="376"/>
    </row>
    <row r="35" spans="2:109" x14ac:dyDescent="0.15">
      <c r="B35" s="376"/>
    </row>
    <row r="36" spans="2:109" x14ac:dyDescent="0.15">
      <c r="B36" s="376"/>
    </row>
    <row r="37" spans="2:109" x14ac:dyDescent="0.15">
      <c r="B37" s="376"/>
    </row>
    <row r="38" spans="2:109" x14ac:dyDescent="0.15">
      <c r="B38" s="376"/>
    </row>
    <row r="39" spans="2:109" x14ac:dyDescent="0.15">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x14ac:dyDescent="0.15">
      <c r="B40" s="381"/>
      <c r="DD40" s="381"/>
      <c r="DE40" s="370"/>
    </row>
    <row r="41" spans="2:109" ht="17.25" x14ac:dyDescent="0.15">
      <c r="B41" s="382" t="s">
        <v>612</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x14ac:dyDescent="0.15">
      <c r="B42" s="376"/>
      <c r="G42" s="383"/>
      <c r="I42" s="384"/>
      <c r="J42" s="384"/>
      <c r="K42" s="384"/>
      <c r="AM42" s="383"/>
      <c r="AN42" s="383" t="s">
        <v>613</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x14ac:dyDescent="0.15">
      <c r="B43" s="376"/>
      <c r="AN43" s="1293" t="s">
        <v>614</v>
      </c>
      <c r="AO43" s="1294"/>
      <c r="AP43" s="1294"/>
      <c r="AQ43" s="1294"/>
      <c r="AR43" s="1294"/>
      <c r="AS43" s="1294"/>
      <c r="AT43" s="1294"/>
      <c r="AU43" s="1294"/>
      <c r="AV43" s="1294"/>
      <c r="AW43" s="1294"/>
      <c r="AX43" s="1294"/>
      <c r="AY43" s="1294"/>
      <c r="AZ43" s="1294"/>
      <c r="BA43" s="1294"/>
      <c r="BB43" s="1294"/>
      <c r="BC43" s="1294"/>
      <c r="BD43" s="1294"/>
      <c r="BE43" s="1294"/>
      <c r="BF43" s="1294"/>
      <c r="BG43" s="1294"/>
      <c r="BH43" s="1294"/>
      <c r="BI43" s="1294"/>
      <c r="BJ43" s="1294"/>
      <c r="BK43" s="1294"/>
      <c r="BL43" s="1294"/>
      <c r="BM43" s="1294"/>
      <c r="BN43" s="1294"/>
      <c r="BO43" s="1294"/>
      <c r="BP43" s="1294"/>
      <c r="BQ43" s="1294"/>
      <c r="BR43" s="1294"/>
      <c r="BS43" s="1294"/>
      <c r="BT43" s="1294"/>
      <c r="BU43" s="1294"/>
      <c r="BV43" s="1294"/>
      <c r="BW43" s="1294"/>
      <c r="BX43" s="1294"/>
      <c r="BY43" s="1294"/>
      <c r="BZ43" s="1294"/>
      <c r="CA43" s="1294"/>
      <c r="CB43" s="1294"/>
      <c r="CC43" s="1294"/>
      <c r="CD43" s="1294"/>
      <c r="CE43" s="1294"/>
      <c r="CF43" s="1294"/>
      <c r="CG43" s="1294"/>
      <c r="CH43" s="1294"/>
      <c r="CI43" s="1294"/>
      <c r="CJ43" s="1294"/>
      <c r="CK43" s="1294"/>
      <c r="CL43" s="1294"/>
      <c r="CM43" s="1294"/>
      <c r="CN43" s="1294"/>
      <c r="CO43" s="1294"/>
      <c r="CP43" s="1294"/>
      <c r="CQ43" s="1294"/>
      <c r="CR43" s="1294"/>
      <c r="CS43" s="1294"/>
      <c r="CT43" s="1294"/>
      <c r="CU43" s="1294"/>
      <c r="CV43" s="1294"/>
      <c r="CW43" s="1294"/>
      <c r="CX43" s="1294"/>
      <c r="CY43" s="1294"/>
      <c r="CZ43" s="1294"/>
      <c r="DA43" s="1294"/>
      <c r="DB43" s="1294"/>
      <c r="DC43" s="1295"/>
    </row>
    <row r="44" spans="2:109" x14ac:dyDescent="0.15">
      <c r="B44" s="376"/>
      <c r="AN44" s="1296"/>
      <c r="AO44" s="1297"/>
      <c r="AP44" s="1297"/>
      <c r="AQ44" s="1297"/>
      <c r="AR44" s="1297"/>
      <c r="AS44" s="1297"/>
      <c r="AT44" s="1297"/>
      <c r="AU44" s="1297"/>
      <c r="AV44" s="1297"/>
      <c r="AW44" s="1297"/>
      <c r="AX44" s="1297"/>
      <c r="AY44" s="1297"/>
      <c r="AZ44" s="1297"/>
      <c r="BA44" s="1297"/>
      <c r="BB44" s="1297"/>
      <c r="BC44" s="1297"/>
      <c r="BD44" s="1297"/>
      <c r="BE44" s="1297"/>
      <c r="BF44" s="1297"/>
      <c r="BG44" s="1297"/>
      <c r="BH44" s="1297"/>
      <c r="BI44" s="1297"/>
      <c r="BJ44" s="1297"/>
      <c r="BK44" s="1297"/>
      <c r="BL44" s="1297"/>
      <c r="BM44" s="1297"/>
      <c r="BN44" s="1297"/>
      <c r="BO44" s="1297"/>
      <c r="BP44" s="1297"/>
      <c r="BQ44" s="1297"/>
      <c r="BR44" s="1297"/>
      <c r="BS44" s="1297"/>
      <c r="BT44" s="1297"/>
      <c r="BU44" s="1297"/>
      <c r="BV44" s="1297"/>
      <c r="BW44" s="1297"/>
      <c r="BX44" s="1297"/>
      <c r="BY44" s="1297"/>
      <c r="BZ44" s="1297"/>
      <c r="CA44" s="1297"/>
      <c r="CB44" s="1297"/>
      <c r="CC44" s="1297"/>
      <c r="CD44" s="1297"/>
      <c r="CE44" s="1297"/>
      <c r="CF44" s="1297"/>
      <c r="CG44" s="1297"/>
      <c r="CH44" s="1297"/>
      <c r="CI44" s="1297"/>
      <c r="CJ44" s="1297"/>
      <c r="CK44" s="1297"/>
      <c r="CL44" s="1297"/>
      <c r="CM44" s="1297"/>
      <c r="CN44" s="1297"/>
      <c r="CO44" s="1297"/>
      <c r="CP44" s="1297"/>
      <c r="CQ44" s="1297"/>
      <c r="CR44" s="1297"/>
      <c r="CS44" s="1297"/>
      <c r="CT44" s="1297"/>
      <c r="CU44" s="1297"/>
      <c r="CV44" s="1297"/>
      <c r="CW44" s="1297"/>
      <c r="CX44" s="1297"/>
      <c r="CY44" s="1297"/>
      <c r="CZ44" s="1297"/>
      <c r="DA44" s="1297"/>
      <c r="DB44" s="1297"/>
      <c r="DC44" s="1298"/>
    </row>
    <row r="45" spans="2:109" x14ac:dyDescent="0.15">
      <c r="B45" s="376"/>
      <c r="AN45" s="1296"/>
      <c r="AO45" s="1297"/>
      <c r="AP45" s="1297"/>
      <c r="AQ45" s="1297"/>
      <c r="AR45" s="1297"/>
      <c r="AS45" s="1297"/>
      <c r="AT45" s="1297"/>
      <c r="AU45" s="1297"/>
      <c r="AV45" s="1297"/>
      <c r="AW45" s="1297"/>
      <c r="AX45" s="1297"/>
      <c r="AY45" s="1297"/>
      <c r="AZ45" s="1297"/>
      <c r="BA45" s="1297"/>
      <c r="BB45" s="1297"/>
      <c r="BC45" s="1297"/>
      <c r="BD45" s="1297"/>
      <c r="BE45" s="1297"/>
      <c r="BF45" s="1297"/>
      <c r="BG45" s="1297"/>
      <c r="BH45" s="1297"/>
      <c r="BI45" s="1297"/>
      <c r="BJ45" s="1297"/>
      <c r="BK45" s="1297"/>
      <c r="BL45" s="1297"/>
      <c r="BM45" s="1297"/>
      <c r="BN45" s="1297"/>
      <c r="BO45" s="1297"/>
      <c r="BP45" s="1297"/>
      <c r="BQ45" s="1297"/>
      <c r="BR45" s="1297"/>
      <c r="BS45" s="1297"/>
      <c r="BT45" s="1297"/>
      <c r="BU45" s="1297"/>
      <c r="BV45" s="1297"/>
      <c r="BW45" s="1297"/>
      <c r="BX45" s="1297"/>
      <c r="BY45" s="1297"/>
      <c r="BZ45" s="1297"/>
      <c r="CA45" s="1297"/>
      <c r="CB45" s="1297"/>
      <c r="CC45" s="1297"/>
      <c r="CD45" s="1297"/>
      <c r="CE45" s="1297"/>
      <c r="CF45" s="1297"/>
      <c r="CG45" s="1297"/>
      <c r="CH45" s="1297"/>
      <c r="CI45" s="1297"/>
      <c r="CJ45" s="1297"/>
      <c r="CK45" s="1297"/>
      <c r="CL45" s="1297"/>
      <c r="CM45" s="1297"/>
      <c r="CN45" s="1297"/>
      <c r="CO45" s="1297"/>
      <c r="CP45" s="1297"/>
      <c r="CQ45" s="1297"/>
      <c r="CR45" s="1297"/>
      <c r="CS45" s="1297"/>
      <c r="CT45" s="1297"/>
      <c r="CU45" s="1297"/>
      <c r="CV45" s="1297"/>
      <c r="CW45" s="1297"/>
      <c r="CX45" s="1297"/>
      <c r="CY45" s="1297"/>
      <c r="CZ45" s="1297"/>
      <c r="DA45" s="1297"/>
      <c r="DB45" s="1297"/>
      <c r="DC45" s="1298"/>
    </row>
    <row r="46" spans="2:109" x14ac:dyDescent="0.15">
      <c r="B46" s="376"/>
      <c r="AN46" s="1296"/>
      <c r="AO46" s="1297"/>
      <c r="AP46" s="1297"/>
      <c r="AQ46" s="1297"/>
      <c r="AR46" s="1297"/>
      <c r="AS46" s="1297"/>
      <c r="AT46" s="1297"/>
      <c r="AU46" s="1297"/>
      <c r="AV46" s="1297"/>
      <c r="AW46" s="1297"/>
      <c r="AX46" s="1297"/>
      <c r="AY46" s="1297"/>
      <c r="AZ46" s="1297"/>
      <c r="BA46" s="1297"/>
      <c r="BB46" s="1297"/>
      <c r="BC46" s="1297"/>
      <c r="BD46" s="1297"/>
      <c r="BE46" s="1297"/>
      <c r="BF46" s="1297"/>
      <c r="BG46" s="1297"/>
      <c r="BH46" s="1297"/>
      <c r="BI46" s="1297"/>
      <c r="BJ46" s="1297"/>
      <c r="BK46" s="1297"/>
      <c r="BL46" s="1297"/>
      <c r="BM46" s="1297"/>
      <c r="BN46" s="1297"/>
      <c r="BO46" s="1297"/>
      <c r="BP46" s="1297"/>
      <c r="BQ46" s="1297"/>
      <c r="BR46" s="1297"/>
      <c r="BS46" s="1297"/>
      <c r="BT46" s="1297"/>
      <c r="BU46" s="1297"/>
      <c r="BV46" s="1297"/>
      <c r="BW46" s="1297"/>
      <c r="BX46" s="1297"/>
      <c r="BY46" s="1297"/>
      <c r="BZ46" s="1297"/>
      <c r="CA46" s="1297"/>
      <c r="CB46" s="1297"/>
      <c r="CC46" s="1297"/>
      <c r="CD46" s="1297"/>
      <c r="CE46" s="1297"/>
      <c r="CF46" s="1297"/>
      <c r="CG46" s="1297"/>
      <c r="CH46" s="1297"/>
      <c r="CI46" s="1297"/>
      <c r="CJ46" s="1297"/>
      <c r="CK46" s="1297"/>
      <c r="CL46" s="1297"/>
      <c r="CM46" s="1297"/>
      <c r="CN46" s="1297"/>
      <c r="CO46" s="1297"/>
      <c r="CP46" s="1297"/>
      <c r="CQ46" s="1297"/>
      <c r="CR46" s="1297"/>
      <c r="CS46" s="1297"/>
      <c r="CT46" s="1297"/>
      <c r="CU46" s="1297"/>
      <c r="CV46" s="1297"/>
      <c r="CW46" s="1297"/>
      <c r="CX46" s="1297"/>
      <c r="CY46" s="1297"/>
      <c r="CZ46" s="1297"/>
      <c r="DA46" s="1297"/>
      <c r="DB46" s="1297"/>
      <c r="DC46" s="1298"/>
    </row>
    <row r="47" spans="2:109" x14ac:dyDescent="0.15">
      <c r="B47" s="376"/>
      <c r="AN47" s="1299"/>
      <c r="AO47" s="1300"/>
      <c r="AP47" s="1300"/>
      <c r="AQ47" s="1300"/>
      <c r="AR47" s="1300"/>
      <c r="AS47" s="1300"/>
      <c r="AT47" s="1300"/>
      <c r="AU47" s="1300"/>
      <c r="AV47" s="1300"/>
      <c r="AW47" s="1300"/>
      <c r="AX47" s="1300"/>
      <c r="AY47" s="1300"/>
      <c r="AZ47" s="1300"/>
      <c r="BA47" s="1300"/>
      <c r="BB47" s="1300"/>
      <c r="BC47" s="1300"/>
      <c r="BD47" s="1300"/>
      <c r="BE47" s="1300"/>
      <c r="BF47" s="1300"/>
      <c r="BG47" s="1300"/>
      <c r="BH47" s="1300"/>
      <c r="BI47" s="1300"/>
      <c r="BJ47" s="1300"/>
      <c r="BK47" s="1300"/>
      <c r="BL47" s="1300"/>
      <c r="BM47" s="1300"/>
      <c r="BN47" s="1300"/>
      <c r="BO47" s="1300"/>
      <c r="BP47" s="1300"/>
      <c r="BQ47" s="1300"/>
      <c r="BR47" s="1300"/>
      <c r="BS47" s="1300"/>
      <c r="BT47" s="1300"/>
      <c r="BU47" s="1300"/>
      <c r="BV47" s="1300"/>
      <c r="BW47" s="1300"/>
      <c r="BX47" s="1300"/>
      <c r="BY47" s="1300"/>
      <c r="BZ47" s="1300"/>
      <c r="CA47" s="1300"/>
      <c r="CB47" s="1300"/>
      <c r="CC47" s="1300"/>
      <c r="CD47" s="1300"/>
      <c r="CE47" s="1300"/>
      <c r="CF47" s="1300"/>
      <c r="CG47" s="1300"/>
      <c r="CH47" s="1300"/>
      <c r="CI47" s="1300"/>
      <c r="CJ47" s="1300"/>
      <c r="CK47" s="1300"/>
      <c r="CL47" s="1300"/>
      <c r="CM47" s="1300"/>
      <c r="CN47" s="1300"/>
      <c r="CO47" s="1300"/>
      <c r="CP47" s="1300"/>
      <c r="CQ47" s="1300"/>
      <c r="CR47" s="1300"/>
      <c r="CS47" s="1300"/>
      <c r="CT47" s="1300"/>
      <c r="CU47" s="1300"/>
      <c r="CV47" s="1300"/>
      <c r="CW47" s="1300"/>
      <c r="CX47" s="1300"/>
      <c r="CY47" s="1300"/>
      <c r="CZ47" s="1300"/>
      <c r="DA47" s="1300"/>
      <c r="DB47" s="1300"/>
      <c r="DC47" s="1301"/>
    </row>
    <row r="48" spans="2:109" x14ac:dyDescent="0.15">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x14ac:dyDescent="0.15">
      <c r="B49" s="376"/>
      <c r="AN49" s="370" t="s">
        <v>615</v>
      </c>
    </row>
    <row r="50" spans="1:109" x14ac:dyDescent="0.15">
      <c r="B50" s="376"/>
      <c r="G50" s="1287"/>
      <c r="H50" s="1287"/>
      <c r="I50" s="1287"/>
      <c r="J50" s="1287"/>
      <c r="K50" s="386"/>
      <c r="L50" s="386"/>
      <c r="M50" s="387"/>
      <c r="N50" s="387"/>
      <c r="AN50" s="1290"/>
      <c r="AO50" s="1291"/>
      <c r="AP50" s="1291"/>
      <c r="AQ50" s="1291"/>
      <c r="AR50" s="1291"/>
      <c r="AS50" s="1291"/>
      <c r="AT50" s="1291"/>
      <c r="AU50" s="1291"/>
      <c r="AV50" s="1291"/>
      <c r="AW50" s="1291"/>
      <c r="AX50" s="1291"/>
      <c r="AY50" s="1291"/>
      <c r="AZ50" s="1291"/>
      <c r="BA50" s="1291"/>
      <c r="BB50" s="1291"/>
      <c r="BC50" s="1291"/>
      <c r="BD50" s="1291"/>
      <c r="BE50" s="1291"/>
      <c r="BF50" s="1291"/>
      <c r="BG50" s="1291"/>
      <c r="BH50" s="1291"/>
      <c r="BI50" s="1291"/>
      <c r="BJ50" s="1291"/>
      <c r="BK50" s="1291"/>
      <c r="BL50" s="1291"/>
      <c r="BM50" s="1291"/>
      <c r="BN50" s="1291"/>
      <c r="BO50" s="1292"/>
      <c r="BP50" s="1286" t="s">
        <v>496</v>
      </c>
      <c r="BQ50" s="1286"/>
      <c r="BR50" s="1286"/>
      <c r="BS50" s="1286"/>
      <c r="BT50" s="1286"/>
      <c r="BU50" s="1286"/>
      <c r="BV50" s="1286"/>
      <c r="BW50" s="1286"/>
      <c r="BX50" s="1286" t="s">
        <v>497</v>
      </c>
      <c r="BY50" s="1286"/>
      <c r="BZ50" s="1286"/>
      <c r="CA50" s="1286"/>
      <c r="CB50" s="1286"/>
      <c r="CC50" s="1286"/>
      <c r="CD50" s="1286"/>
      <c r="CE50" s="1286"/>
      <c r="CF50" s="1286" t="s">
        <v>498</v>
      </c>
      <c r="CG50" s="1286"/>
      <c r="CH50" s="1286"/>
      <c r="CI50" s="1286"/>
      <c r="CJ50" s="1286"/>
      <c r="CK50" s="1286"/>
      <c r="CL50" s="1286"/>
      <c r="CM50" s="1286"/>
      <c r="CN50" s="1286" t="s">
        <v>499</v>
      </c>
      <c r="CO50" s="1286"/>
      <c r="CP50" s="1286"/>
      <c r="CQ50" s="1286"/>
      <c r="CR50" s="1286"/>
      <c r="CS50" s="1286"/>
      <c r="CT50" s="1286"/>
      <c r="CU50" s="1286"/>
      <c r="CV50" s="1286" t="s">
        <v>500</v>
      </c>
      <c r="CW50" s="1286"/>
      <c r="CX50" s="1286"/>
      <c r="CY50" s="1286"/>
      <c r="CZ50" s="1286"/>
      <c r="DA50" s="1286"/>
      <c r="DB50" s="1286"/>
      <c r="DC50" s="1286"/>
    </row>
    <row r="51" spans="1:109" ht="13.5" customHeight="1" x14ac:dyDescent="0.15">
      <c r="B51" s="376"/>
      <c r="G51" s="1289"/>
      <c r="H51" s="1289"/>
      <c r="I51" s="1302"/>
      <c r="J51" s="1302"/>
      <c r="K51" s="1288"/>
      <c r="L51" s="1288"/>
      <c r="M51" s="1288"/>
      <c r="N51" s="1288"/>
      <c r="AM51" s="385"/>
      <c r="AN51" s="1284" t="s">
        <v>616</v>
      </c>
      <c r="AO51" s="1284"/>
      <c r="AP51" s="1284"/>
      <c r="AQ51" s="1284"/>
      <c r="AR51" s="1284"/>
      <c r="AS51" s="1284"/>
      <c r="AT51" s="1284"/>
      <c r="AU51" s="1284"/>
      <c r="AV51" s="1284"/>
      <c r="AW51" s="1284"/>
      <c r="AX51" s="1284"/>
      <c r="AY51" s="1284"/>
      <c r="AZ51" s="1284"/>
      <c r="BA51" s="1284"/>
      <c r="BB51" s="1284" t="s">
        <v>617</v>
      </c>
      <c r="BC51" s="1284"/>
      <c r="BD51" s="1284"/>
      <c r="BE51" s="1284"/>
      <c r="BF51" s="1284"/>
      <c r="BG51" s="1284"/>
      <c r="BH51" s="1284"/>
      <c r="BI51" s="1284"/>
      <c r="BJ51" s="1284"/>
      <c r="BK51" s="1284"/>
      <c r="BL51" s="1284"/>
      <c r="BM51" s="1284"/>
      <c r="BN51" s="1284"/>
      <c r="BO51" s="1284"/>
      <c r="BP51" s="1281"/>
      <c r="BQ51" s="1281"/>
      <c r="BR51" s="1281"/>
      <c r="BS51" s="1281"/>
      <c r="BT51" s="1281"/>
      <c r="BU51" s="1281"/>
      <c r="BV51" s="1281"/>
      <c r="BW51" s="1281"/>
      <c r="BX51" s="1281"/>
      <c r="BY51" s="1281"/>
      <c r="BZ51" s="1281"/>
      <c r="CA51" s="1281"/>
      <c r="CB51" s="1281"/>
      <c r="CC51" s="1281"/>
      <c r="CD51" s="1281"/>
      <c r="CE51" s="1281"/>
      <c r="CF51" s="1281"/>
      <c r="CG51" s="1281"/>
      <c r="CH51" s="1281"/>
      <c r="CI51" s="1281"/>
      <c r="CJ51" s="1281"/>
      <c r="CK51" s="1281"/>
      <c r="CL51" s="1281"/>
      <c r="CM51" s="1281"/>
      <c r="CN51" s="1281"/>
      <c r="CO51" s="1281"/>
      <c r="CP51" s="1281"/>
      <c r="CQ51" s="1281"/>
      <c r="CR51" s="1281"/>
      <c r="CS51" s="1281"/>
      <c r="CT51" s="1281"/>
      <c r="CU51" s="1281"/>
      <c r="CV51" s="1281"/>
      <c r="CW51" s="1281"/>
      <c r="CX51" s="1281"/>
      <c r="CY51" s="1281"/>
      <c r="CZ51" s="1281"/>
      <c r="DA51" s="1281"/>
      <c r="DB51" s="1281"/>
      <c r="DC51" s="1281"/>
    </row>
    <row r="52" spans="1:109" x14ac:dyDescent="0.15">
      <c r="B52" s="376"/>
      <c r="G52" s="1289"/>
      <c r="H52" s="1289"/>
      <c r="I52" s="1302"/>
      <c r="J52" s="1302"/>
      <c r="K52" s="1288"/>
      <c r="L52" s="1288"/>
      <c r="M52" s="1288"/>
      <c r="N52" s="1288"/>
      <c r="AM52" s="385"/>
      <c r="AN52" s="1284"/>
      <c r="AO52" s="1284"/>
      <c r="AP52" s="1284"/>
      <c r="AQ52" s="1284"/>
      <c r="AR52" s="1284"/>
      <c r="AS52" s="1284"/>
      <c r="AT52" s="1284"/>
      <c r="AU52" s="1284"/>
      <c r="AV52" s="1284"/>
      <c r="AW52" s="1284"/>
      <c r="AX52" s="1284"/>
      <c r="AY52" s="1284"/>
      <c r="AZ52" s="1284"/>
      <c r="BA52" s="1284"/>
      <c r="BB52" s="1284"/>
      <c r="BC52" s="1284"/>
      <c r="BD52" s="1284"/>
      <c r="BE52" s="1284"/>
      <c r="BF52" s="1284"/>
      <c r="BG52" s="1284"/>
      <c r="BH52" s="1284"/>
      <c r="BI52" s="1284"/>
      <c r="BJ52" s="1284"/>
      <c r="BK52" s="1284"/>
      <c r="BL52" s="1284"/>
      <c r="BM52" s="1284"/>
      <c r="BN52" s="1284"/>
      <c r="BO52" s="1284"/>
      <c r="BP52" s="1281"/>
      <c r="BQ52" s="1281"/>
      <c r="BR52" s="1281"/>
      <c r="BS52" s="1281"/>
      <c r="BT52" s="1281"/>
      <c r="BU52" s="1281"/>
      <c r="BV52" s="1281"/>
      <c r="BW52" s="1281"/>
      <c r="BX52" s="1281"/>
      <c r="BY52" s="1281"/>
      <c r="BZ52" s="1281"/>
      <c r="CA52" s="1281"/>
      <c r="CB52" s="1281"/>
      <c r="CC52" s="1281"/>
      <c r="CD52" s="1281"/>
      <c r="CE52" s="1281"/>
      <c r="CF52" s="1281"/>
      <c r="CG52" s="1281"/>
      <c r="CH52" s="1281"/>
      <c r="CI52" s="1281"/>
      <c r="CJ52" s="1281"/>
      <c r="CK52" s="1281"/>
      <c r="CL52" s="1281"/>
      <c r="CM52" s="1281"/>
      <c r="CN52" s="1281"/>
      <c r="CO52" s="1281"/>
      <c r="CP52" s="1281"/>
      <c r="CQ52" s="1281"/>
      <c r="CR52" s="1281"/>
      <c r="CS52" s="1281"/>
      <c r="CT52" s="1281"/>
      <c r="CU52" s="1281"/>
      <c r="CV52" s="1281"/>
      <c r="CW52" s="1281"/>
      <c r="CX52" s="1281"/>
      <c r="CY52" s="1281"/>
      <c r="CZ52" s="1281"/>
      <c r="DA52" s="1281"/>
      <c r="DB52" s="1281"/>
      <c r="DC52" s="1281"/>
    </row>
    <row r="53" spans="1:109" x14ac:dyDescent="0.15">
      <c r="A53" s="384"/>
      <c r="B53" s="376"/>
      <c r="G53" s="1289"/>
      <c r="H53" s="1289"/>
      <c r="I53" s="1287"/>
      <c r="J53" s="1287"/>
      <c r="K53" s="1288"/>
      <c r="L53" s="1288"/>
      <c r="M53" s="1288"/>
      <c r="N53" s="1288"/>
      <c r="AM53" s="385"/>
      <c r="AN53" s="1284"/>
      <c r="AO53" s="1284"/>
      <c r="AP53" s="1284"/>
      <c r="AQ53" s="1284"/>
      <c r="AR53" s="1284"/>
      <c r="AS53" s="1284"/>
      <c r="AT53" s="1284"/>
      <c r="AU53" s="1284"/>
      <c r="AV53" s="1284"/>
      <c r="AW53" s="1284"/>
      <c r="AX53" s="1284"/>
      <c r="AY53" s="1284"/>
      <c r="AZ53" s="1284"/>
      <c r="BA53" s="1284"/>
      <c r="BB53" s="1284" t="s">
        <v>618</v>
      </c>
      <c r="BC53" s="1284"/>
      <c r="BD53" s="1284"/>
      <c r="BE53" s="1284"/>
      <c r="BF53" s="1284"/>
      <c r="BG53" s="1284"/>
      <c r="BH53" s="1284"/>
      <c r="BI53" s="1284"/>
      <c r="BJ53" s="1284"/>
      <c r="BK53" s="1284"/>
      <c r="BL53" s="1284"/>
      <c r="BM53" s="1284"/>
      <c r="BN53" s="1284"/>
      <c r="BO53" s="1284"/>
      <c r="BP53" s="1281">
        <v>67.3</v>
      </c>
      <c r="BQ53" s="1281"/>
      <c r="BR53" s="1281"/>
      <c r="BS53" s="1281"/>
      <c r="BT53" s="1281"/>
      <c r="BU53" s="1281"/>
      <c r="BV53" s="1281"/>
      <c r="BW53" s="1281"/>
      <c r="BX53" s="1281">
        <v>68.8</v>
      </c>
      <c r="BY53" s="1281"/>
      <c r="BZ53" s="1281"/>
      <c r="CA53" s="1281"/>
      <c r="CB53" s="1281"/>
      <c r="CC53" s="1281"/>
      <c r="CD53" s="1281"/>
      <c r="CE53" s="1281"/>
      <c r="CF53" s="1281">
        <v>70.2</v>
      </c>
      <c r="CG53" s="1281"/>
      <c r="CH53" s="1281"/>
      <c r="CI53" s="1281"/>
      <c r="CJ53" s="1281"/>
      <c r="CK53" s="1281"/>
      <c r="CL53" s="1281"/>
      <c r="CM53" s="1281"/>
      <c r="CN53" s="1281">
        <v>71.3</v>
      </c>
      <c r="CO53" s="1281"/>
      <c r="CP53" s="1281"/>
      <c r="CQ53" s="1281"/>
      <c r="CR53" s="1281"/>
      <c r="CS53" s="1281"/>
      <c r="CT53" s="1281"/>
      <c r="CU53" s="1281"/>
      <c r="CV53" s="1281">
        <v>72.5</v>
      </c>
      <c r="CW53" s="1281"/>
      <c r="CX53" s="1281"/>
      <c r="CY53" s="1281"/>
      <c r="CZ53" s="1281"/>
      <c r="DA53" s="1281"/>
      <c r="DB53" s="1281"/>
      <c r="DC53" s="1281"/>
    </row>
    <row r="54" spans="1:109" x14ac:dyDescent="0.15">
      <c r="A54" s="384"/>
      <c r="B54" s="376"/>
      <c r="G54" s="1289"/>
      <c r="H54" s="1289"/>
      <c r="I54" s="1287"/>
      <c r="J54" s="1287"/>
      <c r="K54" s="1288"/>
      <c r="L54" s="1288"/>
      <c r="M54" s="1288"/>
      <c r="N54" s="1288"/>
      <c r="AM54" s="385"/>
      <c r="AN54" s="1284"/>
      <c r="AO54" s="1284"/>
      <c r="AP54" s="1284"/>
      <c r="AQ54" s="1284"/>
      <c r="AR54" s="1284"/>
      <c r="AS54" s="1284"/>
      <c r="AT54" s="1284"/>
      <c r="AU54" s="1284"/>
      <c r="AV54" s="1284"/>
      <c r="AW54" s="1284"/>
      <c r="AX54" s="1284"/>
      <c r="AY54" s="1284"/>
      <c r="AZ54" s="1284"/>
      <c r="BA54" s="1284"/>
      <c r="BB54" s="1284"/>
      <c r="BC54" s="1284"/>
      <c r="BD54" s="1284"/>
      <c r="BE54" s="1284"/>
      <c r="BF54" s="1284"/>
      <c r="BG54" s="1284"/>
      <c r="BH54" s="1284"/>
      <c r="BI54" s="1284"/>
      <c r="BJ54" s="1284"/>
      <c r="BK54" s="1284"/>
      <c r="BL54" s="1284"/>
      <c r="BM54" s="1284"/>
      <c r="BN54" s="1284"/>
      <c r="BO54" s="1284"/>
      <c r="BP54" s="1281"/>
      <c r="BQ54" s="1281"/>
      <c r="BR54" s="1281"/>
      <c r="BS54" s="1281"/>
      <c r="BT54" s="1281"/>
      <c r="BU54" s="1281"/>
      <c r="BV54" s="1281"/>
      <c r="BW54" s="1281"/>
      <c r="BX54" s="1281"/>
      <c r="BY54" s="1281"/>
      <c r="BZ54" s="1281"/>
      <c r="CA54" s="1281"/>
      <c r="CB54" s="1281"/>
      <c r="CC54" s="1281"/>
      <c r="CD54" s="1281"/>
      <c r="CE54" s="1281"/>
      <c r="CF54" s="1281"/>
      <c r="CG54" s="1281"/>
      <c r="CH54" s="1281"/>
      <c r="CI54" s="1281"/>
      <c r="CJ54" s="1281"/>
      <c r="CK54" s="1281"/>
      <c r="CL54" s="1281"/>
      <c r="CM54" s="1281"/>
      <c r="CN54" s="1281"/>
      <c r="CO54" s="1281"/>
      <c r="CP54" s="1281"/>
      <c r="CQ54" s="1281"/>
      <c r="CR54" s="1281"/>
      <c r="CS54" s="1281"/>
      <c r="CT54" s="1281"/>
      <c r="CU54" s="1281"/>
      <c r="CV54" s="1281"/>
      <c r="CW54" s="1281"/>
      <c r="CX54" s="1281"/>
      <c r="CY54" s="1281"/>
      <c r="CZ54" s="1281"/>
      <c r="DA54" s="1281"/>
      <c r="DB54" s="1281"/>
      <c r="DC54" s="1281"/>
    </row>
    <row r="55" spans="1:109" x14ac:dyDescent="0.15">
      <c r="A55" s="384"/>
      <c r="B55" s="376"/>
      <c r="G55" s="1287"/>
      <c r="H55" s="1287"/>
      <c r="I55" s="1287"/>
      <c r="J55" s="1287"/>
      <c r="K55" s="1288"/>
      <c r="L55" s="1288"/>
      <c r="M55" s="1288"/>
      <c r="N55" s="1288"/>
      <c r="AN55" s="1286" t="s">
        <v>619</v>
      </c>
      <c r="AO55" s="1286"/>
      <c r="AP55" s="1286"/>
      <c r="AQ55" s="1286"/>
      <c r="AR55" s="1286"/>
      <c r="AS55" s="1286"/>
      <c r="AT55" s="1286"/>
      <c r="AU55" s="1286"/>
      <c r="AV55" s="1286"/>
      <c r="AW55" s="1286"/>
      <c r="AX55" s="1286"/>
      <c r="AY55" s="1286"/>
      <c r="AZ55" s="1286"/>
      <c r="BA55" s="1286"/>
      <c r="BB55" s="1284" t="s">
        <v>617</v>
      </c>
      <c r="BC55" s="1284"/>
      <c r="BD55" s="1284"/>
      <c r="BE55" s="1284"/>
      <c r="BF55" s="1284"/>
      <c r="BG55" s="1284"/>
      <c r="BH55" s="1284"/>
      <c r="BI55" s="1284"/>
      <c r="BJ55" s="1284"/>
      <c r="BK55" s="1284"/>
      <c r="BL55" s="1284"/>
      <c r="BM55" s="1284"/>
      <c r="BN55" s="1284"/>
      <c r="BO55" s="1284"/>
      <c r="BP55" s="1281">
        <v>12.2</v>
      </c>
      <c r="BQ55" s="1281"/>
      <c r="BR55" s="1281"/>
      <c r="BS55" s="1281"/>
      <c r="BT55" s="1281"/>
      <c r="BU55" s="1281"/>
      <c r="BV55" s="1281"/>
      <c r="BW55" s="1281"/>
      <c r="BX55" s="1281">
        <v>5</v>
      </c>
      <c r="BY55" s="1281"/>
      <c r="BZ55" s="1281"/>
      <c r="CA55" s="1281"/>
      <c r="CB55" s="1281"/>
      <c r="CC55" s="1281"/>
      <c r="CD55" s="1281"/>
      <c r="CE55" s="1281"/>
      <c r="CF55" s="1281">
        <v>5.4</v>
      </c>
      <c r="CG55" s="1281"/>
      <c r="CH55" s="1281"/>
      <c r="CI55" s="1281"/>
      <c r="CJ55" s="1281"/>
      <c r="CK55" s="1281"/>
      <c r="CL55" s="1281"/>
      <c r="CM55" s="1281"/>
      <c r="CN55" s="1281">
        <v>3.9</v>
      </c>
      <c r="CO55" s="1281"/>
      <c r="CP55" s="1281"/>
      <c r="CQ55" s="1281"/>
      <c r="CR55" s="1281"/>
      <c r="CS55" s="1281"/>
      <c r="CT55" s="1281"/>
      <c r="CU55" s="1281"/>
      <c r="CV55" s="1281">
        <v>0</v>
      </c>
      <c r="CW55" s="1281"/>
      <c r="CX55" s="1281"/>
      <c r="CY55" s="1281"/>
      <c r="CZ55" s="1281"/>
      <c r="DA55" s="1281"/>
      <c r="DB55" s="1281"/>
      <c r="DC55" s="1281"/>
    </row>
    <row r="56" spans="1:109" x14ac:dyDescent="0.15">
      <c r="A56" s="384"/>
      <c r="B56" s="376"/>
      <c r="G56" s="1287"/>
      <c r="H56" s="1287"/>
      <c r="I56" s="1287"/>
      <c r="J56" s="1287"/>
      <c r="K56" s="1288"/>
      <c r="L56" s="1288"/>
      <c r="M56" s="1288"/>
      <c r="N56" s="1288"/>
      <c r="AN56" s="1286"/>
      <c r="AO56" s="1286"/>
      <c r="AP56" s="1286"/>
      <c r="AQ56" s="1286"/>
      <c r="AR56" s="1286"/>
      <c r="AS56" s="1286"/>
      <c r="AT56" s="1286"/>
      <c r="AU56" s="1286"/>
      <c r="AV56" s="1286"/>
      <c r="AW56" s="1286"/>
      <c r="AX56" s="1286"/>
      <c r="AY56" s="1286"/>
      <c r="AZ56" s="1286"/>
      <c r="BA56" s="1286"/>
      <c r="BB56" s="1284"/>
      <c r="BC56" s="1284"/>
      <c r="BD56" s="1284"/>
      <c r="BE56" s="1284"/>
      <c r="BF56" s="1284"/>
      <c r="BG56" s="1284"/>
      <c r="BH56" s="1284"/>
      <c r="BI56" s="1284"/>
      <c r="BJ56" s="1284"/>
      <c r="BK56" s="1284"/>
      <c r="BL56" s="1284"/>
      <c r="BM56" s="1284"/>
      <c r="BN56" s="1284"/>
      <c r="BO56" s="1284"/>
      <c r="BP56" s="1281"/>
      <c r="BQ56" s="1281"/>
      <c r="BR56" s="1281"/>
      <c r="BS56" s="1281"/>
      <c r="BT56" s="1281"/>
      <c r="BU56" s="1281"/>
      <c r="BV56" s="1281"/>
      <c r="BW56" s="1281"/>
      <c r="BX56" s="1281"/>
      <c r="BY56" s="1281"/>
      <c r="BZ56" s="1281"/>
      <c r="CA56" s="1281"/>
      <c r="CB56" s="1281"/>
      <c r="CC56" s="1281"/>
      <c r="CD56" s="1281"/>
      <c r="CE56" s="1281"/>
      <c r="CF56" s="1281"/>
      <c r="CG56" s="1281"/>
      <c r="CH56" s="1281"/>
      <c r="CI56" s="1281"/>
      <c r="CJ56" s="1281"/>
      <c r="CK56" s="1281"/>
      <c r="CL56" s="1281"/>
      <c r="CM56" s="1281"/>
      <c r="CN56" s="1281"/>
      <c r="CO56" s="1281"/>
      <c r="CP56" s="1281"/>
      <c r="CQ56" s="1281"/>
      <c r="CR56" s="1281"/>
      <c r="CS56" s="1281"/>
      <c r="CT56" s="1281"/>
      <c r="CU56" s="1281"/>
      <c r="CV56" s="1281"/>
      <c r="CW56" s="1281"/>
      <c r="CX56" s="1281"/>
      <c r="CY56" s="1281"/>
      <c r="CZ56" s="1281"/>
      <c r="DA56" s="1281"/>
      <c r="DB56" s="1281"/>
      <c r="DC56" s="1281"/>
    </row>
    <row r="57" spans="1:109" s="384" customFormat="1" x14ac:dyDescent="0.15">
      <c r="B57" s="388"/>
      <c r="G57" s="1287"/>
      <c r="H57" s="1287"/>
      <c r="I57" s="1282"/>
      <c r="J57" s="1282"/>
      <c r="K57" s="1288"/>
      <c r="L57" s="1288"/>
      <c r="M57" s="1288"/>
      <c r="N57" s="1288"/>
      <c r="AM57" s="370"/>
      <c r="AN57" s="1286"/>
      <c r="AO57" s="1286"/>
      <c r="AP57" s="1286"/>
      <c r="AQ57" s="1286"/>
      <c r="AR57" s="1286"/>
      <c r="AS57" s="1286"/>
      <c r="AT57" s="1286"/>
      <c r="AU57" s="1286"/>
      <c r="AV57" s="1286"/>
      <c r="AW57" s="1286"/>
      <c r="AX57" s="1286"/>
      <c r="AY57" s="1286"/>
      <c r="AZ57" s="1286"/>
      <c r="BA57" s="1286"/>
      <c r="BB57" s="1284" t="s">
        <v>618</v>
      </c>
      <c r="BC57" s="1284"/>
      <c r="BD57" s="1284"/>
      <c r="BE57" s="1284"/>
      <c r="BF57" s="1284"/>
      <c r="BG57" s="1284"/>
      <c r="BH57" s="1284"/>
      <c r="BI57" s="1284"/>
      <c r="BJ57" s="1284"/>
      <c r="BK57" s="1284"/>
      <c r="BL57" s="1284"/>
      <c r="BM57" s="1284"/>
      <c r="BN57" s="1284"/>
      <c r="BO57" s="1284"/>
      <c r="BP57" s="1281">
        <v>61.2</v>
      </c>
      <c r="BQ57" s="1281"/>
      <c r="BR57" s="1281"/>
      <c r="BS57" s="1281"/>
      <c r="BT57" s="1281"/>
      <c r="BU57" s="1281"/>
      <c r="BV57" s="1281"/>
      <c r="BW57" s="1281"/>
      <c r="BX57" s="1281">
        <v>61.6</v>
      </c>
      <c r="BY57" s="1281"/>
      <c r="BZ57" s="1281"/>
      <c r="CA57" s="1281"/>
      <c r="CB57" s="1281"/>
      <c r="CC57" s="1281"/>
      <c r="CD57" s="1281"/>
      <c r="CE57" s="1281"/>
      <c r="CF57" s="1281">
        <v>62.5</v>
      </c>
      <c r="CG57" s="1281"/>
      <c r="CH57" s="1281"/>
      <c r="CI57" s="1281"/>
      <c r="CJ57" s="1281"/>
      <c r="CK57" s="1281"/>
      <c r="CL57" s="1281"/>
      <c r="CM57" s="1281"/>
      <c r="CN57" s="1281">
        <v>63.1</v>
      </c>
      <c r="CO57" s="1281"/>
      <c r="CP57" s="1281"/>
      <c r="CQ57" s="1281"/>
      <c r="CR57" s="1281"/>
      <c r="CS57" s="1281"/>
      <c r="CT57" s="1281"/>
      <c r="CU57" s="1281"/>
      <c r="CV57" s="1281">
        <v>63</v>
      </c>
      <c r="CW57" s="1281"/>
      <c r="CX57" s="1281"/>
      <c r="CY57" s="1281"/>
      <c r="CZ57" s="1281"/>
      <c r="DA57" s="1281"/>
      <c r="DB57" s="1281"/>
      <c r="DC57" s="1281"/>
      <c r="DD57" s="389"/>
      <c r="DE57" s="388"/>
    </row>
    <row r="58" spans="1:109" s="384" customFormat="1" x14ac:dyDescent="0.15">
      <c r="A58" s="370"/>
      <c r="B58" s="388"/>
      <c r="G58" s="1287"/>
      <c r="H58" s="1287"/>
      <c r="I58" s="1282"/>
      <c r="J58" s="1282"/>
      <c r="K58" s="1288"/>
      <c r="L58" s="1288"/>
      <c r="M58" s="1288"/>
      <c r="N58" s="1288"/>
      <c r="AM58" s="370"/>
      <c r="AN58" s="1286"/>
      <c r="AO58" s="1286"/>
      <c r="AP58" s="1286"/>
      <c r="AQ58" s="1286"/>
      <c r="AR58" s="1286"/>
      <c r="AS58" s="1286"/>
      <c r="AT58" s="1286"/>
      <c r="AU58" s="1286"/>
      <c r="AV58" s="1286"/>
      <c r="AW58" s="1286"/>
      <c r="AX58" s="1286"/>
      <c r="AY58" s="1286"/>
      <c r="AZ58" s="1286"/>
      <c r="BA58" s="1286"/>
      <c r="BB58" s="1284"/>
      <c r="BC58" s="1284"/>
      <c r="BD58" s="1284"/>
      <c r="BE58" s="1284"/>
      <c r="BF58" s="1284"/>
      <c r="BG58" s="1284"/>
      <c r="BH58" s="1284"/>
      <c r="BI58" s="1284"/>
      <c r="BJ58" s="1284"/>
      <c r="BK58" s="1284"/>
      <c r="BL58" s="1284"/>
      <c r="BM58" s="1284"/>
      <c r="BN58" s="1284"/>
      <c r="BO58" s="1284"/>
      <c r="BP58" s="1281"/>
      <c r="BQ58" s="1281"/>
      <c r="BR58" s="1281"/>
      <c r="BS58" s="1281"/>
      <c r="BT58" s="1281"/>
      <c r="BU58" s="1281"/>
      <c r="BV58" s="1281"/>
      <c r="BW58" s="1281"/>
      <c r="BX58" s="1281"/>
      <c r="BY58" s="1281"/>
      <c r="BZ58" s="1281"/>
      <c r="CA58" s="1281"/>
      <c r="CB58" s="1281"/>
      <c r="CC58" s="1281"/>
      <c r="CD58" s="1281"/>
      <c r="CE58" s="1281"/>
      <c r="CF58" s="1281"/>
      <c r="CG58" s="1281"/>
      <c r="CH58" s="1281"/>
      <c r="CI58" s="1281"/>
      <c r="CJ58" s="1281"/>
      <c r="CK58" s="1281"/>
      <c r="CL58" s="1281"/>
      <c r="CM58" s="1281"/>
      <c r="CN58" s="1281"/>
      <c r="CO58" s="1281"/>
      <c r="CP58" s="1281"/>
      <c r="CQ58" s="1281"/>
      <c r="CR58" s="1281"/>
      <c r="CS58" s="1281"/>
      <c r="CT58" s="1281"/>
      <c r="CU58" s="1281"/>
      <c r="CV58" s="1281"/>
      <c r="CW58" s="1281"/>
      <c r="CX58" s="1281"/>
      <c r="CY58" s="1281"/>
      <c r="CZ58" s="1281"/>
      <c r="DA58" s="1281"/>
      <c r="DB58" s="1281"/>
      <c r="DC58" s="1281"/>
      <c r="DD58" s="389"/>
      <c r="DE58" s="388"/>
    </row>
    <row r="59" spans="1:109" s="384" customFormat="1" x14ac:dyDescent="0.15">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x14ac:dyDescent="0.15">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x14ac:dyDescent="0.15">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x14ac:dyDescent="0.15">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7.25" x14ac:dyDescent="0.15">
      <c r="B63" s="395" t="s">
        <v>620</v>
      </c>
    </row>
    <row r="64" spans="1:109" x14ac:dyDescent="0.15">
      <c r="B64" s="376"/>
      <c r="G64" s="383"/>
      <c r="I64" s="396"/>
      <c r="J64" s="396"/>
      <c r="K64" s="396"/>
      <c r="L64" s="396"/>
      <c r="M64" s="396"/>
      <c r="N64" s="397"/>
      <c r="AM64" s="383"/>
      <c r="AN64" s="383" t="s">
        <v>613</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x14ac:dyDescent="0.15">
      <c r="B65" s="376"/>
      <c r="AN65" s="1293" t="s">
        <v>621</v>
      </c>
      <c r="AO65" s="1294"/>
      <c r="AP65" s="1294"/>
      <c r="AQ65" s="1294"/>
      <c r="AR65" s="1294"/>
      <c r="AS65" s="1294"/>
      <c r="AT65" s="1294"/>
      <c r="AU65" s="1294"/>
      <c r="AV65" s="1294"/>
      <c r="AW65" s="1294"/>
      <c r="AX65" s="1294"/>
      <c r="AY65" s="1294"/>
      <c r="AZ65" s="1294"/>
      <c r="BA65" s="1294"/>
      <c r="BB65" s="1294"/>
      <c r="BC65" s="1294"/>
      <c r="BD65" s="1294"/>
      <c r="BE65" s="1294"/>
      <c r="BF65" s="1294"/>
      <c r="BG65" s="1294"/>
      <c r="BH65" s="1294"/>
      <c r="BI65" s="1294"/>
      <c r="BJ65" s="1294"/>
      <c r="BK65" s="1294"/>
      <c r="BL65" s="1294"/>
      <c r="BM65" s="1294"/>
      <c r="BN65" s="1294"/>
      <c r="BO65" s="1294"/>
      <c r="BP65" s="1294"/>
      <c r="BQ65" s="1294"/>
      <c r="BR65" s="1294"/>
      <c r="BS65" s="1294"/>
      <c r="BT65" s="1294"/>
      <c r="BU65" s="1294"/>
      <c r="BV65" s="1294"/>
      <c r="BW65" s="1294"/>
      <c r="BX65" s="1294"/>
      <c r="BY65" s="1294"/>
      <c r="BZ65" s="1294"/>
      <c r="CA65" s="1294"/>
      <c r="CB65" s="1294"/>
      <c r="CC65" s="1294"/>
      <c r="CD65" s="1294"/>
      <c r="CE65" s="1294"/>
      <c r="CF65" s="1294"/>
      <c r="CG65" s="1294"/>
      <c r="CH65" s="1294"/>
      <c r="CI65" s="1294"/>
      <c r="CJ65" s="1294"/>
      <c r="CK65" s="1294"/>
      <c r="CL65" s="1294"/>
      <c r="CM65" s="1294"/>
      <c r="CN65" s="1294"/>
      <c r="CO65" s="1294"/>
      <c r="CP65" s="1294"/>
      <c r="CQ65" s="1294"/>
      <c r="CR65" s="1294"/>
      <c r="CS65" s="1294"/>
      <c r="CT65" s="1294"/>
      <c r="CU65" s="1294"/>
      <c r="CV65" s="1294"/>
      <c r="CW65" s="1294"/>
      <c r="CX65" s="1294"/>
      <c r="CY65" s="1294"/>
      <c r="CZ65" s="1294"/>
      <c r="DA65" s="1294"/>
      <c r="DB65" s="1294"/>
      <c r="DC65" s="1295"/>
    </row>
    <row r="66" spans="2:107" x14ac:dyDescent="0.15">
      <c r="B66" s="376"/>
      <c r="AN66" s="1296"/>
      <c r="AO66" s="1297"/>
      <c r="AP66" s="1297"/>
      <c r="AQ66" s="1297"/>
      <c r="AR66" s="1297"/>
      <c r="AS66" s="1297"/>
      <c r="AT66" s="1297"/>
      <c r="AU66" s="1297"/>
      <c r="AV66" s="1297"/>
      <c r="AW66" s="1297"/>
      <c r="AX66" s="1297"/>
      <c r="AY66" s="1297"/>
      <c r="AZ66" s="1297"/>
      <c r="BA66" s="1297"/>
      <c r="BB66" s="1297"/>
      <c r="BC66" s="1297"/>
      <c r="BD66" s="1297"/>
      <c r="BE66" s="1297"/>
      <c r="BF66" s="1297"/>
      <c r="BG66" s="1297"/>
      <c r="BH66" s="1297"/>
      <c r="BI66" s="1297"/>
      <c r="BJ66" s="1297"/>
      <c r="BK66" s="1297"/>
      <c r="BL66" s="1297"/>
      <c r="BM66" s="1297"/>
      <c r="BN66" s="1297"/>
      <c r="BO66" s="1297"/>
      <c r="BP66" s="1297"/>
      <c r="BQ66" s="1297"/>
      <c r="BR66" s="1297"/>
      <c r="BS66" s="1297"/>
      <c r="BT66" s="1297"/>
      <c r="BU66" s="1297"/>
      <c r="BV66" s="1297"/>
      <c r="BW66" s="1297"/>
      <c r="BX66" s="1297"/>
      <c r="BY66" s="1297"/>
      <c r="BZ66" s="1297"/>
      <c r="CA66" s="1297"/>
      <c r="CB66" s="1297"/>
      <c r="CC66" s="1297"/>
      <c r="CD66" s="1297"/>
      <c r="CE66" s="1297"/>
      <c r="CF66" s="1297"/>
      <c r="CG66" s="1297"/>
      <c r="CH66" s="1297"/>
      <c r="CI66" s="1297"/>
      <c r="CJ66" s="1297"/>
      <c r="CK66" s="1297"/>
      <c r="CL66" s="1297"/>
      <c r="CM66" s="1297"/>
      <c r="CN66" s="1297"/>
      <c r="CO66" s="1297"/>
      <c r="CP66" s="1297"/>
      <c r="CQ66" s="1297"/>
      <c r="CR66" s="1297"/>
      <c r="CS66" s="1297"/>
      <c r="CT66" s="1297"/>
      <c r="CU66" s="1297"/>
      <c r="CV66" s="1297"/>
      <c r="CW66" s="1297"/>
      <c r="CX66" s="1297"/>
      <c r="CY66" s="1297"/>
      <c r="CZ66" s="1297"/>
      <c r="DA66" s="1297"/>
      <c r="DB66" s="1297"/>
      <c r="DC66" s="1298"/>
    </row>
    <row r="67" spans="2:107" x14ac:dyDescent="0.15">
      <c r="B67" s="376"/>
      <c r="AN67" s="1296"/>
      <c r="AO67" s="1297"/>
      <c r="AP67" s="1297"/>
      <c r="AQ67" s="1297"/>
      <c r="AR67" s="1297"/>
      <c r="AS67" s="1297"/>
      <c r="AT67" s="1297"/>
      <c r="AU67" s="1297"/>
      <c r="AV67" s="1297"/>
      <c r="AW67" s="1297"/>
      <c r="AX67" s="1297"/>
      <c r="AY67" s="1297"/>
      <c r="AZ67" s="1297"/>
      <c r="BA67" s="1297"/>
      <c r="BB67" s="1297"/>
      <c r="BC67" s="1297"/>
      <c r="BD67" s="1297"/>
      <c r="BE67" s="1297"/>
      <c r="BF67" s="1297"/>
      <c r="BG67" s="1297"/>
      <c r="BH67" s="1297"/>
      <c r="BI67" s="1297"/>
      <c r="BJ67" s="1297"/>
      <c r="BK67" s="1297"/>
      <c r="BL67" s="1297"/>
      <c r="BM67" s="1297"/>
      <c r="BN67" s="1297"/>
      <c r="BO67" s="1297"/>
      <c r="BP67" s="1297"/>
      <c r="BQ67" s="1297"/>
      <c r="BR67" s="1297"/>
      <c r="BS67" s="1297"/>
      <c r="BT67" s="1297"/>
      <c r="BU67" s="1297"/>
      <c r="BV67" s="1297"/>
      <c r="BW67" s="1297"/>
      <c r="BX67" s="1297"/>
      <c r="BY67" s="1297"/>
      <c r="BZ67" s="1297"/>
      <c r="CA67" s="1297"/>
      <c r="CB67" s="1297"/>
      <c r="CC67" s="1297"/>
      <c r="CD67" s="1297"/>
      <c r="CE67" s="1297"/>
      <c r="CF67" s="1297"/>
      <c r="CG67" s="1297"/>
      <c r="CH67" s="1297"/>
      <c r="CI67" s="1297"/>
      <c r="CJ67" s="1297"/>
      <c r="CK67" s="1297"/>
      <c r="CL67" s="1297"/>
      <c r="CM67" s="1297"/>
      <c r="CN67" s="1297"/>
      <c r="CO67" s="1297"/>
      <c r="CP67" s="1297"/>
      <c r="CQ67" s="1297"/>
      <c r="CR67" s="1297"/>
      <c r="CS67" s="1297"/>
      <c r="CT67" s="1297"/>
      <c r="CU67" s="1297"/>
      <c r="CV67" s="1297"/>
      <c r="CW67" s="1297"/>
      <c r="CX67" s="1297"/>
      <c r="CY67" s="1297"/>
      <c r="CZ67" s="1297"/>
      <c r="DA67" s="1297"/>
      <c r="DB67" s="1297"/>
      <c r="DC67" s="1298"/>
    </row>
    <row r="68" spans="2:107" x14ac:dyDescent="0.15">
      <c r="B68" s="376"/>
      <c r="AN68" s="1296"/>
      <c r="AO68" s="1297"/>
      <c r="AP68" s="1297"/>
      <c r="AQ68" s="1297"/>
      <c r="AR68" s="1297"/>
      <c r="AS68" s="1297"/>
      <c r="AT68" s="1297"/>
      <c r="AU68" s="1297"/>
      <c r="AV68" s="1297"/>
      <c r="AW68" s="1297"/>
      <c r="AX68" s="1297"/>
      <c r="AY68" s="1297"/>
      <c r="AZ68" s="1297"/>
      <c r="BA68" s="1297"/>
      <c r="BB68" s="1297"/>
      <c r="BC68" s="1297"/>
      <c r="BD68" s="1297"/>
      <c r="BE68" s="1297"/>
      <c r="BF68" s="1297"/>
      <c r="BG68" s="1297"/>
      <c r="BH68" s="1297"/>
      <c r="BI68" s="1297"/>
      <c r="BJ68" s="1297"/>
      <c r="BK68" s="1297"/>
      <c r="BL68" s="1297"/>
      <c r="BM68" s="1297"/>
      <c r="BN68" s="1297"/>
      <c r="BO68" s="1297"/>
      <c r="BP68" s="1297"/>
      <c r="BQ68" s="1297"/>
      <c r="BR68" s="1297"/>
      <c r="BS68" s="1297"/>
      <c r="BT68" s="1297"/>
      <c r="BU68" s="1297"/>
      <c r="BV68" s="1297"/>
      <c r="BW68" s="1297"/>
      <c r="BX68" s="1297"/>
      <c r="BY68" s="1297"/>
      <c r="BZ68" s="1297"/>
      <c r="CA68" s="1297"/>
      <c r="CB68" s="1297"/>
      <c r="CC68" s="1297"/>
      <c r="CD68" s="1297"/>
      <c r="CE68" s="1297"/>
      <c r="CF68" s="1297"/>
      <c r="CG68" s="1297"/>
      <c r="CH68" s="1297"/>
      <c r="CI68" s="1297"/>
      <c r="CJ68" s="1297"/>
      <c r="CK68" s="1297"/>
      <c r="CL68" s="1297"/>
      <c r="CM68" s="1297"/>
      <c r="CN68" s="1297"/>
      <c r="CO68" s="1297"/>
      <c r="CP68" s="1297"/>
      <c r="CQ68" s="1297"/>
      <c r="CR68" s="1297"/>
      <c r="CS68" s="1297"/>
      <c r="CT68" s="1297"/>
      <c r="CU68" s="1297"/>
      <c r="CV68" s="1297"/>
      <c r="CW68" s="1297"/>
      <c r="CX68" s="1297"/>
      <c r="CY68" s="1297"/>
      <c r="CZ68" s="1297"/>
      <c r="DA68" s="1297"/>
      <c r="DB68" s="1297"/>
      <c r="DC68" s="1298"/>
    </row>
    <row r="69" spans="2:107" x14ac:dyDescent="0.15">
      <c r="B69" s="376"/>
      <c r="AN69" s="1299"/>
      <c r="AO69" s="1300"/>
      <c r="AP69" s="1300"/>
      <c r="AQ69" s="1300"/>
      <c r="AR69" s="1300"/>
      <c r="AS69" s="1300"/>
      <c r="AT69" s="1300"/>
      <c r="AU69" s="1300"/>
      <c r="AV69" s="1300"/>
      <c r="AW69" s="1300"/>
      <c r="AX69" s="1300"/>
      <c r="AY69" s="1300"/>
      <c r="AZ69" s="1300"/>
      <c r="BA69" s="1300"/>
      <c r="BB69" s="1300"/>
      <c r="BC69" s="1300"/>
      <c r="BD69" s="1300"/>
      <c r="BE69" s="1300"/>
      <c r="BF69" s="1300"/>
      <c r="BG69" s="1300"/>
      <c r="BH69" s="1300"/>
      <c r="BI69" s="1300"/>
      <c r="BJ69" s="1300"/>
      <c r="BK69" s="1300"/>
      <c r="BL69" s="1300"/>
      <c r="BM69" s="1300"/>
      <c r="BN69" s="1300"/>
      <c r="BO69" s="1300"/>
      <c r="BP69" s="1300"/>
      <c r="BQ69" s="1300"/>
      <c r="BR69" s="1300"/>
      <c r="BS69" s="1300"/>
      <c r="BT69" s="1300"/>
      <c r="BU69" s="1300"/>
      <c r="BV69" s="1300"/>
      <c r="BW69" s="1300"/>
      <c r="BX69" s="1300"/>
      <c r="BY69" s="1300"/>
      <c r="BZ69" s="1300"/>
      <c r="CA69" s="1300"/>
      <c r="CB69" s="1300"/>
      <c r="CC69" s="1300"/>
      <c r="CD69" s="1300"/>
      <c r="CE69" s="1300"/>
      <c r="CF69" s="1300"/>
      <c r="CG69" s="1300"/>
      <c r="CH69" s="1300"/>
      <c r="CI69" s="1300"/>
      <c r="CJ69" s="1300"/>
      <c r="CK69" s="1300"/>
      <c r="CL69" s="1300"/>
      <c r="CM69" s="1300"/>
      <c r="CN69" s="1300"/>
      <c r="CO69" s="1300"/>
      <c r="CP69" s="1300"/>
      <c r="CQ69" s="1300"/>
      <c r="CR69" s="1300"/>
      <c r="CS69" s="1300"/>
      <c r="CT69" s="1300"/>
      <c r="CU69" s="1300"/>
      <c r="CV69" s="1300"/>
      <c r="CW69" s="1300"/>
      <c r="CX69" s="1300"/>
      <c r="CY69" s="1300"/>
      <c r="CZ69" s="1300"/>
      <c r="DA69" s="1300"/>
      <c r="DB69" s="1300"/>
      <c r="DC69" s="1301"/>
    </row>
    <row r="70" spans="2:107" x14ac:dyDescent="0.15">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x14ac:dyDescent="0.15">
      <c r="B71" s="376"/>
      <c r="G71" s="401"/>
      <c r="I71" s="402"/>
      <c r="J71" s="399"/>
      <c r="K71" s="399"/>
      <c r="L71" s="400"/>
      <c r="M71" s="399"/>
      <c r="N71" s="400"/>
      <c r="AM71" s="401"/>
      <c r="AN71" s="370" t="s">
        <v>615</v>
      </c>
    </row>
    <row r="72" spans="2:107" x14ac:dyDescent="0.15">
      <c r="B72" s="376"/>
      <c r="G72" s="1287"/>
      <c r="H72" s="1287"/>
      <c r="I72" s="1287"/>
      <c r="J72" s="1287"/>
      <c r="K72" s="386"/>
      <c r="L72" s="386"/>
      <c r="M72" s="387"/>
      <c r="N72" s="387"/>
      <c r="AN72" s="1290"/>
      <c r="AO72" s="1291"/>
      <c r="AP72" s="1291"/>
      <c r="AQ72" s="1291"/>
      <c r="AR72" s="1291"/>
      <c r="AS72" s="1291"/>
      <c r="AT72" s="1291"/>
      <c r="AU72" s="1291"/>
      <c r="AV72" s="1291"/>
      <c r="AW72" s="1291"/>
      <c r="AX72" s="1291"/>
      <c r="AY72" s="1291"/>
      <c r="AZ72" s="1291"/>
      <c r="BA72" s="1291"/>
      <c r="BB72" s="1291"/>
      <c r="BC72" s="1291"/>
      <c r="BD72" s="1291"/>
      <c r="BE72" s="1291"/>
      <c r="BF72" s="1291"/>
      <c r="BG72" s="1291"/>
      <c r="BH72" s="1291"/>
      <c r="BI72" s="1291"/>
      <c r="BJ72" s="1291"/>
      <c r="BK72" s="1291"/>
      <c r="BL72" s="1291"/>
      <c r="BM72" s="1291"/>
      <c r="BN72" s="1291"/>
      <c r="BO72" s="1292"/>
      <c r="BP72" s="1286" t="s">
        <v>496</v>
      </c>
      <c r="BQ72" s="1286"/>
      <c r="BR72" s="1286"/>
      <c r="BS72" s="1286"/>
      <c r="BT72" s="1286"/>
      <c r="BU72" s="1286"/>
      <c r="BV72" s="1286"/>
      <c r="BW72" s="1286"/>
      <c r="BX72" s="1286" t="s">
        <v>497</v>
      </c>
      <c r="BY72" s="1286"/>
      <c r="BZ72" s="1286"/>
      <c r="CA72" s="1286"/>
      <c r="CB72" s="1286"/>
      <c r="CC72" s="1286"/>
      <c r="CD72" s="1286"/>
      <c r="CE72" s="1286"/>
      <c r="CF72" s="1286" t="s">
        <v>498</v>
      </c>
      <c r="CG72" s="1286"/>
      <c r="CH72" s="1286"/>
      <c r="CI72" s="1286"/>
      <c r="CJ72" s="1286"/>
      <c r="CK72" s="1286"/>
      <c r="CL72" s="1286"/>
      <c r="CM72" s="1286"/>
      <c r="CN72" s="1286" t="s">
        <v>499</v>
      </c>
      <c r="CO72" s="1286"/>
      <c r="CP72" s="1286"/>
      <c r="CQ72" s="1286"/>
      <c r="CR72" s="1286"/>
      <c r="CS72" s="1286"/>
      <c r="CT72" s="1286"/>
      <c r="CU72" s="1286"/>
      <c r="CV72" s="1286" t="s">
        <v>500</v>
      </c>
      <c r="CW72" s="1286"/>
      <c r="CX72" s="1286"/>
      <c r="CY72" s="1286"/>
      <c r="CZ72" s="1286"/>
      <c r="DA72" s="1286"/>
      <c r="DB72" s="1286"/>
      <c r="DC72" s="1286"/>
    </row>
    <row r="73" spans="2:107" x14ac:dyDescent="0.15">
      <c r="B73" s="376"/>
      <c r="G73" s="1289"/>
      <c r="H73" s="1289"/>
      <c r="I73" s="1289"/>
      <c r="J73" s="1289"/>
      <c r="K73" s="1285"/>
      <c r="L73" s="1285"/>
      <c r="M73" s="1285"/>
      <c r="N73" s="1285"/>
      <c r="AM73" s="385"/>
      <c r="AN73" s="1284" t="s">
        <v>616</v>
      </c>
      <c r="AO73" s="1284"/>
      <c r="AP73" s="1284"/>
      <c r="AQ73" s="1284"/>
      <c r="AR73" s="1284"/>
      <c r="AS73" s="1284"/>
      <c r="AT73" s="1284"/>
      <c r="AU73" s="1284"/>
      <c r="AV73" s="1284"/>
      <c r="AW73" s="1284"/>
      <c r="AX73" s="1284"/>
      <c r="AY73" s="1284"/>
      <c r="AZ73" s="1284"/>
      <c r="BA73" s="1284"/>
      <c r="BB73" s="1284" t="s">
        <v>617</v>
      </c>
      <c r="BC73" s="1284"/>
      <c r="BD73" s="1284"/>
      <c r="BE73" s="1284"/>
      <c r="BF73" s="1284"/>
      <c r="BG73" s="1284"/>
      <c r="BH73" s="1284"/>
      <c r="BI73" s="1284"/>
      <c r="BJ73" s="1284"/>
      <c r="BK73" s="1284"/>
      <c r="BL73" s="1284"/>
      <c r="BM73" s="1284"/>
      <c r="BN73" s="1284"/>
      <c r="BO73" s="1284"/>
      <c r="BP73" s="1281"/>
      <c r="BQ73" s="1281"/>
      <c r="BR73" s="1281"/>
      <c r="BS73" s="1281"/>
      <c r="BT73" s="1281"/>
      <c r="BU73" s="1281"/>
      <c r="BV73" s="1281"/>
      <c r="BW73" s="1281"/>
      <c r="BX73" s="1281"/>
      <c r="BY73" s="1281"/>
      <c r="BZ73" s="1281"/>
      <c r="CA73" s="1281"/>
      <c r="CB73" s="1281"/>
      <c r="CC73" s="1281"/>
      <c r="CD73" s="1281"/>
      <c r="CE73" s="1281"/>
      <c r="CF73" s="1281"/>
      <c r="CG73" s="1281"/>
      <c r="CH73" s="1281"/>
      <c r="CI73" s="1281"/>
      <c r="CJ73" s="1281"/>
      <c r="CK73" s="1281"/>
      <c r="CL73" s="1281"/>
      <c r="CM73" s="1281"/>
      <c r="CN73" s="1281"/>
      <c r="CO73" s="1281"/>
      <c r="CP73" s="1281"/>
      <c r="CQ73" s="1281"/>
      <c r="CR73" s="1281"/>
      <c r="CS73" s="1281"/>
      <c r="CT73" s="1281"/>
      <c r="CU73" s="1281"/>
      <c r="CV73" s="1281"/>
      <c r="CW73" s="1281"/>
      <c r="CX73" s="1281"/>
      <c r="CY73" s="1281"/>
      <c r="CZ73" s="1281"/>
      <c r="DA73" s="1281"/>
      <c r="DB73" s="1281"/>
      <c r="DC73" s="1281"/>
    </row>
    <row r="74" spans="2:107" x14ac:dyDescent="0.15">
      <c r="B74" s="376"/>
      <c r="G74" s="1289"/>
      <c r="H74" s="1289"/>
      <c r="I74" s="1289"/>
      <c r="J74" s="1289"/>
      <c r="K74" s="1285"/>
      <c r="L74" s="1285"/>
      <c r="M74" s="1285"/>
      <c r="N74" s="1285"/>
      <c r="AM74" s="385"/>
      <c r="AN74" s="1284"/>
      <c r="AO74" s="1284"/>
      <c r="AP74" s="1284"/>
      <c r="AQ74" s="1284"/>
      <c r="AR74" s="1284"/>
      <c r="AS74" s="1284"/>
      <c r="AT74" s="1284"/>
      <c r="AU74" s="1284"/>
      <c r="AV74" s="1284"/>
      <c r="AW74" s="1284"/>
      <c r="AX74" s="1284"/>
      <c r="AY74" s="1284"/>
      <c r="AZ74" s="1284"/>
      <c r="BA74" s="1284"/>
      <c r="BB74" s="1284"/>
      <c r="BC74" s="1284"/>
      <c r="BD74" s="1284"/>
      <c r="BE74" s="1284"/>
      <c r="BF74" s="1284"/>
      <c r="BG74" s="1284"/>
      <c r="BH74" s="1284"/>
      <c r="BI74" s="1284"/>
      <c r="BJ74" s="1284"/>
      <c r="BK74" s="1284"/>
      <c r="BL74" s="1284"/>
      <c r="BM74" s="1284"/>
      <c r="BN74" s="1284"/>
      <c r="BO74" s="1284"/>
      <c r="BP74" s="1281"/>
      <c r="BQ74" s="1281"/>
      <c r="BR74" s="1281"/>
      <c r="BS74" s="1281"/>
      <c r="BT74" s="1281"/>
      <c r="BU74" s="1281"/>
      <c r="BV74" s="1281"/>
      <c r="BW74" s="1281"/>
      <c r="BX74" s="1281"/>
      <c r="BY74" s="1281"/>
      <c r="BZ74" s="1281"/>
      <c r="CA74" s="1281"/>
      <c r="CB74" s="1281"/>
      <c r="CC74" s="1281"/>
      <c r="CD74" s="1281"/>
      <c r="CE74" s="1281"/>
      <c r="CF74" s="1281"/>
      <c r="CG74" s="1281"/>
      <c r="CH74" s="1281"/>
      <c r="CI74" s="1281"/>
      <c r="CJ74" s="1281"/>
      <c r="CK74" s="1281"/>
      <c r="CL74" s="1281"/>
      <c r="CM74" s="1281"/>
      <c r="CN74" s="1281"/>
      <c r="CO74" s="1281"/>
      <c r="CP74" s="1281"/>
      <c r="CQ74" s="1281"/>
      <c r="CR74" s="1281"/>
      <c r="CS74" s="1281"/>
      <c r="CT74" s="1281"/>
      <c r="CU74" s="1281"/>
      <c r="CV74" s="1281"/>
      <c r="CW74" s="1281"/>
      <c r="CX74" s="1281"/>
      <c r="CY74" s="1281"/>
      <c r="CZ74" s="1281"/>
      <c r="DA74" s="1281"/>
      <c r="DB74" s="1281"/>
      <c r="DC74" s="1281"/>
    </row>
    <row r="75" spans="2:107" x14ac:dyDescent="0.15">
      <c r="B75" s="376"/>
      <c r="G75" s="1289"/>
      <c r="H75" s="1289"/>
      <c r="I75" s="1287"/>
      <c r="J75" s="1287"/>
      <c r="K75" s="1288"/>
      <c r="L75" s="1288"/>
      <c r="M75" s="1288"/>
      <c r="N75" s="1288"/>
      <c r="AM75" s="385"/>
      <c r="AN75" s="1284"/>
      <c r="AO75" s="1284"/>
      <c r="AP75" s="1284"/>
      <c r="AQ75" s="1284"/>
      <c r="AR75" s="1284"/>
      <c r="AS75" s="1284"/>
      <c r="AT75" s="1284"/>
      <c r="AU75" s="1284"/>
      <c r="AV75" s="1284"/>
      <c r="AW75" s="1284"/>
      <c r="AX75" s="1284"/>
      <c r="AY75" s="1284"/>
      <c r="AZ75" s="1284"/>
      <c r="BA75" s="1284"/>
      <c r="BB75" s="1284" t="s">
        <v>622</v>
      </c>
      <c r="BC75" s="1284"/>
      <c r="BD75" s="1284"/>
      <c r="BE75" s="1284"/>
      <c r="BF75" s="1284"/>
      <c r="BG75" s="1284"/>
      <c r="BH75" s="1284"/>
      <c r="BI75" s="1284"/>
      <c r="BJ75" s="1284"/>
      <c r="BK75" s="1284"/>
      <c r="BL75" s="1284"/>
      <c r="BM75" s="1284"/>
      <c r="BN75" s="1284"/>
      <c r="BO75" s="1284"/>
      <c r="BP75" s="1281">
        <v>1.3</v>
      </c>
      <c r="BQ75" s="1281"/>
      <c r="BR75" s="1281"/>
      <c r="BS75" s="1281"/>
      <c r="BT75" s="1281"/>
      <c r="BU75" s="1281"/>
      <c r="BV75" s="1281"/>
      <c r="BW75" s="1281"/>
      <c r="BX75" s="1281">
        <v>1.9</v>
      </c>
      <c r="BY75" s="1281"/>
      <c r="BZ75" s="1281"/>
      <c r="CA75" s="1281"/>
      <c r="CB75" s="1281"/>
      <c r="CC75" s="1281"/>
      <c r="CD75" s="1281"/>
      <c r="CE75" s="1281"/>
      <c r="CF75" s="1281">
        <v>2.2999999999999998</v>
      </c>
      <c r="CG75" s="1281"/>
      <c r="CH75" s="1281"/>
      <c r="CI75" s="1281"/>
      <c r="CJ75" s="1281"/>
      <c r="CK75" s="1281"/>
      <c r="CL75" s="1281"/>
      <c r="CM75" s="1281"/>
      <c r="CN75" s="1281">
        <v>2.2999999999999998</v>
      </c>
      <c r="CO75" s="1281"/>
      <c r="CP75" s="1281"/>
      <c r="CQ75" s="1281"/>
      <c r="CR75" s="1281"/>
      <c r="CS75" s="1281"/>
      <c r="CT75" s="1281"/>
      <c r="CU75" s="1281"/>
      <c r="CV75" s="1281">
        <v>2.1</v>
      </c>
      <c r="CW75" s="1281"/>
      <c r="CX75" s="1281"/>
      <c r="CY75" s="1281"/>
      <c r="CZ75" s="1281"/>
      <c r="DA75" s="1281"/>
      <c r="DB75" s="1281"/>
      <c r="DC75" s="1281"/>
    </row>
    <row r="76" spans="2:107" x14ac:dyDescent="0.15">
      <c r="B76" s="376"/>
      <c r="G76" s="1289"/>
      <c r="H76" s="1289"/>
      <c r="I76" s="1287"/>
      <c r="J76" s="1287"/>
      <c r="K76" s="1288"/>
      <c r="L76" s="1288"/>
      <c r="M76" s="1288"/>
      <c r="N76" s="1288"/>
      <c r="AM76" s="385"/>
      <c r="AN76" s="1284"/>
      <c r="AO76" s="1284"/>
      <c r="AP76" s="1284"/>
      <c r="AQ76" s="1284"/>
      <c r="AR76" s="1284"/>
      <c r="AS76" s="1284"/>
      <c r="AT76" s="1284"/>
      <c r="AU76" s="1284"/>
      <c r="AV76" s="1284"/>
      <c r="AW76" s="1284"/>
      <c r="AX76" s="1284"/>
      <c r="AY76" s="1284"/>
      <c r="AZ76" s="1284"/>
      <c r="BA76" s="1284"/>
      <c r="BB76" s="1284"/>
      <c r="BC76" s="1284"/>
      <c r="BD76" s="1284"/>
      <c r="BE76" s="1284"/>
      <c r="BF76" s="1284"/>
      <c r="BG76" s="1284"/>
      <c r="BH76" s="1284"/>
      <c r="BI76" s="1284"/>
      <c r="BJ76" s="1284"/>
      <c r="BK76" s="1284"/>
      <c r="BL76" s="1284"/>
      <c r="BM76" s="1284"/>
      <c r="BN76" s="1284"/>
      <c r="BO76" s="1284"/>
      <c r="BP76" s="1281"/>
      <c r="BQ76" s="1281"/>
      <c r="BR76" s="1281"/>
      <c r="BS76" s="1281"/>
      <c r="BT76" s="1281"/>
      <c r="BU76" s="1281"/>
      <c r="BV76" s="1281"/>
      <c r="BW76" s="1281"/>
      <c r="BX76" s="1281"/>
      <c r="BY76" s="1281"/>
      <c r="BZ76" s="1281"/>
      <c r="CA76" s="1281"/>
      <c r="CB76" s="1281"/>
      <c r="CC76" s="1281"/>
      <c r="CD76" s="1281"/>
      <c r="CE76" s="1281"/>
      <c r="CF76" s="1281"/>
      <c r="CG76" s="1281"/>
      <c r="CH76" s="1281"/>
      <c r="CI76" s="1281"/>
      <c r="CJ76" s="1281"/>
      <c r="CK76" s="1281"/>
      <c r="CL76" s="1281"/>
      <c r="CM76" s="1281"/>
      <c r="CN76" s="1281"/>
      <c r="CO76" s="1281"/>
      <c r="CP76" s="1281"/>
      <c r="CQ76" s="1281"/>
      <c r="CR76" s="1281"/>
      <c r="CS76" s="1281"/>
      <c r="CT76" s="1281"/>
      <c r="CU76" s="1281"/>
      <c r="CV76" s="1281"/>
      <c r="CW76" s="1281"/>
      <c r="CX76" s="1281"/>
      <c r="CY76" s="1281"/>
      <c r="CZ76" s="1281"/>
      <c r="DA76" s="1281"/>
      <c r="DB76" s="1281"/>
      <c r="DC76" s="1281"/>
    </row>
    <row r="77" spans="2:107" x14ac:dyDescent="0.15">
      <c r="B77" s="376"/>
      <c r="G77" s="1287"/>
      <c r="H77" s="1287"/>
      <c r="I77" s="1287"/>
      <c r="J77" s="1287"/>
      <c r="K77" s="1285"/>
      <c r="L77" s="1285"/>
      <c r="M77" s="1285"/>
      <c r="N77" s="1285"/>
      <c r="AN77" s="1286" t="s">
        <v>619</v>
      </c>
      <c r="AO77" s="1286"/>
      <c r="AP77" s="1286"/>
      <c r="AQ77" s="1286"/>
      <c r="AR77" s="1286"/>
      <c r="AS77" s="1286"/>
      <c r="AT77" s="1286"/>
      <c r="AU77" s="1286"/>
      <c r="AV77" s="1286"/>
      <c r="AW77" s="1286"/>
      <c r="AX77" s="1286"/>
      <c r="AY77" s="1286"/>
      <c r="AZ77" s="1286"/>
      <c r="BA77" s="1286"/>
      <c r="BB77" s="1284" t="s">
        <v>617</v>
      </c>
      <c r="BC77" s="1284"/>
      <c r="BD77" s="1284"/>
      <c r="BE77" s="1284"/>
      <c r="BF77" s="1284"/>
      <c r="BG77" s="1284"/>
      <c r="BH77" s="1284"/>
      <c r="BI77" s="1284"/>
      <c r="BJ77" s="1284"/>
      <c r="BK77" s="1284"/>
      <c r="BL77" s="1284"/>
      <c r="BM77" s="1284"/>
      <c r="BN77" s="1284"/>
      <c r="BO77" s="1284"/>
      <c r="BP77" s="1281">
        <v>12.2</v>
      </c>
      <c r="BQ77" s="1281"/>
      <c r="BR77" s="1281"/>
      <c r="BS77" s="1281"/>
      <c r="BT77" s="1281"/>
      <c r="BU77" s="1281"/>
      <c r="BV77" s="1281"/>
      <c r="BW77" s="1281"/>
      <c r="BX77" s="1281">
        <v>5</v>
      </c>
      <c r="BY77" s="1281"/>
      <c r="BZ77" s="1281"/>
      <c r="CA77" s="1281"/>
      <c r="CB77" s="1281"/>
      <c r="CC77" s="1281"/>
      <c r="CD77" s="1281"/>
      <c r="CE77" s="1281"/>
      <c r="CF77" s="1281">
        <v>5.4</v>
      </c>
      <c r="CG77" s="1281"/>
      <c r="CH77" s="1281"/>
      <c r="CI77" s="1281"/>
      <c r="CJ77" s="1281"/>
      <c r="CK77" s="1281"/>
      <c r="CL77" s="1281"/>
      <c r="CM77" s="1281"/>
      <c r="CN77" s="1281">
        <v>3.9</v>
      </c>
      <c r="CO77" s="1281"/>
      <c r="CP77" s="1281"/>
      <c r="CQ77" s="1281"/>
      <c r="CR77" s="1281"/>
      <c r="CS77" s="1281"/>
      <c r="CT77" s="1281"/>
      <c r="CU77" s="1281"/>
      <c r="CV77" s="1281">
        <v>0</v>
      </c>
      <c r="CW77" s="1281"/>
      <c r="CX77" s="1281"/>
      <c r="CY77" s="1281"/>
      <c r="CZ77" s="1281"/>
      <c r="DA77" s="1281"/>
      <c r="DB77" s="1281"/>
      <c r="DC77" s="1281"/>
    </row>
    <row r="78" spans="2:107" x14ac:dyDescent="0.15">
      <c r="B78" s="376"/>
      <c r="G78" s="1287"/>
      <c r="H78" s="1287"/>
      <c r="I78" s="1287"/>
      <c r="J78" s="1287"/>
      <c r="K78" s="1285"/>
      <c r="L78" s="1285"/>
      <c r="M78" s="1285"/>
      <c r="N78" s="1285"/>
      <c r="AN78" s="1286"/>
      <c r="AO78" s="1286"/>
      <c r="AP78" s="1286"/>
      <c r="AQ78" s="1286"/>
      <c r="AR78" s="1286"/>
      <c r="AS78" s="1286"/>
      <c r="AT78" s="1286"/>
      <c r="AU78" s="1286"/>
      <c r="AV78" s="1286"/>
      <c r="AW78" s="1286"/>
      <c r="AX78" s="1286"/>
      <c r="AY78" s="1286"/>
      <c r="AZ78" s="1286"/>
      <c r="BA78" s="1286"/>
      <c r="BB78" s="1284"/>
      <c r="BC78" s="1284"/>
      <c r="BD78" s="1284"/>
      <c r="BE78" s="1284"/>
      <c r="BF78" s="1284"/>
      <c r="BG78" s="1284"/>
      <c r="BH78" s="1284"/>
      <c r="BI78" s="1284"/>
      <c r="BJ78" s="1284"/>
      <c r="BK78" s="1284"/>
      <c r="BL78" s="1284"/>
      <c r="BM78" s="1284"/>
      <c r="BN78" s="1284"/>
      <c r="BO78" s="1284"/>
      <c r="BP78" s="1281"/>
      <c r="BQ78" s="1281"/>
      <c r="BR78" s="1281"/>
      <c r="BS78" s="1281"/>
      <c r="BT78" s="1281"/>
      <c r="BU78" s="1281"/>
      <c r="BV78" s="1281"/>
      <c r="BW78" s="1281"/>
      <c r="BX78" s="1281"/>
      <c r="BY78" s="1281"/>
      <c r="BZ78" s="1281"/>
      <c r="CA78" s="1281"/>
      <c r="CB78" s="1281"/>
      <c r="CC78" s="1281"/>
      <c r="CD78" s="1281"/>
      <c r="CE78" s="1281"/>
      <c r="CF78" s="1281"/>
      <c r="CG78" s="1281"/>
      <c r="CH78" s="1281"/>
      <c r="CI78" s="1281"/>
      <c r="CJ78" s="1281"/>
      <c r="CK78" s="1281"/>
      <c r="CL78" s="1281"/>
      <c r="CM78" s="1281"/>
      <c r="CN78" s="1281"/>
      <c r="CO78" s="1281"/>
      <c r="CP78" s="1281"/>
      <c r="CQ78" s="1281"/>
      <c r="CR78" s="1281"/>
      <c r="CS78" s="1281"/>
      <c r="CT78" s="1281"/>
      <c r="CU78" s="1281"/>
      <c r="CV78" s="1281"/>
      <c r="CW78" s="1281"/>
      <c r="CX78" s="1281"/>
      <c r="CY78" s="1281"/>
      <c r="CZ78" s="1281"/>
      <c r="DA78" s="1281"/>
      <c r="DB78" s="1281"/>
      <c r="DC78" s="1281"/>
    </row>
    <row r="79" spans="2:107" x14ac:dyDescent="0.15">
      <c r="B79" s="376"/>
      <c r="G79" s="1287"/>
      <c r="H79" s="1287"/>
      <c r="I79" s="1282"/>
      <c r="J79" s="1282"/>
      <c r="K79" s="1283"/>
      <c r="L79" s="1283"/>
      <c r="M79" s="1283"/>
      <c r="N79" s="1283"/>
      <c r="AN79" s="1286"/>
      <c r="AO79" s="1286"/>
      <c r="AP79" s="1286"/>
      <c r="AQ79" s="1286"/>
      <c r="AR79" s="1286"/>
      <c r="AS79" s="1286"/>
      <c r="AT79" s="1286"/>
      <c r="AU79" s="1286"/>
      <c r="AV79" s="1286"/>
      <c r="AW79" s="1286"/>
      <c r="AX79" s="1286"/>
      <c r="AY79" s="1286"/>
      <c r="AZ79" s="1286"/>
      <c r="BA79" s="1286"/>
      <c r="BB79" s="1284" t="s">
        <v>622</v>
      </c>
      <c r="BC79" s="1284"/>
      <c r="BD79" s="1284"/>
      <c r="BE79" s="1284"/>
      <c r="BF79" s="1284"/>
      <c r="BG79" s="1284"/>
      <c r="BH79" s="1284"/>
      <c r="BI79" s="1284"/>
      <c r="BJ79" s="1284"/>
      <c r="BK79" s="1284"/>
      <c r="BL79" s="1284"/>
      <c r="BM79" s="1284"/>
      <c r="BN79" s="1284"/>
      <c r="BO79" s="1284"/>
      <c r="BP79" s="1281">
        <v>4.8</v>
      </c>
      <c r="BQ79" s="1281"/>
      <c r="BR79" s="1281"/>
      <c r="BS79" s="1281"/>
      <c r="BT79" s="1281"/>
      <c r="BU79" s="1281"/>
      <c r="BV79" s="1281"/>
      <c r="BW79" s="1281"/>
      <c r="BX79" s="1281">
        <v>4.5</v>
      </c>
      <c r="BY79" s="1281"/>
      <c r="BZ79" s="1281"/>
      <c r="CA79" s="1281"/>
      <c r="CB79" s="1281"/>
      <c r="CC79" s="1281"/>
      <c r="CD79" s="1281"/>
      <c r="CE79" s="1281"/>
      <c r="CF79" s="1281">
        <v>4.2</v>
      </c>
      <c r="CG79" s="1281"/>
      <c r="CH79" s="1281"/>
      <c r="CI79" s="1281"/>
      <c r="CJ79" s="1281"/>
      <c r="CK79" s="1281"/>
      <c r="CL79" s="1281"/>
      <c r="CM79" s="1281"/>
      <c r="CN79" s="1281">
        <v>4.2</v>
      </c>
      <c r="CO79" s="1281"/>
      <c r="CP79" s="1281"/>
      <c r="CQ79" s="1281"/>
      <c r="CR79" s="1281"/>
      <c r="CS79" s="1281"/>
      <c r="CT79" s="1281"/>
      <c r="CU79" s="1281"/>
      <c r="CV79" s="1281">
        <v>4.5</v>
      </c>
      <c r="CW79" s="1281"/>
      <c r="CX79" s="1281"/>
      <c r="CY79" s="1281"/>
      <c r="CZ79" s="1281"/>
      <c r="DA79" s="1281"/>
      <c r="DB79" s="1281"/>
      <c r="DC79" s="1281"/>
    </row>
    <row r="80" spans="2:107" x14ac:dyDescent="0.15">
      <c r="B80" s="376"/>
      <c r="G80" s="1287"/>
      <c r="H80" s="1287"/>
      <c r="I80" s="1282"/>
      <c r="J80" s="1282"/>
      <c r="K80" s="1283"/>
      <c r="L80" s="1283"/>
      <c r="M80" s="1283"/>
      <c r="N80" s="1283"/>
      <c r="AN80" s="1286"/>
      <c r="AO80" s="1286"/>
      <c r="AP80" s="1286"/>
      <c r="AQ80" s="1286"/>
      <c r="AR80" s="1286"/>
      <c r="AS80" s="1286"/>
      <c r="AT80" s="1286"/>
      <c r="AU80" s="1286"/>
      <c r="AV80" s="1286"/>
      <c r="AW80" s="1286"/>
      <c r="AX80" s="1286"/>
      <c r="AY80" s="1286"/>
      <c r="AZ80" s="1286"/>
      <c r="BA80" s="1286"/>
      <c r="BB80" s="1284"/>
      <c r="BC80" s="1284"/>
      <c r="BD80" s="1284"/>
      <c r="BE80" s="1284"/>
      <c r="BF80" s="1284"/>
      <c r="BG80" s="1284"/>
      <c r="BH80" s="1284"/>
      <c r="BI80" s="1284"/>
      <c r="BJ80" s="1284"/>
      <c r="BK80" s="1284"/>
      <c r="BL80" s="1284"/>
      <c r="BM80" s="1284"/>
      <c r="BN80" s="1284"/>
      <c r="BO80" s="1284"/>
      <c r="BP80" s="1281"/>
      <c r="BQ80" s="1281"/>
      <c r="BR80" s="1281"/>
      <c r="BS80" s="1281"/>
      <c r="BT80" s="1281"/>
      <c r="BU80" s="1281"/>
      <c r="BV80" s="1281"/>
      <c r="BW80" s="1281"/>
      <c r="BX80" s="1281"/>
      <c r="BY80" s="1281"/>
      <c r="BZ80" s="1281"/>
      <c r="CA80" s="1281"/>
      <c r="CB80" s="1281"/>
      <c r="CC80" s="1281"/>
      <c r="CD80" s="1281"/>
      <c r="CE80" s="1281"/>
      <c r="CF80" s="1281"/>
      <c r="CG80" s="1281"/>
      <c r="CH80" s="1281"/>
      <c r="CI80" s="1281"/>
      <c r="CJ80" s="1281"/>
      <c r="CK80" s="1281"/>
      <c r="CL80" s="1281"/>
      <c r="CM80" s="1281"/>
      <c r="CN80" s="1281"/>
      <c r="CO80" s="1281"/>
      <c r="CP80" s="1281"/>
      <c r="CQ80" s="1281"/>
      <c r="CR80" s="1281"/>
      <c r="CS80" s="1281"/>
      <c r="CT80" s="1281"/>
      <c r="CU80" s="1281"/>
      <c r="CV80" s="1281"/>
      <c r="CW80" s="1281"/>
      <c r="CX80" s="1281"/>
      <c r="CY80" s="1281"/>
      <c r="CZ80" s="1281"/>
      <c r="DA80" s="1281"/>
      <c r="DB80" s="1281"/>
      <c r="DC80" s="1281"/>
    </row>
    <row r="81" spans="2:109" x14ac:dyDescent="0.15">
      <c r="B81" s="376"/>
    </row>
    <row r="82" spans="2:109" ht="17.25" x14ac:dyDescent="0.15">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x14ac:dyDescent="0.15">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x14ac:dyDescent="0.15">
      <c r="DD84" s="370"/>
      <c r="DE84" s="370"/>
    </row>
    <row r="85" spans="2:109" x14ac:dyDescent="0.15">
      <c r="DD85" s="370"/>
      <c r="DE85" s="370"/>
    </row>
  </sheetData>
  <sheetProtection algorithmName="SHA-512" hashValue="pQjw5L1aKH2Qk12ZYlhUfrRGCSJfbnsvbYiMPyfXzS2GqlRgFcNOKlRggvzEemR4W2d2Pn6S3FBym8tOrMkoEw==" saltValue="LLh7XW4fRec+I4WCavJmP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443</v>
      </c>
    </row>
  </sheetData>
  <sheetProtection algorithmName="SHA-512" hashValue="LoalVCmZPDdWnJ0acz8gdNm3N4KClfnwMwiXX1VPZX0mSy5mTjB/nPnJr/FEOZglr8CIuhIjdxVdD35pZlETFw==" saltValue="YOpygLWItcVnI/MWNH+b0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443</v>
      </c>
    </row>
  </sheetData>
  <sheetProtection algorithmName="SHA-512" hashValue="7R8MFGhXPCRumWN/TEEmIb8vBkTzGBkfCc8T1FbxE1fT/aemrg9r0zDOG05PuAVQuXryFCr+4U1KScBzPsgMZw==" saltValue="EqgckFf8889dAcGJR0m4H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493</v>
      </c>
      <c r="G2" s="148"/>
      <c r="H2" s="149"/>
    </row>
    <row r="3" spans="1:8" x14ac:dyDescent="0.15">
      <c r="A3" s="145" t="s">
        <v>486</v>
      </c>
      <c r="B3" s="150"/>
      <c r="C3" s="151"/>
      <c r="D3" s="152">
        <v>12092</v>
      </c>
      <c r="E3" s="153"/>
      <c r="F3" s="154">
        <v>42651</v>
      </c>
      <c r="G3" s="155"/>
      <c r="H3" s="156"/>
    </row>
    <row r="4" spans="1:8" x14ac:dyDescent="0.15">
      <c r="A4" s="157"/>
      <c r="B4" s="158"/>
      <c r="C4" s="159"/>
      <c r="D4" s="160">
        <v>5780</v>
      </c>
      <c r="E4" s="161"/>
      <c r="F4" s="162">
        <v>22675</v>
      </c>
      <c r="G4" s="163"/>
      <c r="H4" s="164"/>
    </row>
    <row r="5" spans="1:8" x14ac:dyDescent="0.15">
      <c r="A5" s="145" t="s">
        <v>488</v>
      </c>
      <c r="B5" s="150"/>
      <c r="C5" s="151"/>
      <c r="D5" s="152">
        <v>12563</v>
      </c>
      <c r="E5" s="153"/>
      <c r="F5" s="154">
        <v>43226</v>
      </c>
      <c r="G5" s="155"/>
      <c r="H5" s="156"/>
    </row>
    <row r="6" spans="1:8" x14ac:dyDescent="0.15">
      <c r="A6" s="157"/>
      <c r="B6" s="158"/>
      <c r="C6" s="159"/>
      <c r="D6" s="160">
        <v>6700</v>
      </c>
      <c r="E6" s="161"/>
      <c r="F6" s="162">
        <v>22622</v>
      </c>
      <c r="G6" s="163"/>
      <c r="H6" s="164"/>
    </row>
    <row r="7" spans="1:8" x14ac:dyDescent="0.15">
      <c r="A7" s="145" t="s">
        <v>489</v>
      </c>
      <c r="B7" s="150"/>
      <c r="C7" s="151"/>
      <c r="D7" s="152">
        <v>15677</v>
      </c>
      <c r="E7" s="153"/>
      <c r="F7" s="154">
        <v>42836</v>
      </c>
      <c r="G7" s="155"/>
      <c r="H7" s="156"/>
    </row>
    <row r="8" spans="1:8" x14ac:dyDescent="0.15">
      <c r="A8" s="157"/>
      <c r="B8" s="158"/>
      <c r="C8" s="159"/>
      <c r="D8" s="160">
        <v>9918</v>
      </c>
      <c r="E8" s="161"/>
      <c r="F8" s="162">
        <v>22936</v>
      </c>
      <c r="G8" s="163"/>
      <c r="H8" s="164"/>
    </row>
    <row r="9" spans="1:8" x14ac:dyDescent="0.15">
      <c r="A9" s="145" t="s">
        <v>490</v>
      </c>
      <c r="B9" s="150"/>
      <c r="C9" s="151"/>
      <c r="D9" s="152">
        <v>19984</v>
      </c>
      <c r="E9" s="153"/>
      <c r="F9" s="154">
        <v>44161</v>
      </c>
      <c r="G9" s="155"/>
      <c r="H9" s="156"/>
    </row>
    <row r="10" spans="1:8" x14ac:dyDescent="0.15">
      <c r="A10" s="157"/>
      <c r="B10" s="158"/>
      <c r="C10" s="159"/>
      <c r="D10" s="160">
        <v>11737</v>
      </c>
      <c r="E10" s="161"/>
      <c r="F10" s="162">
        <v>23644</v>
      </c>
      <c r="G10" s="163"/>
      <c r="H10" s="164"/>
    </row>
    <row r="11" spans="1:8" x14ac:dyDescent="0.15">
      <c r="A11" s="145" t="s">
        <v>491</v>
      </c>
      <c r="B11" s="150"/>
      <c r="C11" s="151"/>
      <c r="D11" s="152">
        <v>18389</v>
      </c>
      <c r="E11" s="153"/>
      <c r="F11" s="154">
        <v>43955</v>
      </c>
      <c r="G11" s="155"/>
      <c r="H11" s="156"/>
    </row>
    <row r="12" spans="1:8" x14ac:dyDescent="0.15">
      <c r="A12" s="157"/>
      <c r="B12" s="158"/>
      <c r="C12" s="165"/>
      <c r="D12" s="160">
        <v>8809</v>
      </c>
      <c r="E12" s="161"/>
      <c r="F12" s="162">
        <v>21318</v>
      </c>
      <c r="G12" s="163"/>
      <c r="H12" s="164"/>
    </row>
    <row r="13" spans="1:8" x14ac:dyDescent="0.15">
      <c r="A13" s="145"/>
      <c r="B13" s="150"/>
      <c r="C13" s="166"/>
      <c r="D13" s="167">
        <v>15741</v>
      </c>
      <c r="E13" s="168"/>
      <c r="F13" s="169">
        <v>43366</v>
      </c>
      <c r="G13" s="170"/>
      <c r="H13" s="156"/>
    </row>
    <row r="14" spans="1:8" x14ac:dyDescent="0.15">
      <c r="A14" s="157"/>
      <c r="B14" s="158"/>
      <c r="C14" s="159"/>
      <c r="D14" s="160">
        <v>8589</v>
      </c>
      <c r="E14" s="161"/>
      <c r="F14" s="162">
        <v>22639</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0.18</v>
      </c>
      <c r="C19" s="171">
        <f>ROUND(VALUE(SUBSTITUTE(実質収支比率等に係る経年分析!G$48,"▲","-")),2)</f>
        <v>0</v>
      </c>
      <c r="D19" s="171">
        <f>ROUND(VALUE(SUBSTITUTE(実質収支比率等に係る経年分析!H$48,"▲","-")),2)</f>
        <v>0.06</v>
      </c>
      <c r="E19" s="171">
        <f>ROUND(VALUE(SUBSTITUTE(実質収支比率等に係る経年分析!I$48,"▲","-")),2)</f>
        <v>0.08</v>
      </c>
      <c r="F19" s="171">
        <f>ROUND(VALUE(SUBSTITUTE(実質収支比率等に係る経年分析!J$48,"▲","-")),2)</f>
        <v>0.09</v>
      </c>
    </row>
    <row r="20" spans="1:11" x14ac:dyDescent="0.15">
      <c r="A20" s="171" t="s">
        <v>55</v>
      </c>
      <c r="B20" s="171">
        <f>ROUND(VALUE(SUBSTITUTE(実質収支比率等に係る経年分析!F$47,"▲","-")),2)</f>
        <v>17.03</v>
      </c>
      <c r="C20" s="171">
        <f>ROUND(VALUE(SUBSTITUTE(実質収支比率等に係る経年分析!G$47,"▲","-")),2)</f>
        <v>11.6</v>
      </c>
      <c r="D20" s="171">
        <f>ROUND(VALUE(SUBSTITUTE(実質収支比率等に係る経年分析!H$47,"▲","-")),2)</f>
        <v>11.69</v>
      </c>
      <c r="E20" s="171">
        <f>ROUND(VALUE(SUBSTITUTE(実質収支比率等に係る経年分析!I$47,"▲","-")),2)</f>
        <v>11.43</v>
      </c>
      <c r="F20" s="171">
        <f>ROUND(VALUE(SUBSTITUTE(実質収支比率等に係る経年分析!J$47,"▲","-")),2)</f>
        <v>11.09</v>
      </c>
    </row>
    <row r="21" spans="1:11" x14ac:dyDescent="0.15">
      <c r="A21" s="171" t="s">
        <v>56</v>
      </c>
      <c r="B21" s="171">
        <f>IF(ISNUMBER(VALUE(SUBSTITUTE(実質収支比率等に係る経年分析!F$49,"▲","-"))),ROUND(VALUE(SUBSTITUTE(実質収支比率等に係る経年分析!F$49,"▲","-")),2),NA())</f>
        <v>0.24</v>
      </c>
      <c r="C21" s="171">
        <f>IF(ISNUMBER(VALUE(SUBSTITUTE(実質収支比率等に係る経年分析!G$49,"▲","-"))),ROUND(VALUE(SUBSTITUTE(実質収支比率等に係る経年分析!G$49,"▲","-")),2),NA())</f>
        <v>0.14000000000000001</v>
      </c>
      <c r="D21" s="171">
        <f>IF(ISNUMBER(VALUE(SUBSTITUTE(実質収支比率等に係る経年分析!H$49,"▲","-"))),ROUND(VALUE(SUBSTITUTE(実質収支比率等に係る経年分析!H$49,"▲","-")),2),NA())</f>
        <v>0.26</v>
      </c>
      <c r="E21" s="171">
        <f>IF(ISNUMBER(VALUE(SUBSTITUTE(実質収支比率等に係る経年分析!I$49,"▲","-"))),ROUND(VALUE(SUBSTITUTE(実質収支比率等に係る経年分析!I$49,"▲","-")),2),NA())</f>
        <v>0.12</v>
      </c>
      <c r="F21" s="171">
        <f>IF(ISNUMBER(VALUE(SUBSTITUTE(実質収支比率等に係る経年分析!J$49,"▲","-"))),ROUND(VALUE(SUBSTITUTE(実質収支比率等に係る経年分析!J$49,"▲","-")),2),NA())</f>
        <v>0.12</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str">
        <f>IF(連結実質赤字比率に係る赤字・黒字の構成分析!C$40="",NA(),連結実質赤字比率に係る赤字・黒字の構成分析!C$40)</f>
        <v>土地取得特別会計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15">
      <c r="A31" s="172" t="str">
        <f>IF(連結実質赤字比率に係る赤字・黒字の構成分析!C$39="",NA(),連結実質赤字比率に係る赤字・黒字の構成分析!C$39)</f>
        <v>一般会計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0.18</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0.06</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7.0000000000000007E-2</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0.08</v>
      </c>
    </row>
    <row r="32" spans="1:11" x14ac:dyDescent="0.15">
      <c r="A32" s="172" t="str">
        <f>IF(連結実質赤字比率に係る赤字・黒字の構成分析!C$38="",NA(),連結実質赤字比率に係る赤字・黒字の構成分析!C$38)</f>
        <v>国民健康保険事業勘定特別会計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4.0999999999999996</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0.41</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7.0000000000000007E-2</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0.13</v>
      </c>
    </row>
    <row r="33" spans="1:16" x14ac:dyDescent="0.15">
      <c r="A33" s="172" t="str">
        <f>IF(連結実質赤字比率に係る赤字・黒字の構成分析!C$37="",NA(),連結実質赤字比率に係る赤字・黒字の構成分析!C$37)</f>
        <v>後期高齢者医療特別会計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0.27</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0.27</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0.27</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0.28000000000000003</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0.28000000000000003</v>
      </c>
    </row>
    <row r="34" spans="1:16" x14ac:dyDescent="0.15">
      <c r="A34" s="172" t="str">
        <f>IF(連結実質赤字比率に係る赤字・黒字の構成分析!C$36="",NA(),連結実質赤字比率に係る赤字・黒字の構成分析!C$36)</f>
        <v>下水道事業会計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0.9</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0.4</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0.79</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1.1200000000000001</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0.88</v>
      </c>
    </row>
    <row r="35" spans="1:16" x14ac:dyDescent="0.15">
      <c r="A35" s="172" t="str">
        <f>IF(連結実質赤字比率に係る赤字・黒字の構成分析!C$35="",NA(),連結実質赤字比率に係る赤字・黒字の構成分析!C$35)</f>
        <v>介護保険特別会計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1.4</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0.77</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0.81</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0.97</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v>
      </c>
    </row>
    <row r="36" spans="1:16" x14ac:dyDescent="0.15">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11.33</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12.94</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14.29</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14.54</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13.88</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3834</v>
      </c>
      <c r="E42" s="173"/>
      <c r="F42" s="173"/>
      <c r="G42" s="173">
        <f>'実質公債費比率（分子）の構造'!L$52</f>
        <v>3825</v>
      </c>
      <c r="H42" s="173"/>
      <c r="I42" s="173"/>
      <c r="J42" s="173">
        <f>'実質公債費比率（分子）の構造'!M$52</f>
        <v>3795</v>
      </c>
      <c r="K42" s="173"/>
      <c r="L42" s="173"/>
      <c r="M42" s="173">
        <f>'実質公債費比率（分子）の構造'!N$52</f>
        <v>3772</v>
      </c>
      <c r="N42" s="173"/>
      <c r="O42" s="173"/>
      <c r="P42" s="173">
        <f>'実質公債費比率（分子）の構造'!O$52</f>
        <v>3754</v>
      </c>
    </row>
    <row r="43" spans="1:16" x14ac:dyDescent="0.15">
      <c r="A43" s="173" t="s">
        <v>64</v>
      </c>
      <c r="B43" s="173">
        <f>'実質公債費比率（分子）の構造'!K$51</f>
        <v>0</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f>'実質公債費比率（分子）の構造'!O$51</f>
        <v>0</v>
      </c>
      <c r="O43" s="173"/>
      <c r="P43" s="173"/>
    </row>
    <row r="44" spans="1:16" x14ac:dyDescent="0.15">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66</v>
      </c>
      <c r="B45" s="173">
        <f>'実質公債費比率（分子）の構造'!K$49</f>
        <v>2</v>
      </c>
      <c r="C45" s="173"/>
      <c r="D45" s="173"/>
      <c r="E45" s="173">
        <f>'実質公債費比率（分子）の構造'!L$49</f>
        <v>2</v>
      </c>
      <c r="F45" s="173"/>
      <c r="G45" s="173"/>
      <c r="H45" s="173">
        <f>'実質公債費比率（分子）の構造'!M$49</f>
        <v>2</v>
      </c>
      <c r="I45" s="173"/>
      <c r="J45" s="173"/>
      <c r="K45" s="173">
        <f>'実質公債費比率（分子）の構造'!N$49</f>
        <v>2</v>
      </c>
      <c r="L45" s="173"/>
      <c r="M45" s="173"/>
      <c r="N45" s="173">
        <f>'実質公債費比率（分子）の構造'!O$49</f>
        <v>3</v>
      </c>
      <c r="O45" s="173"/>
      <c r="P45" s="173"/>
    </row>
    <row r="46" spans="1:16" x14ac:dyDescent="0.15">
      <c r="A46" s="173" t="s">
        <v>67</v>
      </c>
      <c r="B46" s="173">
        <f>'実質公債費比率（分子）の構造'!K$48</f>
        <v>1070</v>
      </c>
      <c r="C46" s="173"/>
      <c r="D46" s="173"/>
      <c r="E46" s="173">
        <f>'実質公債費比率（分子）の構造'!L$48</f>
        <v>1114</v>
      </c>
      <c r="F46" s="173"/>
      <c r="G46" s="173"/>
      <c r="H46" s="173">
        <f>'実質公債費比率（分子）の構造'!M$48</f>
        <v>1037</v>
      </c>
      <c r="I46" s="173"/>
      <c r="J46" s="173"/>
      <c r="K46" s="173">
        <f>'実質公債費比率（分子）の構造'!N$48</f>
        <v>1050</v>
      </c>
      <c r="L46" s="173"/>
      <c r="M46" s="173"/>
      <c r="N46" s="173">
        <f>'実質公債費比率（分子）の構造'!O$48</f>
        <v>1049</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3147</v>
      </c>
      <c r="C49" s="173"/>
      <c r="D49" s="173"/>
      <c r="E49" s="173">
        <f>'実質公債費比率（分子）の構造'!L$45</f>
        <v>3149</v>
      </c>
      <c r="F49" s="173"/>
      <c r="G49" s="173"/>
      <c r="H49" s="173">
        <f>'実質公債費比率（分子）の構造'!M$45</f>
        <v>3182</v>
      </c>
      <c r="I49" s="173"/>
      <c r="J49" s="173"/>
      <c r="K49" s="173">
        <f>'実質公債費比率（分子）の構造'!N$45</f>
        <v>3134</v>
      </c>
      <c r="L49" s="173"/>
      <c r="M49" s="173"/>
      <c r="N49" s="173">
        <f>'実質公債費比率（分子）の構造'!O$45</f>
        <v>3080</v>
      </c>
      <c r="O49" s="173"/>
      <c r="P49" s="173"/>
    </row>
    <row r="50" spans="1:16" x14ac:dyDescent="0.15">
      <c r="A50" s="173" t="s">
        <v>71</v>
      </c>
      <c r="B50" s="173" t="e">
        <f>NA()</f>
        <v>#N/A</v>
      </c>
      <c r="C50" s="173">
        <f>IF(ISNUMBER('実質公債費比率（分子）の構造'!K$53),'実質公債費比率（分子）の構造'!K$53,NA())</f>
        <v>385</v>
      </c>
      <c r="D50" s="173" t="e">
        <f>NA()</f>
        <v>#N/A</v>
      </c>
      <c r="E50" s="173" t="e">
        <f>NA()</f>
        <v>#N/A</v>
      </c>
      <c r="F50" s="173">
        <f>IF(ISNUMBER('実質公債費比率（分子）の構造'!L$53),'実質公債費比率（分子）の構造'!L$53,NA())</f>
        <v>440</v>
      </c>
      <c r="G50" s="173" t="e">
        <f>NA()</f>
        <v>#N/A</v>
      </c>
      <c r="H50" s="173" t="e">
        <f>NA()</f>
        <v>#N/A</v>
      </c>
      <c r="I50" s="173">
        <f>IF(ISNUMBER('実質公債費比率（分子）の構造'!M$53),'実質公債費比率（分子）の構造'!M$53,NA())</f>
        <v>426</v>
      </c>
      <c r="J50" s="173" t="e">
        <f>NA()</f>
        <v>#N/A</v>
      </c>
      <c r="K50" s="173" t="e">
        <f>NA()</f>
        <v>#N/A</v>
      </c>
      <c r="L50" s="173">
        <f>IF(ISNUMBER('実質公債費比率（分子）の構造'!N$53),'実質公債費比率（分子）の構造'!N$53,NA())</f>
        <v>414</v>
      </c>
      <c r="M50" s="173" t="e">
        <f>NA()</f>
        <v>#N/A</v>
      </c>
      <c r="N50" s="173" t="e">
        <f>NA()</f>
        <v>#N/A</v>
      </c>
      <c r="O50" s="173">
        <f>IF(ISNUMBER('実質公債費比率（分子）の構造'!O$53),'実質公債費比率（分子）の構造'!O$53,NA())</f>
        <v>378</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36150</v>
      </c>
      <c r="E56" s="172"/>
      <c r="F56" s="172"/>
      <c r="G56" s="172">
        <f>'将来負担比率（分子）の構造'!J$52</f>
        <v>35724</v>
      </c>
      <c r="H56" s="172"/>
      <c r="I56" s="172"/>
      <c r="J56" s="172">
        <f>'将来負担比率（分子）の構造'!K$52</f>
        <v>35071</v>
      </c>
      <c r="K56" s="172"/>
      <c r="L56" s="172"/>
      <c r="M56" s="172">
        <f>'将来負担比率（分子）の構造'!L$52</f>
        <v>34192</v>
      </c>
      <c r="N56" s="172"/>
      <c r="O56" s="172"/>
      <c r="P56" s="172">
        <f>'将来負担比率（分子）の構造'!M$52</f>
        <v>33531</v>
      </c>
    </row>
    <row r="57" spans="1:16" x14ac:dyDescent="0.15">
      <c r="A57" s="172" t="s">
        <v>42</v>
      </c>
      <c r="B57" s="172"/>
      <c r="C57" s="172"/>
      <c r="D57" s="172">
        <f>'将来負担比率（分子）の構造'!I$51</f>
        <v>11663</v>
      </c>
      <c r="E57" s="172"/>
      <c r="F57" s="172"/>
      <c r="G57" s="172">
        <f>'将来負担比率（分子）の構造'!J$51</f>
        <v>11158</v>
      </c>
      <c r="H57" s="172"/>
      <c r="I57" s="172"/>
      <c r="J57" s="172">
        <f>'将来負担比率（分子）の構造'!K$51</f>
        <v>10802</v>
      </c>
      <c r="K57" s="172"/>
      <c r="L57" s="172"/>
      <c r="M57" s="172">
        <f>'将来負担比率（分子）の構造'!L$51</f>
        <v>10560</v>
      </c>
      <c r="N57" s="172"/>
      <c r="O57" s="172"/>
      <c r="P57" s="172">
        <f>'将来負担比率（分子）の構造'!M$51</f>
        <v>10334</v>
      </c>
    </row>
    <row r="58" spans="1:16" x14ac:dyDescent="0.15">
      <c r="A58" s="172" t="s">
        <v>41</v>
      </c>
      <c r="B58" s="172"/>
      <c r="C58" s="172"/>
      <c r="D58" s="172">
        <f>'将来負担比率（分子）の構造'!I$50</f>
        <v>8176</v>
      </c>
      <c r="E58" s="172"/>
      <c r="F58" s="172"/>
      <c r="G58" s="172">
        <f>'将来負担比率（分子）の構造'!J$50</f>
        <v>9374</v>
      </c>
      <c r="H58" s="172"/>
      <c r="I58" s="172"/>
      <c r="J58" s="172">
        <f>'将来負担比率（分子）の構造'!K$50</f>
        <v>10379</v>
      </c>
      <c r="K58" s="172"/>
      <c r="L58" s="172"/>
      <c r="M58" s="172">
        <f>'将来負担比率（分子）の構造'!L$50</f>
        <v>11009</v>
      </c>
      <c r="N58" s="172"/>
      <c r="O58" s="172"/>
      <c r="P58" s="172">
        <f>'将来負担比率（分子）の構造'!M$50</f>
        <v>13437</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f>'将来負担比率（分子）の構造'!I$46</f>
        <v>0</v>
      </c>
      <c r="C61" s="172"/>
      <c r="D61" s="172"/>
      <c r="E61" s="172">
        <f>'将来負担比率（分子）の構造'!J$46</f>
        <v>0</v>
      </c>
      <c r="F61" s="172"/>
      <c r="G61" s="172"/>
      <c r="H61" s="172">
        <f>'将来負担比率（分子）の構造'!K$46</f>
        <v>0</v>
      </c>
      <c r="I61" s="172"/>
      <c r="J61" s="172"/>
      <c r="K61" s="172">
        <f>'将来負担比率（分子）の構造'!L$46</f>
        <v>0</v>
      </c>
      <c r="L61" s="172"/>
      <c r="M61" s="172"/>
      <c r="N61" s="172">
        <f>'将来負担比率（分子）の構造'!M$46</f>
        <v>0</v>
      </c>
      <c r="O61" s="172"/>
      <c r="P61" s="172"/>
    </row>
    <row r="62" spans="1:16" x14ac:dyDescent="0.15">
      <c r="A62" s="172" t="s">
        <v>35</v>
      </c>
      <c r="B62" s="172">
        <f>'将来負担比率（分子）の構造'!I$45</f>
        <v>4679</v>
      </c>
      <c r="C62" s="172"/>
      <c r="D62" s="172"/>
      <c r="E62" s="172">
        <f>'将来負担比率（分子）の構造'!J$45</f>
        <v>4499</v>
      </c>
      <c r="F62" s="172"/>
      <c r="G62" s="172"/>
      <c r="H62" s="172">
        <f>'将来負担比率（分子）の構造'!K$45</f>
        <v>4289</v>
      </c>
      <c r="I62" s="172"/>
      <c r="J62" s="172"/>
      <c r="K62" s="172">
        <f>'将来負担比率（分子）の構造'!L$45</f>
        <v>3968</v>
      </c>
      <c r="L62" s="172"/>
      <c r="M62" s="172"/>
      <c r="N62" s="172">
        <f>'将来負担比率（分子）の構造'!M$45</f>
        <v>3874</v>
      </c>
      <c r="O62" s="172"/>
      <c r="P62" s="172"/>
    </row>
    <row r="63" spans="1:16" x14ac:dyDescent="0.15">
      <c r="A63" s="172" t="s">
        <v>34</v>
      </c>
      <c r="B63" s="172">
        <f>'将来負担比率（分子）の構造'!I$44</f>
        <v>6</v>
      </c>
      <c r="C63" s="172"/>
      <c r="D63" s="172"/>
      <c r="E63" s="172">
        <f>'将来負担比率（分子）の構造'!J$44</f>
        <v>4</v>
      </c>
      <c r="F63" s="172"/>
      <c r="G63" s="172"/>
      <c r="H63" s="172">
        <f>'将来負担比率（分子）の構造'!K$44</f>
        <v>20</v>
      </c>
      <c r="I63" s="172"/>
      <c r="J63" s="172"/>
      <c r="K63" s="172">
        <f>'将来負担比率（分子）の構造'!L$44</f>
        <v>309</v>
      </c>
      <c r="L63" s="172"/>
      <c r="M63" s="172"/>
      <c r="N63" s="172">
        <f>'将来負担比率（分子）の構造'!M$44</f>
        <v>516</v>
      </c>
      <c r="O63" s="172"/>
      <c r="P63" s="172"/>
    </row>
    <row r="64" spans="1:16" x14ac:dyDescent="0.15">
      <c r="A64" s="172" t="s">
        <v>33</v>
      </c>
      <c r="B64" s="172">
        <f>'将来負担比率（分子）の構造'!I$43</f>
        <v>16113</v>
      </c>
      <c r="C64" s="172"/>
      <c r="D64" s="172"/>
      <c r="E64" s="172">
        <f>'将来負担比率（分子）の構造'!J$43</f>
        <v>16176</v>
      </c>
      <c r="F64" s="172"/>
      <c r="G64" s="172"/>
      <c r="H64" s="172">
        <f>'将来負担比率（分子）の構造'!K$43</f>
        <v>14855</v>
      </c>
      <c r="I64" s="172"/>
      <c r="J64" s="172"/>
      <c r="K64" s="172">
        <f>'将来負担比率（分子）の構造'!L$43</f>
        <v>14278</v>
      </c>
      <c r="L64" s="172"/>
      <c r="M64" s="172"/>
      <c r="N64" s="172">
        <f>'将来負担比率（分子）の構造'!M$43</f>
        <v>13380</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31871</v>
      </c>
      <c r="C66" s="172"/>
      <c r="D66" s="172"/>
      <c r="E66" s="172">
        <f>'将来負担比率（分子）の構造'!J$41</f>
        <v>31370</v>
      </c>
      <c r="F66" s="172"/>
      <c r="G66" s="172"/>
      <c r="H66" s="172">
        <f>'将来負担比率（分子）の構造'!K$41</f>
        <v>30876</v>
      </c>
      <c r="I66" s="172"/>
      <c r="J66" s="172"/>
      <c r="K66" s="172">
        <f>'将来負担比率（分子）の構造'!L$41</f>
        <v>29760</v>
      </c>
      <c r="L66" s="172"/>
      <c r="M66" s="172"/>
      <c r="N66" s="172">
        <f>'将来負担比率（分子）の構造'!M$41</f>
        <v>29063</v>
      </c>
      <c r="O66" s="172"/>
      <c r="P66" s="172"/>
    </row>
    <row r="67" spans="1:16" x14ac:dyDescent="0.15">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2447</v>
      </c>
      <c r="C72" s="176">
        <f>基金残高に係る経年分析!G55</f>
        <v>2470</v>
      </c>
      <c r="D72" s="176">
        <f>基金残高に係る経年分析!H55</f>
        <v>2495</v>
      </c>
    </row>
    <row r="73" spans="1:16" x14ac:dyDescent="0.15">
      <c r="A73" s="175" t="s">
        <v>78</v>
      </c>
      <c r="B73" s="176">
        <f>基金残高に係る経年分析!F56</f>
        <v>487</v>
      </c>
      <c r="C73" s="176">
        <f>基金残高に係る経年分析!G56</f>
        <v>515</v>
      </c>
      <c r="D73" s="176">
        <f>基金残高に係る経年分析!H56</f>
        <v>2153</v>
      </c>
    </row>
    <row r="74" spans="1:16" x14ac:dyDescent="0.15">
      <c r="A74" s="175" t="s">
        <v>79</v>
      </c>
      <c r="B74" s="176">
        <f>基金残高に係る経年分析!F57</f>
        <v>5555</v>
      </c>
      <c r="C74" s="176">
        <f>基金残高に係る経年分析!G57</f>
        <v>5989</v>
      </c>
      <c r="D74" s="176">
        <f>基金残高に係る経年分析!H57</f>
        <v>6569</v>
      </c>
    </row>
  </sheetData>
  <sheetProtection algorithmName="SHA-512" hashValue="QxNgkkuTWw3Uq2rL0qurnF3rW4BscJOabtlm9ci7DjYR/J4CMd6vDZjzGUZZbVGJlvJj6HZ8oOdvNN5j0SrZzg==" saltValue="YEF46Z24i+19tVmzLb5r+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0"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9" t="s">
        <v>611</v>
      </c>
      <c r="DI1" s="650"/>
      <c r="DJ1" s="650"/>
      <c r="DK1" s="650"/>
      <c r="DL1" s="650"/>
      <c r="DM1" s="650"/>
      <c r="DN1" s="651"/>
      <c r="DO1" s="212"/>
      <c r="DP1" s="649" t="s">
        <v>610</v>
      </c>
      <c r="DQ1" s="650"/>
      <c r="DR1" s="650"/>
      <c r="DS1" s="650"/>
      <c r="DT1" s="650"/>
      <c r="DU1" s="650"/>
      <c r="DV1" s="650"/>
      <c r="DW1" s="650"/>
      <c r="DX1" s="650"/>
      <c r="DY1" s="650"/>
      <c r="DZ1" s="650"/>
      <c r="EA1" s="650"/>
      <c r="EB1" s="650"/>
      <c r="EC1" s="651"/>
      <c r="ED1" s="210"/>
      <c r="EE1" s="210"/>
      <c r="EF1" s="210"/>
      <c r="EG1" s="210"/>
      <c r="EH1" s="210"/>
      <c r="EI1" s="210"/>
      <c r="EJ1" s="210"/>
      <c r="EK1" s="210"/>
      <c r="EL1" s="210"/>
      <c r="EM1" s="210"/>
    </row>
    <row r="2" spans="2:143" ht="22.5" customHeight="1" x14ac:dyDescent="0.15">
      <c r="B2" s="213" t="s">
        <v>214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42" t="s">
        <v>215</v>
      </c>
      <c r="C3" s="643"/>
      <c r="D3" s="643"/>
      <c r="E3" s="643"/>
      <c r="F3" s="643"/>
      <c r="G3" s="643"/>
      <c r="H3" s="643"/>
      <c r="I3" s="643"/>
      <c r="J3" s="643"/>
      <c r="K3" s="643"/>
      <c r="L3" s="643"/>
      <c r="M3" s="643"/>
      <c r="N3" s="643"/>
      <c r="O3" s="643"/>
      <c r="P3" s="643"/>
      <c r="Q3" s="643"/>
      <c r="R3" s="643"/>
      <c r="S3" s="643"/>
      <c r="T3" s="643"/>
      <c r="U3" s="643"/>
      <c r="V3" s="643"/>
      <c r="W3" s="643"/>
      <c r="X3" s="643"/>
      <c r="Y3" s="643"/>
      <c r="Z3" s="643"/>
      <c r="AA3" s="643"/>
      <c r="AB3" s="643"/>
      <c r="AC3" s="643"/>
      <c r="AD3" s="643"/>
      <c r="AE3" s="643"/>
      <c r="AF3" s="643"/>
      <c r="AG3" s="643"/>
      <c r="AH3" s="643"/>
      <c r="AI3" s="643"/>
      <c r="AJ3" s="643"/>
      <c r="AK3" s="643"/>
      <c r="AL3" s="643"/>
      <c r="AM3" s="643"/>
      <c r="AN3" s="643"/>
      <c r="AO3" s="643"/>
      <c r="AP3" s="642" t="s">
        <v>216</v>
      </c>
      <c r="AQ3" s="643"/>
      <c r="AR3" s="643"/>
      <c r="AS3" s="643"/>
      <c r="AT3" s="643"/>
      <c r="AU3" s="643"/>
      <c r="AV3" s="643"/>
      <c r="AW3" s="643"/>
      <c r="AX3" s="643"/>
      <c r="AY3" s="643"/>
      <c r="AZ3" s="643"/>
      <c r="BA3" s="643"/>
      <c r="BB3" s="643"/>
      <c r="BC3" s="643"/>
      <c r="BD3" s="643"/>
      <c r="BE3" s="643"/>
      <c r="BF3" s="643"/>
      <c r="BG3" s="643"/>
      <c r="BH3" s="643"/>
      <c r="BI3" s="643"/>
      <c r="BJ3" s="643"/>
      <c r="BK3" s="643"/>
      <c r="BL3" s="643"/>
      <c r="BM3" s="643"/>
      <c r="BN3" s="643"/>
      <c r="BO3" s="643"/>
      <c r="BP3" s="643"/>
      <c r="BQ3" s="643"/>
      <c r="BR3" s="643"/>
      <c r="BS3" s="643"/>
      <c r="BT3" s="643"/>
      <c r="BU3" s="643"/>
      <c r="BV3" s="643"/>
      <c r="BW3" s="643"/>
      <c r="BX3" s="643"/>
      <c r="BY3" s="643"/>
      <c r="BZ3" s="643"/>
      <c r="CA3" s="643"/>
      <c r="CB3" s="644"/>
      <c r="CD3" s="645" t="s">
        <v>609</v>
      </c>
      <c r="CE3" s="646"/>
      <c r="CF3" s="646"/>
      <c r="CG3" s="646"/>
      <c r="CH3" s="646"/>
      <c r="CI3" s="646"/>
      <c r="CJ3" s="646"/>
      <c r="CK3" s="646"/>
      <c r="CL3" s="646"/>
      <c r="CM3" s="646"/>
      <c r="CN3" s="646"/>
      <c r="CO3" s="646"/>
      <c r="CP3" s="646"/>
      <c r="CQ3" s="646"/>
      <c r="CR3" s="646"/>
      <c r="CS3" s="646"/>
      <c r="CT3" s="646"/>
      <c r="CU3" s="646"/>
      <c r="CV3" s="646"/>
      <c r="CW3" s="646"/>
      <c r="CX3" s="646"/>
      <c r="CY3" s="646"/>
      <c r="CZ3" s="646"/>
      <c r="DA3" s="646"/>
      <c r="DB3" s="646"/>
      <c r="DC3" s="646"/>
      <c r="DD3" s="646"/>
      <c r="DE3" s="646"/>
      <c r="DF3" s="646"/>
      <c r="DG3" s="646"/>
      <c r="DH3" s="646"/>
      <c r="DI3" s="646"/>
      <c r="DJ3" s="646"/>
      <c r="DK3" s="646"/>
      <c r="DL3" s="646"/>
      <c r="DM3" s="646"/>
      <c r="DN3" s="646"/>
      <c r="DO3" s="646"/>
      <c r="DP3" s="646"/>
      <c r="DQ3" s="646"/>
      <c r="DR3" s="646"/>
      <c r="DS3" s="646"/>
      <c r="DT3" s="646"/>
      <c r="DU3" s="646"/>
      <c r="DV3" s="646"/>
      <c r="DW3" s="646"/>
      <c r="DX3" s="646"/>
      <c r="DY3" s="646"/>
      <c r="DZ3" s="646"/>
      <c r="EA3" s="646"/>
      <c r="EB3" s="646"/>
      <c r="EC3" s="647"/>
    </row>
    <row r="4" spans="2:143" ht="11.25" customHeight="1" x14ac:dyDescent="0.15">
      <c r="B4" s="642" t="s">
        <v>1</v>
      </c>
      <c r="C4" s="643"/>
      <c r="D4" s="643"/>
      <c r="E4" s="643"/>
      <c r="F4" s="643"/>
      <c r="G4" s="643"/>
      <c r="H4" s="643"/>
      <c r="I4" s="643"/>
      <c r="J4" s="643"/>
      <c r="K4" s="643"/>
      <c r="L4" s="643"/>
      <c r="M4" s="643"/>
      <c r="N4" s="643"/>
      <c r="O4" s="643"/>
      <c r="P4" s="643"/>
      <c r="Q4" s="644"/>
      <c r="R4" s="642" t="s">
        <v>217</v>
      </c>
      <c r="S4" s="643"/>
      <c r="T4" s="643"/>
      <c r="U4" s="643"/>
      <c r="V4" s="643"/>
      <c r="W4" s="643"/>
      <c r="X4" s="643"/>
      <c r="Y4" s="644"/>
      <c r="Z4" s="642" t="s">
        <v>218</v>
      </c>
      <c r="AA4" s="643"/>
      <c r="AB4" s="643"/>
      <c r="AC4" s="644"/>
      <c r="AD4" s="642" t="s">
        <v>219</v>
      </c>
      <c r="AE4" s="643"/>
      <c r="AF4" s="643"/>
      <c r="AG4" s="643"/>
      <c r="AH4" s="643"/>
      <c r="AI4" s="643"/>
      <c r="AJ4" s="643"/>
      <c r="AK4" s="644"/>
      <c r="AL4" s="642" t="s">
        <v>218</v>
      </c>
      <c r="AM4" s="643"/>
      <c r="AN4" s="643"/>
      <c r="AO4" s="644"/>
      <c r="AP4" s="648" t="s">
        <v>220</v>
      </c>
      <c r="AQ4" s="648"/>
      <c r="AR4" s="648"/>
      <c r="AS4" s="648"/>
      <c r="AT4" s="648"/>
      <c r="AU4" s="648"/>
      <c r="AV4" s="648"/>
      <c r="AW4" s="648"/>
      <c r="AX4" s="648"/>
      <c r="AY4" s="648"/>
      <c r="AZ4" s="648"/>
      <c r="BA4" s="648"/>
      <c r="BB4" s="648"/>
      <c r="BC4" s="648"/>
      <c r="BD4" s="648"/>
      <c r="BE4" s="648"/>
      <c r="BF4" s="648"/>
      <c r="BG4" s="648" t="s">
        <v>221</v>
      </c>
      <c r="BH4" s="648"/>
      <c r="BI4" s="648"/>
      <c r="BJ4" s="648"/>
      <c r="BK4" s="648"/>
      <c r="BL4" s="648"/>
      <c r="BM4" s="648"/>
      <c r="BN4" s="648"/>
      <c r="BO4" s="648" t="s">
        <v>218</v>
      </c>
      <c r="BP4" s="648"/>
      <c r="BQ4" s="648"/>
      <c r="BR4" s="648"/>
      <c r="BS4" s="648" t="s">
        <v>222</v>
      </c>
      <c r="BT4" s="648"/>
      <c r="BU4" s="648"/>
      <c r="BV4" s="648"/>
      <c r="BW4" s="648"/>
      <c r="BX4" s="648"/>
      <c r="BY4" s="648"/>
      <c r="BZ4" s="648"/>
      <c r="CA4" s="648"/>
      <c r="CB4" s="648"/>
      <c r="CD4" s="645" t="s">
        <v>608</v>
      </c>
      <c r="CE4" s="646"/>
      <c r="CF4" s="646"/>
      <c r="CG4" s="646"/>
      <c r="CH4" s="646"/>
      <c r="CI4" s="646"/>
      <c r="CJ4" s="646"/>
      <c r="CK4" s="646"/>
      <c r="CL4" s="646"/>
      <c r="CM4" s="646"/>
      <c r="CN4" s="646"/>
      <c r="CO4" s="646"/>
      <c r="CP4" s="646"/>
      <c r="CQ4" s="646"/>
      <c r="CR4" s="646"/>
      <c r="CS4" s="646"/>
      <c r="CT4" s="646"/>
      <c r="CU4" s="646"/>
      <c r="CV4" s="646"/>
      <c r="CW4" s="646"/>
      <c r="CX4" s="646"/>
      <c r="CY4" s="646"/>
      <c r="CZ4" s="646"/>
      <c r="DA4" s="646"/>
      <c r="DB4" s="646"/>
      <c r="DC4" s="646"/>
      <c r="DD4" s="646"/>
      <c r="DE4" s="646"/>
      <c r="DF4" s="646"/>
      <c r="DG4" s="646"/>
      <c r="DH4" s="646"/>
      <c r="DI4" s="646"/>
      <c r="DJ4" s="646"/>
      <c r="DK4" s="646"/>
      <c r="DL4" s="646"/>
      <c r="DM4" s="646"/>
      <c r="DN4" s="646"/>
      <c r="DO4" s="646"/>
      <c r="DP4" s="646"/>
      <c r="DQ4" s="646"/>
      <c r="DR4" s="646"/>
      <c r="DS4" s="646"/>
      <c r="DT4" s="646"/>
      <c r="DU4" s="646"/>
      <c r="DV4" s="646"/>
      <c r="DW4" s="646"/>
      <c r="DX4" s="646"/>
      <c r="DY4" s="646"/>
      <c r="DZ4" s="646"/>
      <c r="EA4" s="646"/>
      <c r="EB4" s="646"/>
      <c r="EC4" s="647"/>
    </row>
    <row r="5" spans="2:143" s="363" customFormat="1" ht="11.25" customHeight="1" x14ac:dyDescent="0.15">
      <c r="B5" s="664" t="s">
        <v>223</v>
      </c>
      <c r="C5" s="665"/>
      <c r="D5" s="665"/>
      <c r="E5" s="665"/>
      <c r="F5" s="665"/>
      <c r="G5" s="665"/>
      <c r="H5" s="665"/>
      <c r="I5" s="665"/>
      <c r="J5" s="665"/>
      <c r="K5" s="665"/>
      <c r="L5" s="665"/>
      <c r="M5" s="665"/>
      <c r="N5" s="665"/>
      <c r="O5" s="665"/>
      <c r="P5" s="665"/>
      <c r="Q5" s="666"/>
      <c r="R5" s="667">
        <v>11631490</v>
      </c>
      <c r="S5" s="668"/>
      <c r="T5" s="668"/>
      <c r="U5" s="668"/>
      <c r="V5" s="668"/>
      <c r="W5" s="668"/>
      <c r="X5" s="668"/>
      <c r="Y5" s="669"/>
      <c r="Z5" s="670">
        <v>28.7</v>
      </c>
      <c r="AA5" s="670"/>
      <c r="AB5" s="670"/>
      <c r="AC5" s="670"/>
      <c r="AD5" s="671">
        <v>10739631</v>
      </c>
      <c r="AE5" s="671"/>
      <c r="AF5" s="671"/>
      <c r="AG5" s="671"/>
      <c r="AH5" s="671"/>
      <c r="AI5" s="671"/>
      <c r="AJ5" s="671"/>
      <c r="AK5" s="671"/>
      <c r="AL5" s="672">
        <v>49.5</v>
      </c>
      <c r="AM5" s="673"/>
      <c r="AN5" s="673"/>
      <c r="AO5" s="674"/>
      <c r="AP5" s="664" t="s">
        <v>224</v>
      </c>
      <c r="AQ5" s="665"/>
      <c r="AR5" s="665"/>
      <c r="AS5" s="665"/>
      <c r="AT5" s="665"/>
      <c r="AU5" s="665"/>
      <c r="AV5" s="665"/>
      <c r="AW5" s="665"/>
      <c r="AX5" s="665"/>
      <c r="AY5" s="665"/>
      <c r="AZ5" s="665"/>
      <c r="BA5" s="665"/>
      <c r="BB5" s="665"/>
      <c r="BC5" s="665"/>
      <c r="BD5" s="665"/>
      <c r="BE5" s="665"/>
      <c r="BF5" s="666"/>
      <c r="BG5" s="656">
        <v>10738097</v>
      </c>
      <c r="BH5" s="657"/>
      <c r="BI5" s="657"/>
      <c r="BJ5" s="657"/>
      <c r="BK5" s="657"/>
      <c r="BL5" s="657"/>
      <c r="BM5" s="657"/>
      <c r="BN5" s="658"/>
      <c r="BO5" s="652">
        <v>92.3</v>
      </c>
      <c r="BP5" s="652"/>
      <c r="BQ5" s="652"/>
      <c r="BR5" s="652"/>
      <c r="BS5" s="659">
        <v>70459</v>
      </c>
      <c r="BT5" s="659"/>
      <c r="BU5" s="659"/>
      <c r="BV5" s="659"/>
      <c r="BW5" s="659"/>
      <c r="BX5" s="659"/>
      <c r="BY5" s="659"/>
      <c r="BZ5" s="659"/>
      <c r="CA5" s="659"/>
      <c r="CB5" s="663"/>
      <c r="CD5" s="645" t="s">
        <v>220</v>
      </c>
      <c r="CE5" s="646"/>
      <c r="CF5" s="646"/>
      <c r="CG5" s="646"/>
      <c r="CH5" s="646"/>
      <c r="CI5" s="646"/>
      <c r="CJ5" s="646"/>
      <c r="CK5" s="646"/>
      <c r="CL5" s="646"/>
      <c r="CM5" s="646"/>
      <c r="CN5" s="646"/>
      <c r="CO5" s="646"/>
      <c r="CP5" s="646"/>
      <c r="CQ5" s="647"/>
      <c r="CR5" s="645" t="s">
        <v>225</v>
      </c>
      <c r="CS5" s="646"/>
      <c r="CT5" s="646"/>
      <c r="CU5" s="646"/>
      <c r="CV5" s="646"/>
      <c r="CW5" s="646"/>
      <c r="CX5" s="646"/>
      <c r="CY5" s="647"/>
      <c r="CZ5" s="645" t="s">
        <v>218</v>
      </c>
      <c r="DA5" s="646"/>
      <c r="DB5" s="646"/>
      <c r="DC5" s="647"/>
      <c r="DD5" s="645" t="s">
        <v>226</v>
      </c>
      <c r="DE5" s="646"/>
      <c r="DF5" s="646"/>
      <c r="DG5" s="646"/>
      <c r="DH5" s="646"/>
      <c r="DI5" s="646"/>
      <c r="DJ5" s="646"/>
      <c r="DK5" s="646"/>
      <c r="DL5" s="646"/>
      <c r="DM5" s="646"/>
      <c r="DN5" s="646"/>
      <c r="DO5" s="646"/>
      <c r="DP5" s="647"/>
      <c r="DQ5" s="645" t="s">
        <v>227</v>
      </c>
      <c r="DR5" s="646"/>
      <c r="DS5" s="646"/>
      <c r="DT5" s="646"/>
      <c r="DU5" s="646"/>
      <c r="DV5" s="646"/>
      <c r="DW5" s="646"/>
      <c r="DX5" s="646"/>
      <c r="DY5" s="646"/>
      <c r="DZ5" s="646"/>
      <c r="EA5" s="646"/>
      <c r="EB5" s="646"/>
      <c r="EC5" s="647"/>
    </row>
    <row r="6" spans="2:143" ht="11.25" customHeight="1" x14ac:dyDescent="0.15">
      <c r="B6" s="653" t="s">
        <v>607</v>
      </c>
      <c r="C6" s="654"/>
      <c r="D6" s="654"/>
      <c r="E6" s="654"/>
      <c r="F6" s="654"/>
      <c r="G6" s="654"/>
      <c r="H6" s="654"/>
      <c r="I6" s="654"/>
      <c r="J6" s="654"/>
      <c r="K6" s="654"/>
      <c r="L6" s="654"/>
      <c r="M6" s="654"/>
      <c r="N6" s="654"/>
      <c r="O6" s="654"/>
      <c r="P6" s="654"/>
      <c r="Q6" s="655"/>
      <c r="R6" s="656">
        <v>249373</v>
      </c>
      <c r="S6" s="657"/>
      <c r="T6" s="657"/>
      <c r="U6" s="657"/>
      <c r="V6" s="657"/>
      <c r="W6" s="657"/>
      <c r="X6" s="657"/>
      <c r="Y6" s="658"/>
      <c r="Z6" s="652">
        <v>0.6</v>
      </c>
      <c r="AA6" s="652"/>
      <c r="AB6" s="652"/>
      <c r="AC6" s="652"/>
      <c r="AD6" s="659">
        <v>249373</v>
      </c>
      <c r="AE6" s="659"/>
      <c r="AF6" s="659"/>
      <c r="AG6" s="659"/>
      <c r="AH6" s="659"/>
      <c r="AI6" s="659"/>
      <c r="AJ6" s="659"/>
      <c r="AK6" s="659"/>
      <c r="AL6" s="660">
        <v>1.2</v>
      </c>
      <c r="AM6" s="661"/>
      <c r="AN6" s="661"/>
      <c r="AO6" s="662"/>
      <c r="AP6" s="653" t="s">
        <v>606</v>
      </c>
      <c r="AQ6" s="654"/>
      <c r="AR6" s="654"/>
      <c r="AS6" s="654"/>
      <c r="AT6" s="654"/>
      <c r="AU6" s="654"/>
      <c r="AV6" s="654"/>
      <c r="AW6" s="654"/>
      <c r="AX6" s="654"/>
      <c r="AY6" s="654"/>
      <c r="AZ6" s="654"/>
      <c r="BA6" s="654"/>
      <c r="BB6" s="654"/>
      <c r="BC6" s="654"/>
      <c r="BD6" s="654"/>
      <c r="BE6" s="654"/>
      <c r="BF6" s="655"/>
      <c r="BG6" s="656">
        <v>10738097</v>
      </c>
      <c r="BH6" s="657"/>
      <c r="BI6" s="657"/>
      <c r="BJ6" s="657"/>
      <c r="BK6" s="657"/>
      <c r="BL6" s="657"/>
      <c r="BM6" s="657"/>
      <c r="BN6" s="658"/>
      <c r="BO6" s="652">
        <v>92.3</v>
      </c>
      <c r="BP6" s="652"/>
      <c r="BQ6" s="652"/>
      <c r="BR6" s="652"/>
      <c r="BS6" s="659">
        <v>70459</v>
      </c>
      <c r="BT6" s="659"/>
      <c r="BU6" s="659"/>
      <c r="BV6" s="659"/>
      <c r="BW6" s="659"/>
      <c r="BX6" s="659"/>
      <c r="BY6" s="659"/>
      <c r="BZ6" s="659"/>
      <c r="CA6" s="659"/>
      <c r="CB6" s="663"/>
      <c r="CD6" s="677" t="s">
        <v>228</v>
      </c>
      <c r="CE6" s="678"/>
      <c r="CF6" s="678"/>
      <c r="CG6" s="678"/>
      <c r="CH6" s="678"/>
      <c r="CI6" s="678"/>
      <c r="CJ6" s="678"/>
      <c r="CK6" s="678"/>
      <c r="CL6" s="678"/>
      <c r="CM6" s="678"/>
      <c r="CN6" s="678"/>
      <c r="CO6" s="678"/>
      <c r="CP6" s="678"/>
      <c r="CQ6" s="679"/>
      <c r="CR6" s="656">
        <v>293773</v>
      </c>
      <c r="CS6" s="657"/>
      <c r="CT6" s="657"/>
      <c r="CU6" s="657"/>
      <c r="CV6" s="657"/>
      <c r="CW6" s="657"/>
      <c r="CX6" s="657"/>
      <c r="CY6" s="658"/>
      <c r="CZ6" s="672">
        <v>0.7</v>
      </c>
      <c r="DA6" s="673"/>
      <c r="DB6" s="673"/>
      <c r="DC6" s="680"/>
      <c r="DD6" s="675" t="s">
        <v>549</v>
      </c>
      <c r="DE6" s="657"/>
      <c r="DF6" s="657"/>
      <c r="DG6" s="657"/>
      <c r="DH6" s="657"/>
      <c r="DI6" s="657"/>
      <c r="DJ6" s="657"/>
      <c r="DK6" s="657"/>
      <c r="DL6" s="657"/>
      <c r="DM6" s="657"/>
      <c r="DN6" s="657"/>
      <c r="DO6" s="657"/>
      <c r="DP6" s="658"/>
      <c r="DQ6" s="675">
        <v>293732</v>
      </c>
      <c r="DR6" s="657"/>
      <c r="DS6" s="657"/>
      <c r="DT6" s="657"/>
      <c r="DU6" s="657"/>
      <c r="DV6" s="657"/>
      <c r="DW6" s="657"/>
      <c r="DX6" s="657"/>
      <c r="DY6" s="657"/>
      <c r="DZ6" s="657"/>
      <c r="EA6" s="657"/>
      <c r="EB6" s="657"/>
      <c r="EC6" s="676"/>
    </row>
    <row r="7" spans="2:143" ht="11.25" customHeight="1" x14ac:dyDescent="0.15">
      <c r="B7" s="653" t="s">
        <v>229</v>
      </c>
      <c r="C7" s="654"/>
      <c r="D7" s="654"/>
      <c r="E7" s="654"/>
      <c r="F7" s="654"/>
      <c r="G7" s="654"/>
      <c r="H7" s="654"/>
      <c r="I7" s="654"/>
      <c r="J7" s="654"/>
      <c r="K7" s="654"/>
      <c r="L7" s="654"/>
      <c r="M7" s="654"/>
      <c r="N7" s="654"/>
      <c r="O7" s="654"/>
      <c r="P7" s="654"/>
      <c r="Q7" s="655"/>
      <c r="R7" s="656">
        <v>15601</v>
      </c>
      <c r="S7" s="657"/>
      <c r="T7" s="657"/>
      <c r="U7" s="657"/>
      <c r="V7" s="657"/>
      <c r="W7" s="657"/>
      <c r="X7" s="657"/>
      <c r="Y7" s="658"/>
      <c r="Z7" s="652">
        <v>0</v>
      </c>
      <c r="AA7" s="652"/>
      <c r="AB7" s="652"/>
      <c r="AC7" s="652"/>
      <c r="AD7" s="659">
        <v>15601</v>
      </c>
      <c r="AE7" s="659"/>
      <c r="AF7" s="659"/>
      <c r="AG7" s="659"/>
      <c r="AH7" s="659"/>
      <c r="AI7" s="659"/>
      <c r="AJ7" s="659"/>
      <c r="AK7" s="659"/>
      <c r="AL7" s="660">
        <v>0.1</v>
      </c>
      <c r="AM7" s="661"/>
      <c r="AN7" s="661"/>
      <c r="AO7" s="662"/>
      <c r="AP7" s="653" t="s">
        <v>605</v>
      </c>
      <c r="AQ7" s="654"/>
      <c r="AR7" s="654"/>
      <c r="AS7" s="654"/>
      <c r="AT7" s="654"/>
      <c r="AU7" s="654"/>
      <c r="AV7" s="654"/>
      <c r="AW7" s="654"/>
      <c r="AX7" s="654"/>
      <c r="AY7" s="654"/>
      <c r="AZ7" s="654"/>
      <c r="BA7" s="654"/>
      <c r="BB7" s="654"/>
      <c r="BC7" s="654"/>
      <c r="BD7" s="654"/>
      <c r="BE7" s="654"/>
      <c r="BF7" s="655"/>
      <c r="BG7" s="656">
        <v>5655804</v>
      </c>
      <c r="BH7" s="657"/>
      <c r="BI7" s="657"/>
      <c r="BJ7" s="657"/>
      <c r="BK7" s="657"/>
      <c r="BL7" s="657"/>
      <c r="BM7" s="657"/>
      <c r="BN7" s="658"/>
      <c r="BO7" s="652">
        <v>48.6</v>
      </c>
      <c r="BP7" s="652"/>
      <c r="BQ7" s="652"/>
      <c r="BR7" s="652"/>
      <c r="BS7" s="659">
        <v>70459</v>
      </c>
      <c r="BT7" s="659"/>
      <c r="BU7" s="659"/>
      <c r="BV7" s="659"/>
      <c r="BW7" s="659"/>
      <c r="BX7" s="659"/>
      <c r="BY7" s="659"/>
      <c r="BZ7" s="659"/>
      <c r="CA7" s="659"/>
      <c r="CB7" s="663"/>
      <c r="CD7" s="681" t="s">
        <v>230</v>
      </c>
      <c r="CE7" s="682"/>
      <c r="CF7" s="682"/>
      <c r="CG7" s="682"/>
      <c r="CH7" s="682"/>
      <c r="CI7" s="682"/>
      <c r="CJ7" s="682"/>
      <c r="CK7" s="682"/>
      <c r="CL7" s="682"/>
      <c r="CM7" s="682"/>
      <c r="CN7" s="682"/>
      <c r="CO7" s="682"/>
      <c r="CP7" s="682"/>
      <c r="CQ7" s="683"/>
      <c r="CR7" s="656">
        <v>5997291</v>
      </c>
      <c r="CS7" s="657"/>
      <c r="CT7" s="657"/>
      <c r="CU7" s="657"/>
      <c r="CV7" s="657"/>
      <c r="CW7" s="657"/>
      <c r="CX7" s="657"/>
      <c r="CY7" s="658"/>
      <c r="CZ7" s="652">
        <v>14.8</v>
      </c>
      <c r="DA7" s="652"/>
      <c r="DB7" s="652"/>
      <c r="DC7" s="652"/>
      <c r="DD7" s="675">
        <v>170109</v>
      </c>
      <c r="DE7" s="657"/>
      <c r="DF7" s="657"/>
      <c r="DG7" s="657"/>
      <c r="DH7" s="657"/>
      <c r="DI7" s="657"/>
      <c r="DJ7" s="657"/>
      <c r="DK7" s="657"/>
      <c r="DL7" s="657"/>
      <c r="DM7" s="657"/>
      <c r="DN7" s="657"/>
      <c r="DO7" s="657"/>
      <c r="DP7" s="658"/>
      <c r="DQ7" s="675">
        <v>4948104</v>
      </c>
      <c r="DR7" s="657"/>
      <c r="DS7" s="657"/>
      <c r="DT7" s="657"/>
      <c r="DU7" s="657"/>
      <c r="DV7" s="657"/>
      <c r="DW7" s="657"/>
      <c r="DX7" s="657"/>
      <c r="DY7" s="657"/>
      <c r="DZ7" s="657"/>
      <c r="EA7" s="657"/>
      <c r="EB7" s="657"/>
      <c r="EC7" s="676"/>
    </row>
    <row r="8" spans="2:143" ht="11.25" customHeight="1" x14ac:dyDescent="0.15">
      <c r="B8" s="653" t="s">
        <v>231</v>
      </c>
      <c r="C8" s="654"/>
      <c r="D8" s="654"/>
      <c r="E8" s="654"/>
      <c r="F8" s="654"/>
      <c r="G8" s="654"/>
      <c r="H8" s="654"/>
      <c r="I8" s="654"/>
      <c r="J8" s="654"/>
      <c r="K8" s="654"/>
      <c r="L8" s="654"/>
      <c r="M8" s="654"/>
      <c r="N8" s="654"/>
      <c r="O8" s="654"/>
      <c r="P8" s="654"/>
      <c r="Q8" s="655"/>
      <c r="R8" s="656">
        <v>122683</v>
      </c>
      <c r="S8" s="657"/>
      <c r="T8" s="657"/>
      <c r="U8" s="657"/>
      <c r="V8" s="657"/>
      <c r="W8" s="657"/>
      <c r="X8" s="657"/>
      <c r="Y8" s="658"/>
      <c r="Z8" s="652">
        <v>0.3</v>
      </c>
      <c r="AA8" s="652"/>
      <c r="AB8" s="652"/>
      <c r="AC8" s="652"/>
      <c r="AD8" s="659">
        <v>122683</v>
      </c>
      <c r="AE8" s="659"/>
      <c r="AF8" s="659"/>
      <c r="AG8" s="659"/>
      <c r="AH8" s="659"/>
      <c r="AI8" s="659"/>
      <c r="AJ8" s="659"/>
      <c r="AK8" s="659"/>
      <c r="AL8" s="660">
        <v>0.6</v>
      </c>
      <c r="AM8" s="661"/>
      <c r="AN8" s="661"/>
      <c r="AO8" s="662"/>
      <c r="AP8" s="653" t="s">
        <v>604</v>
      </c>
      <c r="AQ8" s="654"/>
      <c r="AR8" s="654"/>
      <c r="AS8" s="654"/>
      <c r="AT8" s="654"/>
      <c r="AU8" s="654"/>
      <c r="AV8" s="654"/>
      <c r="AW8" s="654"/>
      <c r="AX8" s="654"/>
      <c r="AY8" s="654"/>
      <c r="AZ8" s="654"/>
      <c r="BA8" s="654"/>
      <c r="BB8" s="654"/>
      <c r="BC8" s="654"/>
      <c r="BD8" s="654"/>
      <c r="BE8" s="654"/>
      <c r="BF8" s="655"/>
      <c r="BG8" s="656">
        <v>174886</v>
      </c>
      <c r="BH8" s="657"/>
      <c r="BI8" s="657"/>
      <c r="BJ8" s="657"/>
      <c r="BK8" s="657"/>
      <c r="BL8" s="657"/>
      <c r="BM8" s="657"/>
      <c r="BN8" s="658"/>
      <c r="BO8" s="652">
        <v>1.5</v>
      </c>
      <c r="BP8" s="652"/>
      <c r="BQ8" s="652"/>
      <c r="BR8" s="652"/>
      <c r="BS8" s="659" t="s">
        <v>549</v>
      </c>
      <c r="BT8" s="659"/>
      <c r="BU8" s="659"/>
      <c r="BV8" s="659"/>
      <c r="BW8" s="659"/>
      <c r="BX8" s="659"/>
      <c r="BY8" s="659"/>
      <c r="BZ8" s="659"/>
      <c r="CA8" s="659"/>
      <c r="CB8" s="663"/>
      <c r="CD8" s="681" t="s">
        <v>232</v>
      </c>
      <c r="CE8" s="682"/>
      <c r="CF8" s="682"/>
      <c r="CG8" s="682"/>
      <c r="CH8" s="682"/>
      <c r="CI8" s="682"/>
      <c r="CJ8" s="682"/>
      <c r="CK8" s="682"/>
      <c r="CL8" s="682"/>
      <c r="CM8" s="682"/>
      <c r="CN8" s="682"/>
      <c r="CO8" s="682"/>
      <c r="CP8" s="682"/>
      <c r="CQ8" s="683"/>
      <c r="CR8" s="656">
        <v>18937735</v>
      </c>
      <c r="CS8" s="657"/>
      <c r="CT8" s="657"/>
      <c r="CU8" s="657"/>
      <c r="CV8" s="657"/>
      <c r="CW8" s="657"/>
      <c r="CX8" s="657"/>
      <c r="CY8" s="658"/>
      <c r="CZ8" s="652">
        <v>46.8</v>
      </c>
      <c r="DA8" s="652"/>
      <c r="DB8" s="652"/>
      <c r="DC8" s="652"/>
      <c r="DD8" s="675">
        <v>220517</v>
      </c>
      <c r="DE8" s="657"/>
      <c r="DF8" s="657"/>
      <c r="DG8" s="657"/>
      <c r="DH8" s="657"/>
      <c r="DI8" s="657"/>
      <c r="DJ8" s="657"/>
      <c r="DK8" s="657"/>
      <c r="DL8" s="657"/>
      <c r="DM8" s="657"/>
      <c r="DN8" s="657"/>
      <c r="DO8" s="657"/>
      <c r="DP8" s="658"/>
      <c r="DQ8" s="675">
        <v>8101426</v>
      </c>
      <c r="DR8" s="657"/>
      <c r="DS8" s="657"/>
      <c r="DT8" s="657"/>
      <c r="DU8" s="657"/>
      <c r="DV8" s="657"/>
      <c r="DW8" s="657"/>
      <c r="DX8" s="657"/>
      <c r="DY8" s="657"/>
      <c r="DZ8" s="657"/>
      <c r="EA8" s="657"/>
      <c r="EB8" s="657"/>
      <c r="EC8" s="676"/>
    </row>
    <row r="9" spans="2:143" ht="11.25" customHeight="1" x14ac:dyDescent="0.15">
      <c r="B9" s="653" t="s">
        <v>233</v>
      </c>
      <c r="C9" s="654"/>
      <c r="D9" s="654"/>
      <c r="E9" s="654"/>
      <c r="F9" s="654"/>
      <c r="G9" s="654"/>
      <c r="H9" s="654"/>
      <c r="I9" s="654"/>
      <c r="J9" s="654"/>
      <c r="K9" s="654"/>
      <c r="L9" s="654"/>
      <c r="M9" s="654"/>
      <c r="N9" s="654"/>
      <c r="O9" s="654"/>
      <c r="P9" s="654"/>
      <c r="Q9" s="655"/>
      <c r="R9" s="656">
        <v>137323</v>
      </c>
      <c r="S9" s="657"/>
      <c r="T9" s="657"/>
      <c r="U9" s="657"/>
      <c r="V9" s="657"/>
      <c r="W9" s="657"/>
      <c r="X9" s="657"/>
      <c r="Y9" s="658"/>
      <c r="Z9" s="652">
        <v>0.3</v>
      </c>
      <c r="AA9" s="652"/>
      <c r="AB9" s="652"/>
      <c r="AC9" s="652"/>
      <c r="AD9" s="659">
        <v>137323</v>
      </c>
      <c r="AE9" s="659"/>
      <c r="AF9" s="659"/>
      <c r="AG9" s="659"/>
      <c r="AH9" s="659"/>
      <c r="AI9" s="659"/>
      <c r="AJ9" s="659"/>
      <c r="AK9" s="659"/>
      <c r="AL9" s="660">
        <v>0.6</v>
      </c>
      <c r="AM9" s="661"/>
      <c r="AN9" s="661"/>
      <c r="AO9" s="662"/>
      <c r="AP9" s="653" t="s">
        <v>603</v>
      </c>
      <c r="AQ9" s="654"/>
      <c r="AR9" s="654"/>
      <c r="AS9" s="654"/>
      <c r="AT9" s="654"/>
      <c r="AU9" s="654"/>
      <c r="AV9" s="654"/>
      <c r="AW9" s="654"/>
      <c r="AX9" s="654"/>
      <c r="AY9" s="654"/>
      <c r="AZ9" s="654"/>
      <c r="BA9" s="654"/>
      <c r="BB9" s="654"/>
      <c r="BC9" s="654"/>
      <c r="BD9" s="654"/>
      <c r="BE9" s="654"/>
      <c r="BF9" s="655"/>
      <c r="BG9" s="656">
        <v>5045322</v>
      </c>
      <c r="BH9" s="657"/>
      <c r="BI9" s="657"/>
      <c r="BJ9" s="657"/>
      <c r="BK9" s="657"/>
      <c r="BL9" s="657"/>
      <c r="BM9" s="657"/>
      <c r="BN9" s="658"/>
      <c r="BO9" s="652">
        <v>43.4</v>
      </c>
      <c r="BP9" s="652"/>
      <c r="BQ9" s="652"/>
      <c r="BR9" s="652"/>
      <c r="BS9" s="659" t="s">
        <v>549</v>
      </c>
      <c r="BT9" s="659"/>
      <c r="BU9" s="659"/>
      <c r="BV9" s="659"/>
      <c r="BW9" s="659"/>
      <c r="BX9" s="659"/>
      <c r="BY9" s="659"/>
      <c r="BZ9" s="659"/>
      <c r="CA9" s="659"/>
      <c r="CB9" s="663"/>
      <c r="CD9" s="681" t="s">
        <v>234</v>
      </c>
      <c r="CE9" s="682"/>
      <c r="CF9" s="682"/>
      <c r="CG9" s="682"/>
      <c r="CH9" s="682"/>
      <c r="CI9" s="682"/>
      <c r="CJ9" s="682"/>
      <c r="CK9" s="682"/>
      <c r="CL9" s="682"/>
      <c r="CM9" s="682"/>
      <c r="CN9" s="682"/>
      <c r="CO9" s="682"/>
      <c r="CP9" s="682"/>
      <c r="CQ9" s="683"/>
      <c r="CR9" s="656">
        <v>3862525</v>
      </c>
      <c r="CS9" s="657"/>
      <c r="CT9" s="657"/>
      <c r="CU9" s="657"/>
      <c r="CV9" s="657"/>
      <c r="CW9" s="657"/>
      <c r="CX9" s="657"/>
      <c r="CY9" s="658"/>
      <c r="CZ9" s="652">
        <v>9.5</v>
      </c>
      <c r="DA9" s="652"/>
      <c r="DB9" s="652"/>
      <c r="DC9" s="652"/>
      <c r="DD9" s="675">
        <v>141864</v>
      </c>
      <c r="DE9" s="657"/>
      <c r="DF9" s="657"/>
      <c r="DG9" s="657"/>
      <c r="DH9" s="657"/>
      <c r="DI9" s="657"/>
      <c r="DJ9" s="657"/>
      <c r="DK9" s="657"/>
      <c r="DL9" s="657"/>
      <c r="DM9" s="657"/>
      <c r="DN9" s="657"/>
      <c r="DO9" s="657"/>
      <c r="DP9" s="658"/>
      <c r="DQ9" s="675">
        <v>2463265</v>
      </c>
      <c r="DR9" s="657"/>
      <c r="DS9" s="657"/>
      <c r="DT9" s="657"/>
      <c r="DU9" s="657"/>
      <c r="DV9" s="657"/>
      <c r="DW9" s="657"/>
      <c r="DX9" s="657"/>
      <c r="DY9" s="657"/>
      <c r="DZ9" s="657"/>
      <c r="EA9" s="657"/>
      <c r="EB9" s="657"/>
      <c r="EC9" s="676"/>
    </row>
    <row r="10" spans="2:143" ht="11.25" customHeight="1" x14ac:dyDescent="0.15">
      <c r="B10" s="653" t="s">
        <v>602</v>
      </c>
      <c r="C10" s="654"/>
      <c r="D10" s="654"/>
      <c r="E10" s="654"/>
      <c r="F10" s="654"/>
      <c r="G10" s="654"/>
      <c r="H10" s="654"/>
      <c r="I10" s="654"/>
      <c r="J10" s="654"/>
      <c r="K10" s="654"/>
      <c r="L10" s="654"/>
      <c r="M10" s="654"/>
      <c r="N10" s="654"/>
      <c r="O10" s="654"/>
      <c r="P10" s="654"/>
      <c r="Q10" s="655"/>
      <c r="R10" s="656" t="s">
        <v>549</v>
      </c>
      <c r="S10" s="657"/>
      <c r="T10" s="657"/>
      <c r="U10" s="657"/>
      <c r="V10" s="657"/>
      <c r="W10" s="657"/>
      <c r="X10" s="657"/>
      <c r="Y10" s="658"/>
      <c r="Z10" s="652" t="s">
        <v>549</v>
      </c>
      <c r="AA10" s="652"/>
      <c r="AB10" s="652"/>
      <c r="AC10" s="652"/>
      <c r="AD10" s="659" t="s">
        <v>549</v>
      </c>
      <c r="AE10" s="659"/>
      <c r="AF10" s="659"/>
      <c r="AG10" s="659"/>
      <c r="AH10" s="659"/>
      <c r="AI10" s="659"/>
      <c r="AJ10" s="659"/>
      <c r="AK10" s="659"/>
      <c r="AL10" s="660" t="s">
        <v>549</v>
      </c>
      <c r="AM10" s="661"/>
      <c r="AN10" s="661"/>
      <c r="AO10" s="662"/>
      <c r="AP10" s="653" t="s">
        <v>601</v>
      </c>
      <c r="AQ10" s="654"/>
      <c r="AR10" s="654"/>
      <c r="AS10" s="654"/>
      <c r="AT10" s="654"/>
      <c r="AU10" s="654"/>
      <c r="AV10" s="654"/>
      <c r="AW10" s="654"/>
      <c r="AX10" s="654"/>
      <c r="AY10" s="654"/>
      <c r="AZ10" s="654"/>
      <c r="BA10" s="654"/>
      <c r="BB10" s="654"/>
      <c r="BC10" s="654"/>
      <c r="BD10" s="654"/>
      <c r="BE10" s="654"/>
      <c r="BF10" s="655"/>
      <c r="BG10" s="656">
        <v>198678</v>
      </c>
      <c r="BH10" s="657"/>
      <c r="BI10" s="657"/>
      <c r="BJ10" s="657"/>
      <c r="BK10" s="657"/>
      <c r="BL10" s="657"/>
      <c r="BM10" s="657"/>
      <c r="BN10" s="658"/>
      <c r="BO10" s="652">
        <v>1.7</v>
      </c>
      <c r="BP10" s="652"/>
      <c r="BQ10" s="652"/>
      <c r="BR10" s="652"/>
      <c r="BS10" s="659">
        <v>25118</v>
      </c>
      <c r="BT10" s="659"/>
      <c r="BU10" s="659"/>
      <c r="BV10" s="659"/>
      <c r="BW10" s="659"/>
      <c r="BX10" s="659"/>
      <c r="BY10" s="659"/>
      <c r="BZ10" s="659"/>
      <c r="CA10" s="659"/>
      <c r="CB10" s="663"/>
      <c r="CD10" s="681" t="s">
        <v>235</v>
      </c>
      <c r="CE10" s="682"/>
      <c r="CF10" s="682"/>
      <c r="CG10" s="682"/>
      <c r="CH10" s="682"/>
      <c r="CI10" s="682"/>
      <c r="CJ10" s="682"/>
      <c r="CK10" s="682"/>
      <c r="CL10" s="682"/>
      <c r="CM10" s="682"/>
      <c r="CN10" s="682"/>
      <c r="CO10" s="682"/>
      <c r="CP10" s="682"/>
      <c r="CQ10" s="683"/>
      <c r="CR10" s="656">
        <v>45737</v>
      </c>
      <c r="CS10" s="657"/>
      <c r="CT10" s="657"/>
      <c r="CU10" s="657"/>
      <c r="CV10" s="657"/>
      <c r="CW10" s="657"/>
      <c r="CX10" s="657"/>
      <c r="CY10" s="658"/>
      <c r="CZ10" s="652">
        <v>0.1</v>
      </c>
      <c r="DA10" s="652"/>
      <c r="DB10" s="652"/>
      <c r="DC10" s="652"/>
      <c r="DD10" s="675" t="s">
        <v>549</v>
      </c>
      <c r="DE10" s="657"/>
      <c r="DF10" s="657"/>
      <c r="DG10" s="657"/>
      <c r="DH10" s="657"/>
      <c r="DI10" s="657"/>
      <c r="DJ10" s="657"/>
      <c r="DK10" s="657"/>
      <c r="DL10" s="657"/>
      <c r="DM10" s="657"/>
      <c r="DN10" s="657"/>
      <c r="DO10" s="657"/>
      <c r="DP10" s="658"/>
      <c r="DQ10" s="675">
        <v>45712</v>
      </c>
      <c r="DR10" s="657"/>
      <c r="DS10" s="657"/>
      <c r="DT10" s="657"/>
      <c r="DU10" s="657"/>
      <c r="DV10" s="657"/>
      <c r="DW10" s="657"/>
      <c r="DX10" s="657"/>
      <c r="DY10" s="657"/>
      <c r="DZ10" s="657"/>
      <c r="EA10" s="657"/>
      <c r="EB10" s="657"/>
      <c r="EC10" s="676"/>
    </row>
    <row r="11" spans="2:143" ht="11.25" customHeight="1" x14ac:dyDescent="0.15">
      <c r="B11" s="653" t="s">
        <v>236</v>
      </c>
      <c r="C11" s="654"/>
      <c r="D11" s="654"/>
      <c r="E11" s="654"/>
      <c r="F11" s="654"/>
      <c r="G11" s="654"/>
      <c r="H11" s="654"/>
      <c r="I11" s="654"/>
      <c r="J11" s="654"/>
      <c r="K11" s="654"/>
      <c r="L11" s="654"/>
      <c r="M11" s="654"/>
      <c r="N11" s="654"/>
      <c r="O11" s="654"/>
      <c r="P11" s="654"/>
      <c r="Q11" s="655"/>
      <c r="R11" s="656">
        <v>2200747</v>
      </c>
      <c r="S11" s="657"/>
      <c r="T11" s="657"/>
      <c r="U11" s="657"/>
      <c r="V11" s="657"/>
      <c r="W11" s="657"/>
      <c r="X11" s="657"/>
      <c r="Y11" s="658"/>
      <c r="Z11" s="660">
        <v>5.4</v>
      </c>
      <c r="AA11" s="661"/>
      <c r="AB11" s="661"/>
      <c r="AC11" s="684"/>
      <c r="AD11" s="675">
        <v>2200747</v>
      </c>
      <c r="AE11" s="657"/>
      <c r="AF11" s="657"/>
      <c r="AG11" s="657"/>
      <c r="AH11" s="657"/>
      <c r="AI11" s="657"/>
      <c r="AJ11" s="657"/>
      <c r="AK11" s="658"/>
      <c r="AL11" s="660">
        <v>10.1</v>
      </c>
      <c r="AM11" s="661"/>
      <c r="AN11" s="661"/>
      <c r="AO11" s="662"/>
      <c r="AP11" s="653" t="s">
        <v>600</v>
      </c>
      <c r="AQ11" s="654"/>
      <c r="AR11" s="654"/>
      <c r="AS11" s="654"/>
      <c r="AT11" s="654"/>
      <c r="AU11" s="654"/>
      <c r="AV11" s="654"/>
      <c r="AW11" s="654"/>
      <c r="AX11" s="654"/>
      <c r="AY11" s="654"/>
      <c r="AZ11" s="654"/>
      <c r="BA11" s="654"/>
      <c r="BB11" s="654"/>
      <c r="BC11" s="654"/>
      <c r="BD11" s="654"/>
      <c r="BE11" s="654"/>
      <c r="BF11" s="655"/>
      <c r="BG11" s="656">
        <v>236918</v>
      </c>
      <c r="BH11" s="657"/>
      <c r="BI11" s="657"/>
      <c r="BJ11" s="657"/>
      <c r="BK11" s="657"/>
      <c r="BL11" s="657"/>
      <c r="BM11" s="657"/>
      <c r="BN11" s="658"/>
      <c r="BO11" s="652">
        <v>2</v>
      </c>
      <c r="BP11" s="652"/>
      <c r="BQ11" s="652"/>
      <c r="BR11" s="652"/>
      <c r="BS11" s="659">
        <v>45341</v>
      </c>
      <c r="BT11" s="659"/>
      <c r="BU11" s="659"/>
      <c r="BV11" s="659"/>
      <c r="BW11" s="659"/>
      <c r="BX11" s="659"/>
      <c r="BY11" s="659"/>
      <c r="BZ11" s="659"/>
      <c r="CA11" s="659"/>
      <c r="CB11" s="663"/>
      <c r="CD11" s="681" t="s">
        <v>237</v>
      </c>
      <c r="CE11" s="682"/>
      <c r="CF11" s="682"/>
      <c r="CG11" s="682"/>
      <c r="CH11" s="682"/>
      <c r="CI11" s="682"/>
      <c r="CJ11" s="682"/>
      <c r="CK11" s="682"/>
      <c r="CL11" s="682"/>
      <c r="CM11" s="682"/>
      <c r="CN11" s="682"/>
      <c r="CO11" s="682"/>
      <c r="CP11" s="682"/>
      <c r="CQ11" s="683"/>
      <c r="CR11" s="656">
        <v>340943</v>
      </c>
      <c r="CS11" s="657"/>
      <c r="CT11" s="657"/>
      <c r="CU11" s="657"/>
      <c r="CV11" s="657"/>
      <c r="CW11" s="657"/>
      <c r="CX11" s="657"/>
      <c r="CY11" s="658"/>
      <c r="CZ11" s="652">
        <v>0.8</v>
      </c>
      <c r="DA11" s="652"/>
      <c r="DB11" s="652"/>
      <c r="DC11" s="652"/>
      <c r="DD11" s="675">
        <v>86565</v>
      </c>
      <c r="DE11" s="657"/>
      <c r="DF11" s="657"/>
      <c r="DG11" s="657"/>
      <c r="DH11" s="657"/>
      <c r="DI11" s="657"/>
      <c r="DJ11" s="657"/>
      <c r="DK11" s="657"/>
      <c r="DL11" s="657"/>
      <c r="DM11" s="657"/>
      <c r="DN11" s="657"/>
      <c r="DO11" s="657"/>
      <c r="DP11" s="658"/>
      <c r="DQ11" s="675">
        <v>176339</v>
      </c>
      <c r="DR11" s="657"/>
      <c r="DS11" s="657"/>
      <c r="DT11" s="657"/>
      <c r="DU11" s="657"/>
      <c r="DV11" s="657"/>
      <c r="DW11" s="657"/>
      <c r="DX11" s="657"/>
      <c r="DY11" s="657"/>
      <c r="DZ11" s="657"/>
      <c r="EA11" s="657"/>
      <c r="EB11" s="657"/>
      <c r="EC11" s="676"/>
    </row>
    <row r="12" spans="2:143" ht="11.25" customHeight="1" x14ac:dyDescent="0.15">
      <c r="B12" s="653" t="s">
        <v>238</v>
      </c>
      <c r="C12" s="654"/>
      <c r="D12" s="654"/>
      <c r="E12" s="654"/>
      <c r="F12" s="654"/>
      <c r="G12" s="654"/>
      <c r="H12" s="654"/>
      <c r="I12" s="654"/>
      <c r="J12" s="654"/>
      <c r="K12" s="654"/>
      <c r="L12" s="654"/>
      <c r="M12" s="654"/>
      <c r="N12" s="654"/>
      <c r="O12" s="654"/>
      <c r="P12" s="654"/>
      <c r="Q12" s="655"/>
      <c r="R12" s="656">
        <v>18591</v>
      </c>
      <c r="S12" s="657"/>
      <c r="T12" s="657"/>
      <c r="U12" s="657"/>
      <c r="V12" s="657"/>
      <c r="W12" s="657"/>
      <c r="X12" s="657"/>
      <c r="Y12" s="658"/>
      <c r="Z12" s="652">
        <v>0</v>
      </c>
      <c r="AA12" s="652"/>
      <c r="AB12" s="652"/>
      <c r="AC12" s="652"/>
      <c r="AD12" s="659">
        <v>18591</v>
      </c>
      <c r="AE12" s="659"/>
      <c r="AF12" s="659"/>
      <c r="AG12" s="659"/>
      <c r="AH12" s="659"/>
      <c r="AI12" s="659"/>
      <c r="AJ12" s="659"/>
      <c r="AK12" s="659"/>
      <c r="AL12" s="660">
        <v>0.1</v>
      </c>
      <c r="AM12" s="661"/>
      <c r="AN12" s="661"/>
      <c r="AO12" s="662"/>
      <c r="AP12" s="653" t="s">
        <v>599</v>
      </c>
      <c r="AQ12" s="654"/>
      <c r="AR12" s="654"/>
      <c r="AS12" s="654"/>
      <c r="AT12" s="654"/>
      <c r="AU12" s="654"/>
      <c r="AV12" s="654"/>
      <c r="AW12" s="654"/>
      <c r="AX12" s="654"/>
      <c r="AY12" s="654"/>
      <c r="AZ12" s="654"/>
      <c r="BA12" s="654"/>
      <c r="BB12" s="654"/>
      <c r="BC12" s="654"/>
      <c r="BD12" s="654"/>
      <c r="BE12" s="654"/>
      <c r="BF12" s="655"/>
      <c r="BG12" s="656">
        <v>4384744</v>
      </c>
      <c r="BH12" s="657"/>
      <c r="BI12" s="657"/>
      <c r="BJ12" s="657"/>
      <c r="BK12" s="657"/>
      <c r="BL12" s="657"/>
      <c r="BM12" s="657"/>
      <c r="BN12" s="658"/>
      <c r="BO12" s="652">
        <v>37.700000000000003</v>
      </c>
      <c r="BP12" s="652"/>
      <c r="BQ12" s="652"/>
      <c r="BR12" s="652"/>
      <c r="BS12" s="659" t="s">
        <v>549</v>
      </c>
      <c r="BT12" s="659"/>
      <c r="BU12" s="659"/>
      <c r="BV12" s="659"/>
      <c r="BW12" s="659"/>
      <c r="BX12" s="659"/>
      <c r="BY12" s="659"/>
      <c r="BZ12" s="659"/>
      <c r="CA12" s="659"/>
      <c r="CB12" s="663"/>
      <c r="CD12" s="681" t="s">
        <v>239</v>
      </c>
      <c r="CE12" s="682"/>
      <c r="CF12" s="682"/>
      <c r="CG12" s="682"/>
      <c r="CH12" s="682"/>
      <c r="CI12" s="682"/>
      <c r="CJ12" s="682"/>
      <c r="CK12" s="682"/>
      <c r="CL12" s="682"/>
      <c r="CM12" s="682"/>
      <c r="CN12" s="682"/>
      <c r="CO12" s="682"/>
      <c r="CP12" s="682"/>
      <c r="CQ12" s="683"/>
      <c r="CR12" s="656">
        <v>440408</v>
      </c>
      <c r="CS12" s="657"/>
      <c r="CT12" s="657"/>
      <c r="CU12" s="657"/>
      <c r="CV12" s="657"/>
      <c r="CW12" s="657"/>
      <c r="CX12" s="657"/>
      <c r="CY12" s="658"/>
      <c r="CZ12" s="652">
        <v>1.1000000000000001</v>
      </c>
      <c r="DA12" s="652"/>
      <c r="DB12" s="652"/>
      <c r="DC12" s="652"/>
      <c r="DD12" s="675">
        <v>12991</v>
      </c>
      <c r="DE12" s="657"/>
      <c r="DF12" s="657"/>
      <c r="DG12" s="657"/>
      <c r="DH12" s="657"/>
      <c r="DI12" s="657"/>
      <c r="DJ12" s="657"/>
      <c r="DK12" s="657"/>
      <c r="DL12" s="657"/>
      <c r="DM12" s="657"/>
      <c r="DN12" s="657"/>
      <c r="DO12" s="657"/>
      <c r="DP12" s="658"/>
      <c r="DQ12" s="675">
        <v>381113</v>
      </c>
      <c r="DR12" s="657"/>
      <c r="DS12" s="657"/>
      <c r="DT12" s="657"/>
      <c r="DU12" s="657"/>
      <c r="DV12" s="657"/>
      <c r="DW12" s="657"/>
      <c r="DX12" s="657"/>
      <c r="DY12" s="657"/>
      <c r="DZ12" s="657"/>
      <c r="EA12" s="657"/>
      <c r="EB12" s="657"/>
      <c r="EC12" s="676"/>
    </row>
    <row r="13" spans="2:143" ht="11.25" customHeight="1" x14ac:dyDescent="0.15">
      <c r="B13" s="653" t="s">
        <v>240</v>
      </c>
      <c r="C13" s="654"/>
      <c r="D13" s="654"/>
      <c r="E13" s="654"/>
      <c r="F13" s="654"/>
      <c r="G13" s="654"/>
      <c r="H13" s="654"/>
      <c r="I13" s="654"/>
      <c r="J13" s="654"/>
      <c r="K13" s="654"/>
      <c r="L13" s="654"/>
      <c r="M13" s="654"/>
      <c r="N13" s="654"/>
      <c r="O13" s="654"/>
      <c r="P13" s="654"/>
      <c r="Q13" s="655"/>
      <c r="R13" s="656" t="s">
        <v>549</v>
      </c>
      <c r="S13" s="657"/>
      <c r="T13" s="657"/>
      <c r="U13" s="657"/>
      <c r="V13" s="657"/>
      <c r="W13" s="657"/>
      <c r="X13" s="657"/>
      <c r="Y13" s="658"/>
      <c r="Z13" s="652" t="s">
        <v>549</v>
      </c>
      <c r="AA13" s="652"/>
      <c r="AB13" s="652"/>
      <c r="AC13" s="652"/>
      <c r="AD13" s="659" t="s">
        <v>549</v>
      </c>
      <c r="AE13" s="659"/>
      <c r="AF13" s="659"/>
      <c r="AG13" s="659"/>
      <c r="AH13" s="659"/>
      <c r="AI13" s="659"/>
      <c r="AJ13" s="659"/>
      <c r="AK13" s="659"/>
      <c r="AL13" s="660" t="s">
        <v>549</v>
      </c>
      <c r="AM13" s="661"/>
      <c r="AN13" s="661"/>
      <c r="AO13" s="662"/>
      <c r="AP13" s="653" t="s">
        <v>598</v>
      </c>
      <c r="AQ13" s="654"/>
      <c r="AR13" s="654"/>
      <c r="AS13" s="654"/>
      <c r="AT13" s="654"/>
      <c r="AU13" s="654"/>
      <c r="AV13" s="654"/>
      <c r="AW13" s="654"/>
      <c r="AX13" s="654"/>
      <c r="AY13" s="654"/>
      <c r="AZ13" s="654"/>
      <c r="BA13" s="654"/>
      <c r="BB13" s="654"/>
      <c r="BC13" s="654"/>
      <c r="BD13" s="654"/>
      <c r="BE13" s="654"/>
      <c r="BF13" s="655"/>
      <c r="BG13" s="656">
        <v>4316204</v>
      </c>
      <c r="BH13" s="657"/>
      <c r="BI13" s="657"/>
      <c r="BJ13" s="657"/>
      <c r="BK13" s="657"/>
      <c r="BL13" s="657"/>
      <c r="BM13" s="657"/>
      <c r="BN13" s="658"/>
      <c r="BO13" s="652">
        <v>37.1</v>
      </c>
      <c r="BP13" s="652"/>
      <c r="BQ13" s="652"/>
      <c r="BR13" s="652"/>
      <c r="BS13" s="659" t="s">
        <v>549</v>
      </c>
      <c r="BT13" s="659"/>
      <c r="BU13" s="659"/>
      <c r="BV13" s="659"/>
      <c r="BW13" s="659"/>
      <c r="BX13" s="659"/>
      <c r="BY13" s="659"/>
      <c r="BZ13" s="659"/>
      <c r="CA13" s="659"/>
      <c r="CB13" s="663"/>
      <c r="CD13" s="681" t="s">
        <v>241</v>
      </c>
      <c r="CE13" s="682"/>
      <c r="CF13" s="682"/>
      <c r="CG13" s="682"/>
      <c r="CH13" s="682"/>
      <c r="CI13" s="682"/>
      <c r="CJ13" s="682"/>
      <c r="CK13" s="682"/>
      <c r="CL13" s="682"/>
      <c r="CM13" s="682"/>
      <c r="CN13" s="682"/>
      <c r="CO13" s="682"/>
      <c r="CP13" s="682"/>
      <c r="CQ13" s="683"/>
      <c r="CR13" s="656">
        <v>2674927</v>
      </c>
      <c r="CS13" s="657"/>
      <c r="CT13" s="657"/>
      <c r="CU13" s="657"/>
      <c r="CV13" s="657"/>
      <c r="CW13" s="657"/>
      <c r="CX13" s="657"/>
      <c r="CY13" s="658"/>
      <c r="CZ13" s="652">
        <v>6.6</v>
      </c>
      <c r="DA13" s="652"/>
      <c r="DB13" s="652"/>
      <c r="DC13" s="652"/>
      <c r="DD13" s="675">
        <v>663232</v>
      </c>
      <c r="DE13" s="657"/>
      <c r="DF13" s="657"/>
      <c r="DG13" s="657"/>
      <c r="DH13" s="657"/>
      <c r="DI13" s="657"/>
      <c r="DJ13" s="657"/>
      <c r="DK13" s="657"/>
      <c r="DL13" s="657"/>
      <c r="DM13" s="657"/>
      <c r="DN13" s="657"/>
      <c r="DO13" s="657"/>
      <c r="DP13" s="658"/>
      <c r="DQ13" s="675">
        <v>1995186</v>
      </c>
      <c r="DR13" s="657"/>
      <c r="DS13" s="657"/>
      <c r="DT13" s="657"/>
      <c r="DU13" s="657"/>
      <c r="DV13" s="657"/>
      <c r="DW13" s="657"/>
      <c r="DX13" s="657"/>
      <c r="DY13" s="657"/>
      <c r="DZ13" s="657"/>
      <c r="EA13" s="657"/>
      <c r="EB13" s="657"/>
      <c r="EC13" s="676"/>
    </row>
    <row r="14" spans="2:143" ht="11.25" customHeight="1" x14ac:dyDescent="0.15">
      <c r="B14" s="653" t="s">
        <v>242</v>
      </c>
      <c r="C14" s="654"/>
      <c r="D14" s="654"/>
      <c r="E14" s="654"/>
      <c r="F14" s="654"/>
      <c r="G14" s="654"/>
      <c r="H14" s="654"/>
      <c r="I14" s="654"/>
      <c r="J14" s="654"/>
      <c r="K14" s="654"/>
      <c r="L14" s="654"/>
      <c r="M14" s="654"/>
      <c r="N14" s="654"/>
      <c r="O14" s="654"/>
      <c r="P14" s="654"/>
      <c r="Q14" s="655"/>
      <c r="R14" s="656" t="s">
        <v>549</v>
      </c>
      <c r="S14" s="657"/>
      <c r="T14" s="657"/>
      <c r="U14" s="657"/>
      <c r="V14" s="657"/>
      <c r="W14" s="657"/>
      <c r="X14" s="657"/>
      <c r="Y14" s="658"/>
      <c r="Z14" s="652" t="s">
        <v>549</v>
      </c>
      <c r="AA14" s="652"/>
      <c r="AB14" s="652"/>
      <c r="AC14" s="652"/>
      <c r="AD14" s="659" t="s">
        <v>549</v>
      </c>
      <c r="AE14" s="659"/>
      <c r="AF14" s="659"/>
      <c r="AG14" s="659"/>
      <c r="AH14" s="659"/>
      <c r="AI14" s="659"/>
      <c r="AJ14" s="659"/>
      <c r="AK14" s="659"/>
      <c r="AL14" s="660" t="s">
        <v>549</v>
      </c>
      <c r="AM14" s="661"/>
      <c r="AN14" s="661"/>
      <c r="AO14" s="662"/>
      <c r="AP14" s="653" t="s">
        <v>597</v>
      </c>
      <c r="AQ14" s="654"/>
      <c r="AR14" s="654"/>
      <c r="AS14" s="654"/>
      <c r="AT14" s="654"/>
      <c r="AU14" s="654"/>
      <c r="AV14" s="654"/>
      <c r="AW14" s="654"/>
      <c r="AX14" s="654"/>
      <c r="AY14" s="654"/>
      <c r="AZ14" s="654"/>
      <c r="BA14" s="654"/>
      <c r="BB14" s="654"/>
      <c r="BC14" s="654"/>
      <c r="BD14" s="654"/>
      <c r="BE14" s="654"/>
      <c r="BF14" s="655"/>
      <c r="BG14" s="656">
        <v>218059</v>
      </c>
      <c r="BH14" s="657"/>
      <c r="BI14" s="657"/>
      <c r="BJ14" s="657"/>
      <c r="BK14" s="657"/>
      <c r="BL14" s="657"/>
      <c r="BM14" s="657"/>
      <c r="BN14" s="658"/>
      <c r="BO14" s="652">
        <v>1.9</v>
      </c>
      <c r="BP14" s="652"/>
      <c r="BQ14" s="652"/>
      <c r="BR14" s="652"/>
      <c r="BS14" s="659" t="s">
        <v>549</v>
      </c>
      <c r="BT14" s="659"/>
      <c r="BU14" s="659"/>
      <c r="BV14" s="659"/>
      <c r="BW14" s="659"/>
      <c r="BX14" s="659"/>
      <c r="BY14" s="659"/>
      <c r="BZ14" s="659"/>
      <c r="CA14" s="659"/>
      <c r="CB14" s="663"/>
      <c r="CD14" s="681" t="s">
        <v>243</v>
      </c>
      <c r="CE14" s="682"/>
      <c r="CF14" s="682"/>
      <c r="CG14" s="682"/>
      <c r="CH14" s="682"/>
      <c r="CI14" s="682"/>
      <c r="CJ14" s="682"/>
      <c r="CK14" s="682"/>
      <c r="CL14" s="682"/>
      <c r="CM14" s="682"/>
      <c r="CN14" s="682"/>
      <c r="CO14" s="682"/>
      <c r="CP14" s="682"/>
      <c r="CQ14" s="683"/>
      <c r="CR14" s="656">
        <v>1281059</v>
      </c>
      <c r="CS14" s="657"/>
      <c r="CT14" s="657"/>
      <c r="CU14" s="657"/>
      <c r="CV14" s="657"/>
      <c r="CW14" s="657"/>
      <c r="CX14" s="657"/>
      <c r="CY14" s="658"/>
      <c r="CZ14" s="652">
        <v>3.2</v>
      </c>
      <c r="DA14" s="652"/>
      <c r="DB14" s="652"/>
      <c r="DC14" s="652"/>
      <c r="DD14" s="675">
        <v>123106</v>
      </c>
      <c r="DE14" s="657"/>
      <c r="DF14" s="657"/>
      <c r="DG14" s="657"/>
      <c r="DH14" s="657"/>
      <c r="DI14" s="657"/>
      <c r="DJ14" s="657"/>
      <c r="DK14" s="657"/>
      <c r="DL14" s="657"/>
      <c r="DM14" s="657"/>
      <c r="DN14" s="657"/>
      <c r="DO14" s="657"/>
      <c r="DP14" s="658"/>
      <c r="DQ14" s="675">
        <v>1163291</v>
      </c>
      <c r="DR14" s="657"/>
      <c r="DS14" s="657"/>
      <c r="DT14" s="657"/>
      <c r="DU14" s="657"/>
      <c r="DV14" s="657"/>
      <c r="DW14" s="657"/>
      <c r="DX14" s="657"/>
      <c r="DY14" s="657"/>
      <c r="DZ14" s="657"/>
      <c r="EA14" s="657"/>
      <c r="EB14" s="657"/>
      <c r="EC14" s="676"/>
    </row>
    <row r="15" spans="2:143" ht="11.25" customHeight="1" x14ac:dyDescent="0.15">
      <c r="B15" s="653" t="s">
        <v>244</v>
      </c>
      <c r="C15" s="654"/>
      <c r="D15" s="654"/>
      <c r="E15" s="654"/>
      <c r="F15" s="654"/>
      <c r="G15" s="654"/>
      <c r="H15" s="654"/>
      <c r="I15" s="654"/>
      <c r="J15" s="654"/>
      <c r="K15" s="654"/>
      <c r="L15" s="654"/>
      <c r="M15" s="654"/>
      <c r="N15" s="654"/>
      <c r="O15" s="654"/>
      <c r="P15" s="654"/>
      <c r="Q15" s="655"/>
      <c r="R15" s="656" t="s">
        <v>549</v>
      </c>
      <c r="S15" s="657"/>
      <c r="T15" s="657"/>
      <c r="U15" s="657"/>
      <c r="V15" s="657"/>
      <c r="W15" s="657"/>
      <c r="X15" s="657"/>
      <c r="Y15" s="658"/>
      <c r="Z15" s="652" t="s">
        <v>549</v>
      </c>
      <c r="AA15" s="652"/>
      <c r="AB15" s="652"/>
      <c r="AC15" s="652"/>
      <c r="AD15" s="659" t="s">
        <v>549</v>
      </c>
      <c r="AE15" s="659"/>
      <c r="AF15" s="659"/>
      <c r="AG15" s="659"/>
      <c r="AH15" s="659"/>
      <c r="AI15" s="659"/>
      <c r="AJ15" s="659"/>
      <c r="AK15" s="659"/>
      <c r="AL15" s="660" t="s">
        <v>549</v>
      </c>
      <c r="AM15" s="661"/>
      <c r="AN15" s="661"/>
      <c r="AO15" s="662"/>
      <c r="AP15" s="653" t="s">
        <v>596</v>
      </c>
      <c r="AQ15" s="654"/>
      <c r="AR15" s="654"/>
      <c r="AS15" s="654"/>
      <c r="AT15" s="654"/>
      <c r="AU15" s="654"/>
      <c r="AV15" s="654"/>
      <c r="AW15" s="654"/>
      <c r="AX15" s="654"/>
      <c r="AY15" s="654"/>
      <c r="AZ15" s="654"/>
      <c r="BA15" s="654"/>
      <c r="BB15" s="654"/>
      <c r="BC15" s="654"/>
      <c r="BD15" s="654"/>
      <c r="BE15" s="654"/>
      <c r="BF15" s="655"/>
      <c r="BG15" s="656">
        <v>479490</v>
      </c>
      <c r="BH15" s="657"/>
      <c r="BI15" s="657"/>
      <c r="BJ15" s="657"/>
      <c r="BK15" s="657"/>
      <c r="BL15" s="657"/>
      <c r="BM15" s="657"/>
      <c r="BN15" s="658"/>
      <c r="BO15" s="652">
        <v>4.0999999999999996</v>
      </c>
      <c r="BP15" s="652"/>
      <c r="BQ15" s="652"/>
      <c r="BR15" s="652"/>
      <c r="BS15" s="659" t="s">
        <v>549</v>
      </c>
      <c r="BT15" s="659"/>
      <c r="BU15" s="659"/>
      <c r="BV15" s="659"/>
      <c r="BW15" s="659"/>
      <c r="BX15" s="659"/>
      <c r="BY15" s="659"/>
      <c r="BZ15" s="659"/>
      <c r="CA15" s="659"/>
      <c r="CB15" s="663"/>
      <c r="CD15" s="681" t="s">
        <v>245</v>
      </c>
      <c r="CE15" s="682"/>
      <c r="CF15" s="682"/>
      <c r="CG15" s="682"/>
      <c r="CH15" s="682"/>
      <c r="CI15" s="682"/>
      <c r="CJ15" s="682"/>
      <c r="CK15" s="682"/>
      <c r="CL15" s="682"/>
      <c r="CM15" s="682"/>
      <c r="CN15" s="682"/>
      <c r="CO15" s="682"/>
      <c r="CP15" s="682"/>
      <c r="CQ15" s="683"/>
      <c r="CR15" s="656">
        <v>3479101</v>
      </c>
      <c r="CS15" s="657"/>
      <c r="CT15" s="657"/>
      <c r="CU15" s="657"/>
      <c r="CV15" s="657"/>
      <c r="CW15" s="657"/>
      <c r="CX15" s="657"/>
      <c r="CY15" s="658"/>
      <c r="CZ15" s="652">
        <v>8.6</v>
      </c>
      <c r="DA15" s="652"/>
      <c r="DB15" s="652"/>
      <c r="DC15" s="652"/>
      <c r="DD15" s="675">
        <v>454326</v>
      </c>
      <c r="DE15" s="657"/>
      <c r="DF15" s="657"/>
      <c r="DG15" s="657"/>
      <c r="DH15" s="657"/>
      <c r="DI15" s="657"/>
      <c r="DJ15" s="657"/>
      <c r="DK15" s="657"/>
      <c r="DL15" s="657"/>
      <c r="DM15" s="657"/>
      <c r="DN15" s="657"/>
      <c r="DO15" s="657"/>
      <c r="DP15" s="658"/>
      <c r="DQ15" s="675">
        <v>2292274</v>
      </c>
      <c r="DR15" s="657"/>
      <c r="DS15" s="657"/>
      <c r="DT15" s="657"/>
      <c r="DU15" s="657"/>
      <c r="DV15" s="657"/>
      <c r="DW15" s="657"/>
      <c r="DX15" s="657"/>
      <c r="DY15" s="657"/>
      <c r="DZ15" s="657"/>
      <c r="EA15" s="657"/>
      <c r="EB15" s="657"/>
      <c r="EC15" s="676"/>
    </row>
    <row r="16" spans="2:143" ht="11.25" customHeight="1" x14ac:dyDescent="0.15">
      <c r="B16" s="653" t="s">
        <v>595</v>
      </c>
      <c r="C16" s="654"/>
      <c r="D16" s="654"/>
      <c r="E16" s="654"/>
      <c r="F16" s="654"/>
      <c r="G16" s="654"/>
      <c r="H16" s="654"/>
      <c r="I16" s="654"/>
      <c r="J16" s="654"/>
      <c r="K16" s="654"/>
      <c r="L16" s="654"/>
      <c r="M16" s="654"/>
      <c r="N16" s="654"/>
      <c r="O16" s="654"/>
      <c r="P16" s="654"/>
      <c r="Q16" s="655"/>
      <c r="R16" s="656">
        <v>46721</v>
      </c>
      <c r="S16" s="657"/>
      <c r="T16" s="657"/>
      <c r="U16" s="657"/>
      <c r="V16" s="657"/>
      <c r="W16" s="657"/>
      <c r="X16" s="657"/>
      <c r="Y16" s="658"/>
      <c r="Z16" s="652">
        <v>0.1</v>
      </c>
      <c r="AA16" s="652"/>
      <c r="AB16" s="652"/>
      <c r="AC16" s="652"/>
      <c r="AD16" s="659">
        <v>46721</v>
      </c>
      <c r="AE16" s="659"/>
      <c r="AF16" s="659"/>
      <c r="AG16" s="659"/>
      <c r="AH16" s="659"/>
      <c r="AI16" s="659"/>
      <c r="AJ16" s="659"/>
      <c r="AK16" s="659"/>
      <c r="AL16" s="660">
        <v>0.2</v>
      </c>
      <c r="AM16" s="661"/>
      <c r="AN16" s="661"/>
      <c r="AO16" s="662"/>
      <c r="AP16" s="653" t="s">
        <v>594</v>
      </c>
      <c r="AQ16" s="654"/>
      <c r="AR16" s="654"/>
      <c r="AS16" s="654"/>
      <c r="AT16" s="654"/>
      <c r="AU16" s="654"/>
      <c r="AV16" s="654"/>
      <c r="AW16" s="654"/>
      <c r="AX16" s="654"/>
      <c r="AY16" s="654"/>
      <c r="AZ16" s="654"/>
      <c r="BA16" s="654"/>
      <c r="BB16" s="654"/>
      <c r="BC16" s="654"/>
      <c r="BD16" s="654"/>
      <c r="BE16" s="654"/>
      <c r="BF16" s="655"/>
      <c r="BG16" s="656" t="s">
        <v>549</v>
      </c>
      <c r="BH16" s="657"/>
      <c r="BI16" s="657"/>
      <c r="BJ16" s="657"/>
      <c r="BK16" s="657"/>
      <c r="BL16" s="657"/>
      <c r="BM16" s="657"/>
      <c r="BN16" s="658"/>
      <c r="BO16" s="652" t="s">
        <v>549</v>
      </c>
      <c r="BP16" s="652"/>
      <c r="BQ16" s="652"/>
      <c r="BR16" s="652"/>
      <c r="BS16" s="659" t="s">
        <v>549</v>
      </c>
      <c r="BT16" s="659"/>
      <c r="BU16" s="659"/>
      <c r="BV16" s="659"/>
      <c r="BW16" s="659"/>
      <c r="BX16" s="659"/>
      <c r="BY16" s="659"/>
      <c r="BZ16" s="659"/>
      <c r="CA16" s="659"/>
      <c r="CB16" s="663"/>
      <c r="CD16" s="681" t="s">
        <v>246</v>
      </c>
      <c r="CE16" s="682"/>
      <c r="CF16" s="682"/>
      <c r="CG16" s="682"/>
      <c r="CH16" s="682"/>
      <c r="CI16" s="682"/>
      <c r="CJ16" s="682"/>
      <c r="CK16" s="682"/>
      <c r="CL16" s="682"/>
      <c r="CM16" s="682"/>
      <c r="CN16" s="682"/>
      <c r="CO16" s="682"/>
      <c r="CP16" s="682"/>
      <c r="CQ16" s="683"/>
      <c r="CR16" s="656">
        <v>14593</v>
      </c>
      <c r="CS16" s="657"/>
      <c r="CT16" s="657"/>
      <c r="CU16" s="657"/>
      <c r="CV16" s="657"/>
      <c r="CW16" s="657"/>
      <c r="CX16" s="657"/>
      <c r="CY16" s="658"/>
      <c r="CZ16" s="652">
        <v>0</v>
      </c>
      <c r="DA16" s="652"/>
      <c r="DB16" s="652"/>
      <c r="DC16" s="652"/>
      <c r="DD16" s="675" t="s">
        <v>549</v>
      </c>
      <c r="DE16" s="657"/>
      <c r="DF16" s="657"/>
      <c r="DG16" s="657"/>
      <c r="DH16" s="657"/>
      <c r="DI16" s="657"/>
      <c r="DJ16" s="657"/>
      <c r="DK16" s="657"/>
      <c r="DL16" s="657"/>
      <c r="DM16" s="657"/>
      <c r="DN16" s="657"/>
      <c r="DO16" s="657"/>
      <c r="DP16" s="658"/>
      <c r="DQ16" s="675">
        <v>1284</v>
      </c>
      <c r="DR16" s="657"/>
      <c r="DS16" s="657"/>
      <c r="DT16" s="657"/>
      <c r="DU16" s="657"/>
      <c r="DV16" s="657"/>
      <c r="DW16" s="657"/>
      <c r="DX16" s="657"/>
      <c r="DY16" s="657"/>
      <c r="DZ16" s="657"/>
      <c r="EA16" s="657"/>
      <c r="EB16" s="657"/>
      <c r="EC16" s="676"/>
    </row>
    <row r="17" spans="2:133" ht="11.25" customHeight="1" x14ac:dyDescent="0.15">
      <c r="B17" s="653" t="s">
        <v>593</v>
      </c>
      <c r="C17" s="654"/>
      <c r="D17" s="654"/>
      <c r="E17" s="654"/>
      <c r="F17" s="654"/>
      <c r="G17" s="654"/>
      <c r="H17" s="654"/>
      <c r="I17" s="654"/>
      <c r="J17" s="654"/>
      <c r="K17" s="654"/>
      <c r="L17" s="654"/>
      <c r="M17" s="654"/>
      <c r="N17" s="654"/>
      <c r="O17" s="654"/>
      <c r="P17" s="654"/>
      <c r="Q17" s="655"/>
      <c r="R17" s="656">
        <v>101940</v>
      </c>
      <c r="S17" s="657"/>
      <c r="T17" s="657"/>
      <c r="U17" s="657"/>
      <c r="V17" s="657"/>
      <c r="W17" s="657"/>
      <c r="X17" s="657"/>
      <c r="Y17" s="658"/>
      <c r="Z17" s="652">
        <v>0.3</v>
      </c>
      <c r="AA17" s="652"/>
      <c r="AB17" s="652"/>
      <c r="AC17" s="652"/>
      <c r="AD17" s="659">
        <v>101940</v>
      </c>
      <c r="AE17" s="659"/>
      <c r="AF17" s="659"/>
      <c r="AG17" s="659"/>
      <c r="AH17" s="659"/>
      <c r="AI17" s="659"/>
      <c r="AJ17" s="659"/>
      <c r="AK17" s="659"/>
      <c r="AL17" s="660">
        <v>0.5</v>
      </c>
      <c r="AM17" s="661"/>
      <c r="AN17" s="661"/>
      <c r="AO17" s="662"/>
      <c r="AP17" s="653" t="s">
        <v>592</v>
      </c>
      <c r="AQ17" s="654"/>
      <c r="AR17" s="654"/>
      <c r="AS17" s="654"/>
      <c r="AT17" s="654"/>
      <c r="AU17" s="654"/>
      <c r="AV17" s="654"/>
      <c r="AW17" s="654"/>
      <c r="AX17" s="654"/>
      <c r="AY17" s="654"/>
      <c r="AZ17" s="654"/>
      <c r="BA17" s="654"/>
      <c r="BB17" s="654"/>
      <c r="BC17" s="654"/>
      <c r="BD17" s="654"/>
      <c r="BE17" s="654"/>
      <c r="BF17" s="655"/>
      <c r="BG17" s="656" t="s">
        <v>549</v>
      </c>
      <c r="BH17" s="657"/>
      <c r="BI17" s="657"/>
      <c r="BJ17" s="657"/>
      <c r="BK17" s="657"/>
      <c r="BL17" s="657"/>
      <c r="BM17" s="657"/>
      <c r="BN17" s="658"/>
      <c r="BO17" s="652" t="s">
        <v>549</v>
      </c>
      <c r="BP17" s="652"/>
      <c r="BQ17" s="652"/>
      <c r="BR17" s="652"/>
      <c r="BS17" s="659" t="s">
        <v>549</v>
      </c>
      <c r="BT17" s="659"/>
      <c r="BU17" s="659"/>
      <c r="BV17" s="659"/>
      <c r="BW17" s="659"/>
      <c r="BX17" s="659"/>
      <c r="BY17" s="659"/>
      <c r="BZ17" s="659"/>
      <c r="CA17" s="659"/>
      <c r="CB17" s="663"/>
      <c r="CD17" s="681" t="s">
        <v>247</v>
      </c>
      <c r="CE17" s="682"/>
      <c r="CF17" s="682"/>
      <c r="CG17" s="682"/>
      <c r="CH17" s="682"/>
      <c r="CI17" s="682"/>
      <c r="CJ17" s="682"/>
      <c r="CK17" s="682"/>
      <c r="CL17" s="682"/>
      <c r="CM17" s="682"/>
      <c r="CN17" s="682"/>
      <c r="CO17" s="682"/>
      <c r="CP17" s="682"/>
      <c r="CQ17" s="683"/>
      <c r="CR17" s="656">
        <v>3080138</v>
      </c>
      <c r="CS17" s="657"/>
      <c r="CT17" s="657"/>
      <c r="CU17" s="657"/>
      <c r="CV17" s="657"/>
      <c r="CW17" s="657"/>
      <c r="CX17" s="657"/>
      <c r="CY17" s="658"/>
      <c r="CZ17" s="652">
        <v>7.6</v>
      </c>
      <c r="DA17" s="652"/>
      <c r="DB17" s="652"/>
      <c r="DC17" s="652"/>
      <c r="DD17" s="675" t="s">
        <v>549</v>
      </c>
      <c r="DE17" s="657"/>
      <c r="DF17" s="657"/>
      <c r="DG17" s="657"/>
      <c r="DH17" s="657"/>
      <c r="DI17" s="657"/>
      <c r="DJ17" s="657"/>
      <c r="DK17" s="657"/>
      <c r="DL17" s="657"/>
      <c r="DM17" s="657"/>
      <c r="DN17" s="657"/>
      <c r="DO17" s="657"/>
      <c r="DP17" s="658"/>
      <c r="DQ17" s="675">
        <v>3033484</v>
      </c>
      <c r="DR17" s="657"/>
      <c r="DS17" s="657"/>
      <c r="DT17" s="657"/>
      <c r="DU17" s="657"/>
      <c r="DV17" s="657"/>
      <c r="DW17" s="657"/>
      <c r="DX17" s="657"/>
      <c r="DY17" s="657"/>
      <c r="DZ17" s="657"/>
      <c r="EA17" s="657"/>
      <c r="EB17" s="657"/>
      <c r="EC17" s="676"/>
    </row>
    <row r="18" spans="2:133" ht="11.25" customHeight="1" x14ac:dyDescent="0.15">
      <c r="B18" s="653" t="s">
        <v>248</v>
      </c>
      <c r="C18" s="654"/>
      <c r="D18" s="654"/>
      <c r="E18" s="654"/>
      <c r="F18" s="654"/>
      <c r="G18" s="654"/>
      <c r="H18" s="654"/>
      <c r="I18" s="654"/>
      <c r="J18" s="654"/>
      <c r="K18" s="654"/>
      <c r="L18" s="654"/>
      <c r="M18" s="654"/>
      <c r="N18" s="654"/>
      <c r="O18" s="654"/>
      <c r="P18" s="654"/>
      <c r="Q18" s="655"/>
      <c r="R18" s="656">
        <v>152292</v>
      </c>
      <c r="S18" s="657"/>
      <c r="T18" s="657"/>
      <c r="U18" s="657"/>
      <c r="V18" s="657"/>
      <c r="W18" s="657"/>
      <c r="X18" s="657"/>
      <c r="Y18" s="658"/>
      <c r="Z18" s="652">
        <v>0.4</v>
      </c>
      <c r="AA18" s="652"/>
      <c r="AB18" s="652"/>
      <c r="AC18" s="652"/>
      <c r="AD18" s="659">
        <v>144895</v>
      </c>
      <c r="AE18" s="659"/>
      <c r="AF18" s="659"/>
      <c r="AG18" s="659"/>
      <c r="AH18" s="659"/>
      <c r="AI18" s="659"/>
      <c r="AJ18" s="659"/>
      <c r="AK18" s="659"/>
      <c r="AL18" s="660">
        <v>0.69999998807907104</v>
      </c>
      <c r="AM18" s="661"/>
      <c r="AN18" s="661"/>
      <c r="AO18" s="662"/>
      <c r="AP18" s="653" t="s">
        <v>591</v>
      </c>
      <c r="AQ18" s="654"/>
      <c r="AR18" s="654"/>
      <c r="AS18" s="654"/>
      <c r="AT18" s="654"/>
      <c r="AU18" s="654"/>
      <c r="AV18" s="654"/>
      <c r="AW18" s="654"/>
      <c r="AX18" s="654"/>
      <c r="AY18" s="654"/>
      <c r="AZ18" s="654"/>
      <c r="BA18" s="654"/>
      <c r="BB18" s="654"/>
      <c r="BC18" s="654"/>
      <c r="BD18" s="654"/>
      <c r="BE18" s="654"/>
      <c r="BF18" s="655"/>
      <c r="BG18" s="656" t="s">
        <v>549</v>
      </c>
      <c r="BH18" s="657"/>
      <c r="BI18" s="657"/>
      <c r="BJ18" s="657"/>
      <c r="BK18" s="657"/>
      <c r="BL18" s="657"/>
      <c r="BM18" s="657"/>
      <c r="BN18" s="658"/>
      <c r="BO18" s="652" t="s">
        <v>549</v>
      </c>
      <c r="BP18" s="652"/>
      <c r="BQ18" s="652"/>
      <c r="BR18" s="652"/>
      <c r="BS18" s="659" t="s">
        <v>549</v>
      </c>
      <c r="BT18" s="659"/>
      <c r="BU18" s="659"/>
      <c r="BV18" s="659"/>
      <c r="BW18" s="659"/>
      <c r="BX18" s="659"/>
      <c r="BY18" s="659"/>
      <c r="BZ18" s="659"/>
      <c r="CA18" s="659"/>
      <c r="CB18" s="663"/>
      <c r="CD18" s="681" t="s">
        <v>249</v>
      </c>
      <c r="CE18" s="682"/>
      <c r="CF18" s="682"/>
      <c r="CG18" s="682"/>
      <c r="CH18" s="682"/>
      <c r="CI18" s="682"/>
      <c r="CJ18" s="682"/>
      <c r="CK18" s="682"/>
      <c r="CL18" s="682"/>
      <c r="CM18" s="682"/>
      <c r="CN18" s="682"/>
      <c r="CO18" s="682"/>
      <c r="CP18" s="682"/>
      <c r="CQ18" s="683"/>
      <c r="CR18" s="656" t="s">
        <v>549</v>
      </c>
      <c r="CS18" s="657"/>
      <c r="CT18" s="657"/>
      <c r="CU18" s="657"/>
      <c r="CV18" s="657"/>
      <c r="CW18" s="657"/>
      <c r="CX18" s="657"/>
      <c r="CY18" s="658"/>
      <c r="CZ18" s="652" t="s">
        <v>549</v>
      </c>
      <c r="DA18" s="652"/>
      <c r="DB18" s="652"/>
      <c r="DC18" s="652"/>
      <c r="DD18" s="675" t="s">
        <v>549</v>
      </c>
      <c r="DE18" s="657"/>
      <c r="DF18" s="657"/>
      <c r="DG18" s="657"/>
      <c r="DH18" s="657"/>
      <c r="DI18" s="657"/>
      <c r="DJ18" s="657"/>
      <c r="DK18" s="657"/>
      <c r="DL18" s="657"/>
      <c r="DM18" s="657"/>
      <c r="DN18" s="657"/>
      <c r="DO18" s="657"/>
      <c r="DP18" s="658"/>
      <c r="DQ18" s="675" t="s">
        <v>549</v>
      </c>
      <c r="DR18" s="657"/>
      <c r="DS18" s="657"/>
      <c r="DT18" s="657"/>
      <c r="DU18" s="657"/>
      <c r="DV18" s="657"/>
      <c r="DW18" s="657"/>
      <c r="DX18" s="657"/>
      <c r="DY18" s="657"/>
      <c r="DZ18" s="657"/>
      <c r="EA18" s="657"/>
      <c r="EB18" s="657"/>
      <c r="EC18" s="676"/>
    </row>
    <row r="19" spans="2:133" ht="11.25" customHeight="1" x14ac:dyDescent="0.15">
      <c r="B19" s="653" t="s">
        <v>590</v>
      </c>
      <c r="C19" s="654"/>
      <c r="D19" s="654"/>
      <c r="E19" s="654"/>
      <c r="F19" s="654"/>
      <c r="G19" s="654"/>
      <c r="H19" s="654"/>
      <c r="I19" s="654"/>
      <c r="J19" s="654"/>
      <c r="K19" s="654"/>
      <c r="L19" s="654"/>
      <c r="M19" s="654"/>
      <c r="N19" s="654"/>
      <c r="O19" s="654"/>
      <c r="P19" s="654"/>
      <c r="Q19" s="655"/>
      <c r="R19" s="656">
        <v>70796</v>
      </c>
      <c r="S19" s="657"/>
      <c r="T19" s="657"/>
      <c r="U19" s="657"/>
      <c r="V19" s="657"/>
      <c r="W19" s="657"/>
      <c r="X19" s="657"/>
      <c r="Y19" s="658"/>
      <c r="Z19" s="652">
        <v>0.2</v>
      </c>
      <c r="AA19" s="652"/>
      <c r="AB19" s="652"/>
      <c r="AC19" s="652"/>
      <c r="AD19" s="659">
        <v>70796</v>
      </c>
      <c r="AE19" s="659"/>
      <c r="AF19" s="659"/>
      <c r="AG19" s="659"/>
      <c r="AH19" s="659"/>
      <c r="AI19" s="659"/>
      <c r="AJ19" s="659"/>
      <c r="AK19" s="659"/>
      <c r="AL19" s="660">
        <v>0.3</v>
      </c>
      <c r="AM19" s="661"/>
      <c r="AN19" s="661"/>
      <c r="AO19" s="662"/>
      <c r="AP19" s="653" t="s">
        <v>250</v>
      </c>
      <c r="AQ19" s="654"/>
      <c r="AR19" s="654"/>
      <c r="AS19" s="654"/>
      <c r="AT19" s="654"/>
      <c r="AU19" s="654"/>
      <c r="AV19" s="654"/>
      <c r="AW19" s="654"/>
      <c r="AX19" s="654"/>
      <c r="AY19" s="654"/>
      <c r="AZ19" s="654"/>
      <c r="BA19" s="654"/>
      <c r="BB19" s="654"/>
      <c r="BC19" s="654"/>
      <c r="BD19" s="654"/>
      <c r="BE19" s="654"/>
      <c r="BF19" s="655"/>
      <c r="BG19" s="656">
        <v>893393</v>
      </c>
      <c r="BH19" s="657"/>
      <c r="BI19" s="657"/>
      <c r="BJ19" s="657"/>
      <c r="BK19" s="657"/>
      <c r="BL19" s="657"/>
      <c r="BM19" s="657"/>
      <c r="BN19" s="658"/>
      <c r="BO19" s="652">
        <v>7.7</v>
      </c>
      <c r="BP19" s="652"/>
      <c r="BQ19" s="652"/>
      <c r="BR19" s="652"/>
      <c r="BS19" s="659" t="s">
        <v>549</v>
      </c>
      <c r="BT19" s="659"/>
      <c r="BU19" s="659"/>
      <c r="BV19" s="659"/>
      <c r="BW19" s="659"/>
      <c r="BX19" s="659"/>
      <c r="BY19" s="659"/>
      <c r="BZ19" s="659"/>
      <c r="CA19" s="659"/>
      <c r="CB19" s="663"/>
      <c r="CD19" s="681" t="s">
        <v>589</v>
      </c>
      <c r="CE19" s="682"/>
      <c r="CF19" s="682"/>
      <c r="CG19" s="682"/>
      <c r="CH19" s="682"/>
      <c r="CI19" s="682"/>
      <c r="CJ19" s="682"/>
      <c r="CK19" s="682"/>
      <c r="CL19" s="682"/>
      <c r="CM19" s="682"/>
      <c r="CN19" s="682"/>
      <c r="CO19" s="682"/>
      <c r="CP19" s="682"/>
      <c r="CQ19" s="683"/>
      <c r="CR19" s="656" t="s">
        <v>549</v>
      </c>
      <c r="CS19" s="657"/>
      <c r="CT19" s="657"/>
      <c r="CU19" s="657"/>
      <c r="CV19" s="657"/>
      <c r="CW19" s="657"/>
      <c r="CX19" s="657"/>
      <c r="CY19" s="658"/>
      <c r="CZ19" s="652" t="s">
        <v>549</v>
      </c>
      <c r="DA19" s="652"/>
      <c r="DB19" s="652"/>
      <c r="DC19" s="652"/>
      <c r="DD19" s="675" t="s">
        <v>549</v>
      </c>
      <c r="DE19" s="657"/>
      <c r="DF19" s="657"/>
      <c r="DG19" s="657"/>
      <c r="DH19" s="657"/>
      <c r="DI19" s="657"/>
      <c r="DJ19" s="657"/>
      <c r="DK19" s="657"/>
      <c r="DL19" s="657"/>
      <c r="DM19" s="657"/>
      <c r="DN19" s="657"/>
      <c r="DO19" s="657"/>
      <c r="DP19" s="658"/>
      <c r="DQ19" s="675" t="s">
        <v>549</v>
      </c>
      <c r="DR19" s="657"/>
      <c r="DS19" s="657"/>
      <c r="DT19" s="657"/>
      <c r="DU19" s="657"/>
      <c r="DV19" s="657"/>
      <c r="DW19" s="657"/>
      <c r="DX19" s="657"/>
      <c r="DY19" s="657"/>
      <c r="DZ19" s="657"/>
      <c r="EA19" s="657"/>
      <c r="EB19" s="657"/>
      <c r="EC19" s="676"/>
    </row>
    <row r="20" spans="2:133" ht="11.25" customHeight="1" x14ac:dyDescent="0.15">
      <c r="B20" s="653" t="s">
        <v>251</v>
      </c>
      <c r="C20" s="654"/>
      <c r="D20" s="654"/>
      <c r="E20" s="654"/>
      <c r="F20" s="654"/>
      <c r="G20" s="654"/>
      <c r="H20" s="654"/>
      <c r="I20" s="654"/>
      <c r="J20" s="654"/>
      <c r="K20" s="654"/>
      <c r="L20" s="654"/>
      <c r="M20" s="654"/>
      <c r="N20" s="654"/>
      <c r="O20" s="654"/>
      <c r="P20" s="654"/>
      <c r="Q20" s="655"/>
      <c r="R20" s="656">
        <v>13797</v>
      </c>
      <c r="S20" s="657"/>
      <c r="T20" s="657"/>
      <c r="U20" s="657"/>
      <c r="V20" s="657"/>
      <c r="W20" s="657"/>
      <c r="X20" s="657"/>
      <c r="Y20" s="658"/>
      <c r="Z20" s="652">
        <v>0</v>
      </c>
      <c r="AA20" s="652"/>
      <c r="AB20" s="652"/>
      <c r="AC20" s="652"/>
      <c r="AD20" s="659">
        <v>13797</v>
      </c>
      <c r="AE20" s="659"/>
      <c r="AF20" s="659"/>
      <c r="AG20" s="659"/>
      <c r="AH20" s="659"/>
      <c r="AI20" s="659"/>
      <c r="AJ20" s="659"/>
      <c r="AK20" s="659"/>
      <c r="AL20" s="660">
        <v>0.1</v>
      </c>
      <c r="AM20" s="661"/>
      <c r="AN20" s="661"/>
      <c r="AO20" s="662"/>
      <c r="AP20" s="653" t="s">
        <v>588</v>
      </c>
      <c r="AQ20" s="654"/>
      <c r="AR20" s="654"/>
      <c r="AS20" s="654"/>
      <c r="AT20" s="654"/>
      <c r="AU20" s="654"/>
      <c r="AV20" s="654"/>
      <c r="AW20" s="654"/>
      <c r="AX20" s="654"/>
      <c r="AY20" s="654"/>
      <c r="AZ20" s="654"/>
      <c r="BA20" s="654"/>
      <c r="BB20" s="654"/>
      <c r="BC20" s="654"/>
      <c r="BD20" s="654"/>
      <c r="BE20" s="654"/>
      <c r="BF20" s="655"/>
      <c r="BG20" s="656">
        <v>893393</v>
      </c>
      <c r="BH20" s="657"/>
      <c r="BI20" s="657"/>
      <c r="BJ20" s="657"/>
      <c r="BK20" s="657"/>
      <c r="BL20" s="657"/>
      <c r="BM20" s="657"/>
      <c r="BN20" s="658"/>
      <c r="BO20" s="652">
        <v>7.7</v>
      </c>
      <c r="BP20" s="652"/>
      <c r="BQ20" s="652"/>
      <c r="BR20" s="652"/>
      <c r="BS20" s="659" t="s">
        <v>549</v>
      </c>
      <c r="BT20" s="659"/>
      <c r="BU20" s="659"/>
      <c r="BV20" s="659"/>
      <c r="BW20" s="659"/>
      <c r="BX20" s="659"/>
      <c r="BY20" s="659"/>
      <c r="BZ20" s="659"/>
      <c r="CA20" s="659"/>
      <c r="CB20" s="663"/>
      <c r="CD20" s="681" t="s">
        <v>252</v>
      </c>
      <c r="CE20" s="682"/>
      <c r="CF20" s="682"/>
      <c r="CG20" s="682"/>
      <c r="CH20" s="682"/>
      <c r="CI20" s="682"/>
      <c r="CJ20" s="682"/>
      <c r="CK20" s="682"/>
      <c r="CL20" s="682"/>
      <c r="CM20" s="682"/>
      <c r="CN20" s="682"/>
      <c r="CO20" s="682"/>
      <c r="CP20" s="682"/>
      <c r="CQ20" s="683"/>
      <c r="CR20" s="656">
        <v>40448230</v>
      </c>
      <c r="CS20" s="657"/>
      <c r="CT20" s="657"/>
      <c r="CU20" s="657"/>
      <c r="CV20" s="657"/>
      <c r="CW20" s="657"/>
      <c r="CX20" s="657"/>
      <c r="CY20" s="658"/>
      <c r="CZ20" s="652">
        <v>100</v>
      </c>
      <c r="DA20" s="652"/>
      <c r="DB20" s="652"/>
      <c r="DC20" s="652"/>
      <c r="DD20" s="675">
        <v>1872710</v>
      </c>
      <c r="DE20" s="657"/>
      <c r="DF20" s="657"/>
      <c r="DG20" s="657"/>
      <c r="DH20" s="657"/>
      <c r="DI20" s="657"/>
      <c r="DJ20" s="657"/>
      <c r="DK20" s="657"/>
      <c r="DL20" s="657"/>
      <c r="DM20" s="657"/>
      <c r="DN20" s="657"/>
      <c r="DO20" s="657"/>
      <c r="DP20" s="658"/>
      <c r="DQ20" s="675">
        <v>24895210</v>
      </c>
      <c r="DR20" s="657"/>
      <c r="DS20" s="657"/>
      <c r="DT20" s="657"/>
      <c r="DU20" s="657"/>
      <c r="DV20" s="657"/>
      <c r="DW20" s="657"/>
      <c r="DX20" s="657"/>
      <c r="DY20" s="657"/>
      <c r="DZ20" s="657"/>
      <c r="EA20" s="657"/>
      <c r="EB20" s="657"/>
      <c r="EC20" s="676"/>
    </row>
    <row r="21" spans="2:133" ht="11.25" customHeight="1" x14ac:dyDescent="0.15">
      <c r="B21" s="653" t="s">
        <v>253</v>
      </c>
      <c r="C21" s="654"/>
      <c r="D21" s="654"/>
      <c r="E21" s="654"/>
      <c r="F21" s="654"/>
      <c r="G21" s="654"/>
      <c r="H21" s="654"/>
      <c r="I21" s="654"/>
      <c r="J21" s="654"/>
      <c r="K21" s="654"/>
      <c r="L21" s="654"/>
      <c r="M21" s="654"/>
      <c r="N21" s="654"/>
      <c r="O21" s="654"/>
      <c r="P21" s="654"/>
      <c r="Q21" s="655"/>
      <c r="R21" s="656">
        <v>5049</v>
      </c>
      <c r="S21" s="657"/>
      <c r="T21" s="657"/>
      <c r="U21" s="657"/>
      <c r="V21" s="657"/>
      <c r="W21" s="657"/>
      <c r="X21" s="657"/>
      <c r="Y21" s="658"/>
      <c r="Z21" s="652">
        <v>0</v>
      </c>
      <c r="AA21" s="652"/>
      <c r="AB21" s="652"/>
      <c r="AC21" s="652"/>
      <c r="AD21" s="659">
        <v>5049</v>
      </c>
      <c r="AE21" s="659"/>
      <c r="AF21" s="659"/>
      <c r="AG21" s="659"/>
      <c r="AH21" s="659"/>
      <c r="AI21" s="659"/>
      <c r="AJ21" s="659"/>
      <c r="AK21" s="659"/>
      <c r="AL21" s="660">
        <v>0</v>
      </c>
      <c r="AM21" s="661"/>
      <c r="AN21" s="661"/>
      <c r="AO21" s="662"/>
      <c r="AP21" s="694" t="s">
        <v>587</v>
      </c>
      <c r="AQ21" s="695"/>
      <c r="AR21" s="695"/>
      <c r="AS21" s="695"/>
      <c r="AT21" s="695"/>
      <c r="AU21" s="695"/>
      <c r="AV21" s="695"/>
      <c r="AW21" s="695"/>
      <c r="AX21" s="695"/>
      <c r="AY21" s="695"/>
      <c r="AZ21" s="695"/>
      <c r="BA21" s="695"/>
      <c r="BB21" s="695"/>
      <c r="BC21" s="695"/>
      <c r="BD21" s="695"/>
      <c r="BE21" s="695"/>
      <c r="BF21" s="696"/>
      <c r="BG21" s="656">
        <v>1534</v>
      </c>
      <c r="BH21" s="657"/>
      <c r="BI21" s="657"/>
      <c r="BJ21" s="657"/>
      <c r="BK21" s="657"/>
      <c r="BL21" s="657"/>
      <c r="BM21" s="657"/>
      <c r="BN21" s="658"/>
      <c r="BO21" s="652">
        <v>0</v>
      </c>
      <c r="BP21" s="652"/>
      <c r="BQ21" s="652"/>
      <c r="BR21" s="652"/>
      <c r="BS21" s="659" t="s">
        <v>549</v>
      </c>
      <c r="BT21" s="659"/>
      <c r="BU21" s="659"/>
      <c r="BV21" s="659"/>
      <c r="BW21" s="659"/>
      <c r="BX21" s="659"/>
      <c r="BY21" s="659"/>
      <c r="BZ21" s="659"/>
      <c r="CA21" s="659"/>
      <c r="CB21" s="663"/>
      <c r="CD21" s="688"/>
      <c r="CE21" s="689"/>
      <c r="CF21" s="689"/>
      <c r="CG21" s="689"/>
      <c r="CH21" s="689"/>
      <c r="CI21" s="689"/>
      <c r="CJ21" s="689"/>
      <c r="CK21" s="689"/>
      <c r="CL21" s="689"/>
      <c r="CM21" s="689"/>
      <c r="CN21" s="689"/>
      <c r="CO21" s="689"/>
      <c r="CP21" s="689"/>
      <c r="CQ21" s="690"/>
      <c r="CR21" s="691"/>
      <c r="CS21" s="686"/>
      <c r="CT21" s="686"/>
      <c r="CU21" s="686"/>
      <c r="CV21" s="686"/>
      <c r="CW21" s="686"/>
      <c r="CX21" s="686"/>
      <c r="CY21" s="692"/>
      <c r="CZ21" s="693"/>
      <c r="DA21" s="693"/>
      <c r="DB21" s="693"/>
      <c r="DC21" s="693"/>
      <c r="DD21" s="685"/>
      <c r="DE21" s="686"/>
      <c r="DF21" s="686"/>
      <c r="DG21" s="686"/>
      <c r="DH21" s="686"/>
      <c r="DI21" s="686"/>
      <c r="DJ21" s="686"/>
      <c r="DK21" s="686"/>
      <c r="DL21" s="686"/>
      <c r="DM21" s="686"/>
      <c r="DN21" s="686"/>
      <c r="DO21" s="686"/>
      <c r="DP21" s="692"/>
      <c r="DQ21" s="685"/>
      <c r="DR21" s="686"/>
      <c r="DS21" s="686"/>
      <c r="DT21" s="686"/>
      <c r="DU21" s="686"/>
      <c r="DV21" s="686"/>
      <c r="DW21" s="686"/>
      <c r="DX21" s="686"/>
      <c r="DY21" s="686"/>
      <c r="DZ21" s="686"/>
      <c r="EA21" s="686"/>
      <c r="EB21" s="686"/>
      <c r="EC21" s="687"/>
    </row>
    <row r="22" spans="2:133" ht="11.25" customHeight="1" x14ac:dyDescent="0.15">
      <c r="B22" s="700" t="s">
        <v>586</v>
      </c>
      <c r="C22" s="701"/>
      <c r="D22" s="701"/>
      <c r="E22" s="701"/>
      <c r="F22" s="701"/>
      <c r="G22" s="701"/>
      <c r="H22" s="701"/>
      <c r="I22" s="701"/>
      <c r="J22" s="701"/>
      <c r="K22" s="701"/>
      <c r="L22" s="701"/>
      <c r="M22" s="701"/>
      <c r="N22" s="701"/>
      <c r="O22" s="701"/>
      <c r="P22" s="701"/>
      <c r="Q22" s="702"/>
      <c r="R22" s="656">
        <v>62650</v>
      </c>
      <c r="S22" s="657"/>
      <c r="T22" s="657"/>
      <c r="U22" s="657"/>
      <c r="V22" s="657"/>
      <c r="W22" s="657"/>
      <c r="X22" s="657"/>
      <c r="Y22" s="658"/>
      <c r="Z22" s="652">
        <v>0.2</v>
      </c>
      <c r="AA22" s="652"/>
      <c r="AB22" s="652"/>
      <c r="AC22" s="652"/>
      <c r="AD22" s="659">
        <v>55253</v>
      </c>
      <c r="AE22" s="659"/>
      <c r="AF22" s="659"/>
      <c r="AG22" s="659"/>
      <c r="AH22" s="659"/>
      <c r="AI22" s="659"/>
      <c r="AJ22" s="659"/>
      <c r="AK22" s="659"/>
      <c r="AL22" s="660">
        <v>0.30000001192092896</v>
      </c>
      <c r="AM22" s="661"/>
      <c r="AN22" s="661"/>
      <c r="AO22" s="662"/>
      <c r="AP22" s="694" t="s">
        <v>585</v>
      </c>
      <c r="AQ22" s="695"/>
      <c r="AR22" s="695"/>
      <c r="AS22" s="695"/>
      <c r="AT22" s="695"/>
      <c r="AU22" s="695"/>
      <c r="AV22" s="695"/>
      <c r="AW22" s="695"/>
      <c r="AX22" s="695"/>
      <c r="AY22" s="695"/>
      <c r="AZ22" s="695"/>
      <c r="BA22" s="695"/>
      <c r="BB22" s="695"/>
      <c r="BC22" s="695"/>
      <c r="BD22" s="695"/>
      <c r="BE22" s="695"/>
      <c r="BF22" s="696"/>
      <c r="BG22" s="656" t="s">
        <v>549</v>
      </c>
      <c r="BH22" s="657"/>
      <c r="BI22" s="657"/>
      <c r="BJ22" s="657"/>
      <c r="BK22" s="657"/>
      <c r="BL22" s="657"/>
      <c r="BM22" s="657"/>
      <c r="BN22" s="658"/>
      <c r="BO22" s="652" t="s">
        <v>549</v>
      </c>
      <c r="BP22" s="652"/>
      <c r="BQ22" s="652"/>
      <c r="BR22" s="652"/>
      <c r="BS22" s="659" t="s">
        <v>549</v>
      </c>
      <c r="BT22" s="659"/>
      <c r="BU22" s="659"/>
      <c r="BV22" s="659"/>
      <c r="BW22" s="659"/>
      <c r="BX22" s="659"/>
      <c r="BY22" s="659"/>
      <c r="BZ22" s="659"/>
      <c r="CA22" s="659"/>
      <c r="CB22" s="663"/>
      <c r="CD22" s="645" t="s">
        <v>254</v>
      </c>
      <c r="CE22" s="646"/>
      <c r="CF22" s="646"/>
      <c r="CG22" s="646"/>
      <c r="CH22" s="646"/>
      <c r="CI22" s="646"/>
      <c r="CJ22" s="646"/>
      <c r="CK22" s="646"/>
      <c r="CL22" s="646"/>
      <c r="CM22" s="646"/>
      <c r="CN22" s="646"/>
      <c r="CO22" s="646"/>
      <c r="CP22" s="646"/>
      <c r="CQ22" s="646"/>
      <c r="CR22" s="646"/>
      <c r="CS22" s="646"/>
      <c r="CT22" s="646"/>
      <c r="CU22" s="646"/>
      <c r="CV22" s="646"/>
      <c r="CW22" s="646"/>
      <c r="CX22" s="646"/>
      <c r="CY22" s="646"/>
      <c r="CZ22" s="646"/>
      <c r="DA22" s="646"/>
      <c r="DB22" s="646"/>
      <c r="DC22" s="646"/>
      <c r="DD22" s="646"/>
      <c r="DE22" s="646"/>
      <c r="DF22" s="646"/>
      <c r="DG22" s="646"/>
      <c r="DH22" s="646"/>
      <c r="DI22" s="646"/>
      <c r="DJ22" s="646"/>
      <c r="DK22" s="646"/>
      <c r="DL22" s="646"/>
      <c r="DM22" s="646"/>
      <c r="DN22" s="646"/>
      <c r="DO22" s="646"/>
      <c r="DP22" s="646"/>
      <c r="DQ22" s="646"/>
      <c r="DR22" s="646"/>
      <c r="DS22" s="646"/>
      <c r="DT22" s="646"/>
      <c r="DU22" s="646"/>
      <c r="DV22" s="646"/>
      <c r="DW22" s="646"/>
      <c r="DX22" s="646"/>
      <c r="DY22" s="646"/>
      <c r="DZ22" s="646"/>
      <c r="EA22" s="646"/>
      <c r="EB22" s="646"/>
      <c r="EC22" s="647"/>
    </row>
    <row r="23" spans="2:133" ht="11.25" customHeight="1" x14ac:dyDescent="0.15">
      <c r="B23" s="653" t="s">
        <v>255</v>
      </c>
      <c r="C23" s="654"/>
      <c r="D23" s="654"/>
      <c r="E23" s="654"/>
      <c r="F23" s="654"/>
      <c r="G23" s="654"/>
      <c r="H23" s="654"/>
      <c r="I23" s="654"/>
      <c r="J23" s="654"/>
      <c r="K23" s="654"/>
      <c r="L23" s="654"/>
      <c r="M23" s="654"/>
      <c r="N23" s="654"/>
      <c r="O23" s="654"/>
      <c r="P23" s="654"/>
      <c r="Q23" s="655"/>
      <c r="R23" s="656">
        <v>7952430</v>
      </c>
      <c r="S23" s="657"/>
      <c r="T23" s="657"/>
      <c r="U23" s="657"/>
      <c r="V23" s="657"/>
      <c r="W23" s="657"/>
      <c r="X23" s="657"/>
      <c r="Y23" s="658"/>
      <c r="Z23" s="652">
        <v>19.600000000000001</v>
      </c>
      <c r="AA23" s="652"/>
      <c r="AB23" s="652"/>
      <c r="AC23" s="652"/>
      <c r="AD23" s="659">
        <v>7722135</v>
      </c>
      <c r="AE23" s="659"/>
      <c r="AF23" s="659"/>
      <c r="AG23" s="659"/>
      <c r="AH23" s="659"/>
      <c r="AI23" s="659"/>
      <c r="AJ23" s="659"/>
      <c r="AK23" s="659"/>
      <c r="AL23" s="660">
        <v>35.6</v>
      </c>
      <c r="AM23" s="661"/>
      <c r="AN23" s="661"/>
      <c r="AO23" s="662"/>
      <c r="AP23" s="694" t="s">
        <v>584</v>
      </c>
      <c r="AQ23" s="695"/>
      <c r="AR23" s="695"/>
      <c r="AS23" s="695"/>
      <c r="AT23" s="695"/>
      <c r="AU23" s="695"/>
      <c r="AV23" s="695"/>
      <c r="AW23" s="695"/>
      <c r="AX23" s="695"/>
      <c r="AY23" s="695"/>
      <c r="AZ23" s="695"/>
      <c r="BA23" s="695"/>
      <c r="BB23" s="695"/>
      <c r="BC23" s="695"/>
      <c r="BD23" s="695"/>
      <c r="BE23" s="695"/>
      <c r="BF23" s="696"/>
      <c r="BG23" s="656">
        <v>891859</v>
      </c>
      <c r="BH23" s="657"/>
      <c r="BI23" s="657"/>
      <c r="BJ23" s="657"/>
      <c r="BK23" s="657"/>
      <c r="BL23" s="657"/>
      <c r="BM23" s="657"/>
      <c r="BN23" s="658"/>
      <c r="BO23" s="652">
        <v>7.7</v>
      </c>
      <c r="BP23" s="652"/>
      <c r="BQ23" s="652"/>
      <c r="BR23" s="652"/>
      <c r="BS23" s="659" t="s">
        <v>549</v>
      </c>
      <c r="BT23" s="659"/>
      <c r="BU23" s="659"/>
      <c r="BV23" s="659"/>
      <c r="BW23" s="659"/>
      <c r="BX23" s="659"/>
      <c r="BY23" s="659"/>
      <c r="BZ23" s="659"/>
      <c r="CA23" s="659"/>
      <c r="CB23" s="663"/>
      <c r="CD23" s="645" t="s">
        <v>220</v>
      </c>
      <c r="CE23" s="646"/>
      <c r="CF23" s="646"/>
      <c r="CG23" s="646"/>
      <c r="CH23" s="646"/>
      <c r="CI23" s="646"/>
      <c r="CJ23" s="646"/>
      <c r="CK23" s="646"/>
      <c r="CL23" s="646"/>
      <c r="CM23" s="646"/>
      <c r="CN23" s="646"/>
      <c r="CO23" s="646"/>
      <c r="CP23" s="646"/>
      <c r="CQ23" s="647"/>
      <c r="CR23" s="645" t="s">
        <v>256</v>
      </c>
      <c r="CS23" s="646"/>
      <c r="CT23" s="646"/>
      <c r="CU23" s="646"/>
      <c r="CV23" s="646"/>
      <c r="CW23" s="646"/>
      <c r="CX23" s="646"/>
      <c r="CY23" s="647"/>
      <c r="CZ23" s="645" t="s">
        <v>583</v>
      </c>
      <c r="DA23" s="646"/>
      <c r="DB23" s="646"/>
      <c r="DC23" s="647"/>
      <c r="DD23" s="645" t="s">
        <v>582</v>
      </c>
      <c r="DE23" s="646"/>
      <c r="DF23" s="646"/>
      <c r="DG23" s="646"/>
      <c r="DH23" s="646"/>
      <c r="DI23" s="646"/>
      <c r="DJ23" s="646"/>
      <c r="DK23" s="647"/>
      <c r="DL23" s="697" t="s">
        <v>257</v>
      </c>
      <c r="DM23" s="698"/>
      <c r="DN23" s="698"/>
      <c r="DO23" s="698"/>
      <c r="DP23" s="698"/>
      <c r="DQ23" s="698"/>
      <c r="DR23" s="698"/>
      <c r="DS23" s="698"/>
      <c r="DT23" s="698"/>
      <c r="DU23" s="698"/>
      <c r="DV23" s="699"/>
      <c r="DW23" s="645" t="s">
        <v>258</v>
      </c>
      <c r="DX23" s="646"/>
      <c r="DY23" s="646"/>
      <c r="DZ23" s="646"/>
      <c r="EA23" s="646"/>
      <c r="EB23" s="646"/>
      <c r="EC23" s="647"/>
    </row>
    <row r="24" spans="2:133" ht="11.25" customHeight="1" x14ac:dyDescent="0.15">
      <c r="B24" s="653" t="s">
        <v>581</v>
      </c>
      <c r="C24" s="654"/>
      <c r="D24" s="654"/>
      <c r="E24" s="654"/>
      <c r="F24" s="654"/>
      <c r="G24" s="654"/>
      <c r="H24" s="654"/>
      <c r="I24" s="654"/>
      <c r="J24" s="654"/>
      <c r="K24" s="654"/>
      <c r="L24" s="654"/>
      <c r="M24" s="654"/>
      <c r="N24" s="654"/>
      <c r="O24" s="654"/>
      <c r="P24" s="654"/>
      <c r="Q24" s="655"/>
      <c r="R24" s="656">
        <v>7722135</v>
      </c>
      <c r="S24" s="657"/>
      <c r="T24" s="657"/>
      <c r="U24" s="657"/>
      <c r="V24" s="657"/>
      <c r="W24" s="657"/>
      <c r="X24" s="657"/>
      <c r="Y24" s="658"/>
      <c r="Z24" s="652">
        <v>19.100000000000001</v>
      </c>
      <c r="AA24" s="652"/>
      <c r="AB24" s="652"/>
      <c r="AC24" s="652"/>
      <c r="AD24" s="659">
        <v>7722135</v>
      </c>
      <c r="AE24" s="659"/>
      <c r="AF24" s="659"/>
      <c r="AG24" s="659"/>
      <c r="AH24" s="659"/>
      <c r="AI24" s="659"/>
      <c r="AJ24" s="659"/>
      <c r="AK24" s="659"/>
      <c r="AL24" s="660">
        <v>35.6</v>
      </c>
      <c r="AM24" s="661"/>
      <c r="AN24" s="661"/>
      <c r="AO24" s="662"/>
      <c r="AP24" s="694" t="s">
        <v>580</v>
      </c>
      <c r="AQ24" s="695"/>
      <c r="AR24" s="695"/>
      <c r="AS24" s="695"/>
      <c r="AT24" s="695"/>
      <c r="AU24" s="695"/>
      <c r="AV24" s="695"/>
      <c r="AW24" s="695"/>
      <c r="AX24" s="695"/>
      <c r="AY24" s="695"/>
      <c r="AZ24" s="695"/>
      <c r="BA24" s="695"/>
      <c r="BB24" s="695"/>
      <c r="BC24" s="695"/>
      <c r="BD24" s="695"/>
      <c r="BE24" s="695"/>
      <c r="BF24" s="696"/>
      <c r="BG24" s="656" t="s">
        <v>549</v>
      </c>
      <c r="BH24" s="657"/>
      <c r="BI24" s="657"/>
      <c r="BJ24" s="657"/>
      <c r="BK24" s="657"/>
      <c r="BL24" s="657"/>
      <c r="BM24" s="657"/>
      <c r="BN24" s="658"/>
      <c r="BO24" s="652" t="s">
        <v>549</v>
      </c>
      <c r="BP24" s="652"/>
      <c r="BQ24" s="652"/>
      <c r="BR24" s="652"/>
      <c r="BS24" s="659" t="s">
        <v>549</v>
      </c>
      <c r="BT24" s="659"/>
      <c r="BU24" s="659"/>
      <c r="BV24" s="659"/>
      <c r="BW24" s="659"/>
      <c r="BX24" s="659"/>
      <c r="BY24" s="659"/>
      <c r="BZ24" s="659"/>
      <c r="CA24" s="659"/>
      <c r="CB24" s="663"/>
      <c r="CD24" s="677" t="s">
        <v>259</v>
      </c>
      <c r="CE24" s="678"/>
      <c r="CF24" s="678"/>
      <c r="CG24" s="678"/>
      <c r="CH24" s="678"/>
      <c r="CI24" s="678"/>
      <c r="CJ24" s="678"/>
      <c r="CK24" s="678"/>
      <c r="CL24" s="678"/>
      <c r="CM24" s="678"/>
      <c r="CN24" s="678"/>
      <c r="CO24" s="678"/>
      <c r="CP24" s="678"/>
      <c r="CQ24" s="679"/>
      <c r="CR24" s="667">
        <v>21986473</v>
      </c>
      <c r="CS24" s="668"/>
      <c r="CT24" s="668"/>
      <c r="CU24" s="668"/>
      <c r="CV24" s="668"/>
      <c r="CW24" s="668"/>
      <c r="CX24" s="668"/>
      <c r="CY24" s="669"/>
      <c r="CZ24" s="672">
        <v>54.4</v>
      </c>
      <c r="DA24" s="673"/>
      <c r="DB24" s="673"/>
      <c r="DC24" s="680"/>
      <c r="DD24" s="703">
        <v>11502997</v>
      </c>
      <c r="DE24" s="668"/>
      <c r="DF24" s="668"/>
      <c r="DG24" s="668"/>
      <c r="DH24" s="668"/>
      <c r="DI24" s="668"/>
      <c r="DJ24" s="668"/>
      <c r="DK24" s="669"/>
      <c r="DL24" s="703">
        <v>11495666</v>
      </c>
      <c r="DM24" s="668"/>
      <c r="DN24" s="668"/>
      <c r="DO24" s="668"/>
      <c r="DP24" s="668"/>
      <c r="DQ24" s="668"/>
      <c r="DR24" s="668"/>
      <c r="DS24" s="668"/>
      <c r="DT24" s="668"/>
      <c r="DU24" s="668"/>
      <c r="DV24" s="669"/>
      <c r="DW24" s="672">
        <v>50</v>
      </c>
      <c r="DX24" s="673"/>
      <c r="DY24" s="673"/>
      <c r="DZ24" s="673"/>
      <c r="EA24" s="673"/>
      <c r="EB24" s="673"/>
      <c r="EC24" s="674"/>
    </row>
    <row r="25" spans="2:133" ht="11.25" customHeight="1" x14ac:dyDescent="0.15">
      <c r="B25" s="653" t="s">
        <v>579</v>
      </c>
      <c r="C25" s="654"/>
      <c r="D25" s="654"/>
      <c r="E25" s="654"/>
      <c r="F25" s="654"/>
      <c r="G25" s="654"/>
      <c r="H25" s="654"/>
      <c r="I25" s="654"/>
      <c r="J25" s="654"/>
      <c r="K25" s="654"/>
      <c r="L25" s="654"/>
      <c r="M25" s="654"/>
      <c r="N25" s="654"/>
      <c r="O25" s="654"/>
      <c r="P25" s="654"/>
      <c r="Q25" s="655"/>
      <c r="R25" s="656">
        <v>230295</v>
      </c>
      <c r="S25" s="657"/>
      <c r="T25" s="657"/>
      <c r="U25" s="657"/>
      <c r="V25" s="657"/>
      <c r="W25" s="657"/>
      <c r="X25" s="657"/>
      <c r="Y25" s="658"/>
      <c r="Z25" s="652">
        <v>0.6</v>
      </c>
      <c r="AA25" s="652"/>
      <c r="AB25" s="652"/>
      <c r="AC25" s="652"/>
      <c r="AD25" s="659" t="s">
        <v>549</v>
      </c>
      <c r="AE25" s="659"/>
      <c r="AF25" s="659"/>
      <c r="AG25" s="659"/>
      <c r="AH25" s="659"/>
      <c r="AI25" s="659"/>
      <c r="AJ25" s="659"/>
      <c r="AK25" s="659"/>
      <c r="AL25" s="660" t="s">
        <v>549</v>
      </c>
      <c r="AM25" s="661"/>
      <c r="AN25" s="661"/>
      <c r="AO25" s="662"/>
      <c r="AP25" s="694" t="s">
        <v>578</v>
      </c>
      <c r="AQ25" s="695"/>
      <c r="AR25" s="695"/>
      <c r="AS25" s="695"/>
      <c r="AT25" s="695"/>
      <c r="AU25" s="695"/>
      <c r="AV25" s="695"/>
      <c r="AW25" s="695"/>
      <c r="AX25" s="695"/>
      <c r="AY25" s="695"/>
      <c r="AZ25" s="695"/>
      <c r="BA25" s="695"/>
      <c r="BB25" s="695"/>
      <c r="BC25" s="695"/>
      <c r="BD25" s="695"/>
      <c r="BE25" s="695"/>
      <c r="BF25" s="696"/>
      <c r="BG25" s="656" t="s">
        <v>549</v>
      </c>
      <c r="BH25" s="657"/>
      <c r="BI25" s="657"/>
      <c r="BJ25" s="657"/>
      <c r="BK25" s="657"/>
      <c r="BL25" s="657"/>
      <c r="BM25" s="657"/>
      <c r="BN25" s="658"/>
      <c r="BO25" s="652" t="s">
        <v>549</v>
      </c>
      <c r="BP25" s="652"/>
      <c r="BQ25" s="652"/>
      <c r="BR25" s="652"/>
      <c r="BS25" s="659" t="s">
        <v>549</v>
      </c>
      <c r="BT25" s="659"/>
      <c r="BU25" s="659"/>
      <c r="BV25" s="659"/>
      <c r="BW25" s="659"/>
      <c r="BX25" s="659"/>
      <c r="BY25" s="659"/>
      <c r="BZ25" s="659"/>
      <c r="CA25" s="659"/>
      <c r="CB25" s="663"/>
      <c r="CD25" s="681" t="s">
        <v>577</v>
      </c>
      <c r="CE25" s="682"/>
      <c r="CF25" s="682"/>
      <c r="CG25" s="682"/>
      <c r="CH25" s="682"/>
      <c r="CI25" s="682"/>
      <c r="CJ25" s="682"/>
      <c r="CK25" s="682"/>
      <c r="CL25" s="682"/>
      <c r="CM25" s="682"/>
      <c r="CN25" s="682"/>
      <c r="CO25" s="682"/>
      <c r="CP25" s="682"/>
      <c r="CQ25" s="683"/>
      <c r="CR25" s="656">
        <v>6126766</v>
      </c>
      <c r="CS25" s="709"/>
      <c r="CT25" s="709"/>
      <c r="CU25" s="709"/>
      <c r="CV25" s="709"/>
      <c r="CW25" s="709"/>
      <c r="CX25" s="709"/>
      <c r="CY25" s="710"/>
      <c r="CZ25" s="660">
        <v>15.1</v>
      </c>
      <c r="DA25" s="704"/>
      <c r="DB25" s="704"/>
      <c r="DC25" s="711"/>
      <c r="DD25" s="675">
        <v>5424625</v>
      </c>
      <c r="DE25" s="709"/>
      <c r="DF25" s="709"/>
      <c r="DG25" s="709"/>
      <c r="DH25" s="709"/>
      <c r="DI25" s="709"/>
      <c r="DJ25" s="709"/>
      <c r="DK25" s="710"/>
      <c r="DL25" s="675">
        <v>5417412</v>
      </c>
      <c r="DM25" s="709"/>
      <c r="DN25" s="709"/>
      <c r="DO25" s="709"/>
      <c r="DP25" s="709"/>
      <c r="DQ25" s="709"/>
      <c r="DR25" s="709"/>
      <c r="DS25" s="709"/>
      <c r="DT25" s="709"/>
      <c r="DU25" s="709"/>
      <c r="DV25" s="710"/>
      <c r="DW25" s="660">
        <v>23.6</v>
      </c>
      <c r="DX25" s="704"/>
      <c r="DY25" s="704"/>
      <c r="DZ25" s="704"/>
      <c r="EA25" s="704"/>
      <c r="EB25" s="704"/>
      <c r="EC25" s="705"/>
    </row>
    <row r="26" spans="2:133" ht="11.25" customHeight="1" x14ac:dyDescent="0.15">
      <c r="B26" s="653" t="s">
        <v>576</v>
      </c>
      <c r="C26" s="654"/>
      <c r="D26" s="654"/>
      <c r="E26" s="654"/>
      <c r="F26" s="654"/>
      <c r="G26" s="654"/>
      <c r="H26" s="654"/>
      <c r="I26" s="654"/>
      <c r="J26" s="654"/>
      <c r="K26" s="654"/>
      <c r="L26" s="654"/>
      <c r="M26" s="654"/>
      <c r="N26" s="654"/>
      <c r="O26" s="654"/>
      <c r="P26" s="654"/>
      <c r="Q26" s="655"/>
      <c r="R26" s="656" t="s">
        <v>549</v>
      </c>
      <c r="S26" s="657"/>
      <c r="T26" s="657"/>
      <c r="U26" s="657"/>
      <c r="V26" s="657"/>
      <c r="W26" s="657"/>
      <c r="X26" s="657"/>
      <c r="Y26" s="658"/>
      <c r="Z26" s="652" t="s">
        <v>549</v>
      </c>
      <c r="AA26" s="652"/>
      <c r="AB26" s="652"/>
      <c r="AC26" s="652"/>
      <c r="AD26" s="659" t="s">
        <v>549</v>
      </c>
      <c r="AE26" s="659"/>
      <c r="AF26" s="659"/>
      <c r="AG26" s="659"/>
      <c r="AH26" s="659"/>
      <c r="AI26" s="659"/>
      <c r="AJ26" s="659"/>
      <c r="AK26" s="659"/>
      <c r="AL26" s="660" t="s">
        <v>549</v>
      </c>
      <c r="AM26" s="661"/>
      <c r="AN26" s="661"/>
      <c r="AO26" s="662"/>
      <c r="AP26" s="694" t="s">
        <v>260</v>
      </c>
      <c r="AQ26" s="712"/>
      <c r="AR26" s="712"/>
      <c r="AS26" s="712"/>
      <c r="AT26" s="712"/>
      <c r="AU26" s="712"/>
      <c r="AV26" s="712"/>
      <c r="AW26" s="712"/>
      <c r="AX26" s="712"/>
      <c r="AY26" s="712"/>
      <c r="AZ26" s="712"/>
      <c r="BA26" s="712"/>
      <c r="BB26" s="712"/>
      <c r="BC26" s="712"/>
      <c r="BD26" s="712"/>
      <c r="BE26" s="712"/>
      <c r="BF26" s="696"/>
      <c r="BG26" s="656" t="s">
        <v>549</v>
      </c>
      <c r="BH26" s="657"/>
      <c r="BI26" s="657"/>
      <c r="BJ26" s="657"/>
      <c r="BK26" s="657"/>
      <c r="BL26" s="657"/>
      <c r="BM26" s="657"/>
      <c r="BN26" s="658"/>
      <c r="BO26" s="652" t="s">
        <v>549</v>
      </c>
      <c r="BP26" s="652"/>
      <c r="BQ26" s="652"/>
      <c r="BR26" s="652"/>
      <c r="BS26" s="659" t="s">
        <v>549</v>
      </c>
      <c r="BT26" s="659"/>
      <c r="BU26" s="659"/>
      <c r="BV26" s="659"/>
      <c r="BW26" s="659"/>
      <c r="BX26" s="659"/>
      <c r="BY26" s="659"/>
      <c r="BZ26" s="659"/>
      <c r="CA26" s="659"/>
      <c r="CB26" s="663"/>
      <c r="CD26" s="681" t="s">
        <v>261</v>
      </c>
      <c r="CE26" s="682"/>
      <c r="CF26" s="682"/>
      <c r="CG26" s="682"/>
      <c r="CH26" s="682"/>
      <c r="CI26" s="682"/>
      <c r="CJ26" s="682"/>
      <c r="CK26" s="682"/>
      <c r="CL26" s="682"/>
      <c r="CM26" s="682"/>
      <c r="CN26" s="682"/>
      <c r="CO26" s="682"/>
      <c r="CP26" s="682"/>
      <c r="CQ26" s="683"/>
      <c r="CR26" s="656">
        <v>3458584</v>
      </c>
      <c r="CS26" s="657"/>
      <c r="CT26" s="657"/>
      <c r="CU26" s="657"/>
      <c r="CV26" s="657"/>
      <c r="CW26" s="657"/>
      <c r="CX26" s="657"/>
      <c r="CY26" s="658"/>
      <c r="CZ26" s="660">
        <v>8.6</v>
      </c>
      <c r="DA26" s="704"/>
      <c r="DB26" s="704"/>
      <c r="DC26" s="711"/>
      <c r="DD26" s="675">
        <v>3215113</v>
      </c>
      <c r="DE26" s="657"/>
      <c r="DF26" s="657"/>
      <c r="DG26" s="657"/>
      <c r="DH26" s="657"/>
      <c r="DI26" s="657"/>
      <c r="DJ26" s="657"/>
      <c r="DK26" s="658"/>
      <c r="DL26" s="675" t="s">
        <v>549</v>
      </c>
      <c r="DM26" s="657"/>
      <c r="DN26" s="657"/>
      <c r="DO26" s="657"/>
      <c r="DP26" s="657"/>
      <c r="DQ26" s="657"/>
      <c r="DR26" s="657"/>
      <c r="DS26" s="657"/>
      <c r="DT26" s="657"/>
      <c r="DU26" s="657"/>
      <c r="DV26" s="658"/>
      <c r="DW26" s="660" t="s">
        <v>549</v>
      </c>
      <c r="DX26" s="704"/>
      <c r="DY26" s="704"/>
      <c r="DZ26" s="704"/>
      <c r="EA26" s="704"/>
      <c r="EB26" s="704"/>
      <c r="EC26" s="705"/>
    </row>
    <row r="27" spans="2:133" ht="11.25" customHeight="1" x14ac:dyDescent="0.15">
      <c r="B27" s="653" t="s">
        <v>575</v>
      </c>
      <c r="C27" s="654"/>
      <c r="D27" s="654"/>
      <c r="E27" s="654"/>
      <c r="F27" s="654"/>
      <c r="G27" s="654"/>
      <c r="H27" s="654"/>
      <c r="I27" s="654"/>
      <c r="J27" s="654"/>
      <c r="K27" s="654"/>
      <c r="L27" s="654"/>
      <c r="M27" s="654"/>
      <c r="N27" s="654"/>
      <c r="O27" s="654"/>
      <c r="P27" s="654"/>
      <c r="Q27" s="655"/>
      <c r="R27" s="656">
        <v>22629191</v>
      </c>
      <c r="S27" s="657"/>
      <c r="T27" s="657"/>
      <c r="U27" s="657"/>
      <c r="V27" s="657"/>
      <c r="W27" s="657"/>
      <c r="X27" s="657"/>
      <c r="Y27" s="658"/>
      <c r="Z27" s="652">
        <v>55.9</v>
      </c>
      <c r="AA27" s="652"/>
      <c r="AB27" s="652"/>
      <c r="AC27" s="652"/>
      <c r="AD27" s="659">
        <v>21499640</v>
      </c>
      <c r="AE27" s="659"/>
      <c r="AF27" s="659"/>
      <c r="AG27" s="659"/>
      <c r="AH27" s="659"/>
      <c r="AI27" s="659"/>
      <c r="AJ27" s="659"/>
      <c r="AK27" s="659"/>
      <c r="AL27" s="660">
        <v>99.099998474121094</v>
      </c>
      <c r="AM27" s="661"/>
      <c r="AN27" s="661"/>
      <c r="AO27" s="662"/>
      <c r="AP27" s="653" t="s">
        <v>262</v>
      </c>
      <c r="AQ27" s="654"/>
      <c r="AR27" s="654"/>
      <c r="AS27" s="654"/>
      <c r="AT27" s="654"/>
      <c r="AU27" s="654"/>
      <c r="AV27" s="654"/>
      <c r="AW27" s="654"/>
      <c r="AX27" s="654"/>
      <c r="AY27" s="654"/>
      <c r="AZ27" s="654"/>
      <c r="BA27" s="654"/>
      <c r="BB27" s="654"/>
      <c r="BC27" s="654"/>
      <c r="BD27" s="654"/>
      <c r="BE27" s="654"/>
      <c r="BF27" s="655"/>
      <c r="BG27" s="656">
        <v>11631490</v>
      </c>
      <c r="BH27" s="657"/>
      <c r="BI27" s="657"/>
      <c r="BJ27" s="657"/>
      <c r="BK27" s="657"/>
      <c r="BL27" s="657"/>
      <c r="BM27" s="657"/>
      <c r="BN27" s="658"/>
      <c r="BO27" s="652">
        <v>100</v>
      </c>
      <c r="BP27" s="652"/>
      <c r="BQ27" s="652"/>
      <c r="BR27" s="652"/>
      <c r="BS27" s="659">
        <v>70459</v>
      </c>
      <c r="BT27" s="659"/>
      <c r="BU27" s="659"/>
      <c r="BV27" s="659"/>
      <c r="BW27" s="659"/>
      <c r="BX27" s="659"/>
      <c r="BY27" s="659"/>
      <c r="BZ27" s="659"/>
      <c r="CA27" s="659"/>
      <c r="CB27" s="663"/>
      <c r="CD27" s="681" t="s">
        <v>574</v>
      </c>
      <c r="CE27" s="682"/>
      <c r="CF27" s="682"/>
      <c r="CG27" s="682"/>
      <c r="CH27" s="682"/>
      <c r="CI27" s="682"/>
      <c r="CJ27" s="682"/>
      <c r="CK27" s="682"/>
      <c r="CL27" s="682"/>
      <c r="CM27" s="682"/>
      <c r="CN27" s="682"/>
      <c r="CO27" s="682"/>
      <c r="CP27" s="682"/>
      <c r="CQ27" s="683"/>
      <c r="CR27" s="656">
        <v>12779569</v>
      </c>
      <c r="CS27" s="709"/>
      <c r="CT27" s="709"/>
      <c r="CU27" s="709"/>
      <c r="CV27" s="709"/>
      <c r="CW27" s="709"/>
      <c r="CX27" s="709"/>
      <c r="CY27" s="710"/>
      <c r="CZ27" s="660">
        <v>31.6</v>
      </c>
      <c r="DA27" s="704"/>
      <c r="DB27" s="704"/>
      <c r="DC27" s="711"/>
      <c r="DD27" s="675">
        <v>3044888</v>
      </c>
      <c r="DE27" s="709"/>
      <c r="DF27" s="709"/>
      <c r="DG27" s="709"/>
      <c r="DH27" s="709"/>
      <c r="DI27" s="709"/>
      <c r="DJ27" s="709"/>
      <c r="DK27" s="710"/>
      <c r="DL27" s="675">
        <v>3044770</v>
      </c>
      <c r="DM27" s="709"/>
      <c r="DN27" s="709"/>
      <c r="DO27" s="709"/>
      <c r="DP27" s="709"/>
      <c r="DQ27" s="709"/>
      <c r="DR27" s="709"/>
      <c r="DS27" s="709"/>
      <c r="DT27" s="709"/>
      <c r="DU27" s="709"/>
      <c r="DV27" s="710"/>
      <c r="DW27" s="660">
        <v>13.2</v>
      </c>
      <c r="DX27" s="704"/>
      <c r="DY27" s="704"/>
      <c r="DZ27" s="704"/>
      <c r="EA27" s="704"/>
      <c r="EB27" s="704"/>
      <c r="EC27" s="705"/>
    </row>
    <row r="28" spans="2:133" ht="11.25" customHeight="1" x14ac:dyDescent="0.15">
      <c r="B28" s="653" t="s">
        <v>573</v>
      </c>
      <c r="C28" s="654"/>
      <c r="D28" s="654"/>
      <c r="E28" s="654"/>
      <c r="F28" s="654"/>
      <c r="G28" s="654"/>
      <c r="H28" s="654"/>
      <c r="I28" s="654"/>
      <c r="J28" s="654"/>
      <c r="K28" s="654"/>
      <c r="L28" s="654"/>
      <c r="M28" s="654"/>
      <c r="N28" s="654"/>
      <c r="O28" s="654"/>
      <c r="P28" s="654"/>
      <c r="Q28" s="655"/>
      <c r="R28" s="656">
        <v>14022</v>
      </c>
      <c r="S28" s="657"/>
      <c r="T28" s="657"/>
      <c r="U28" s="657"/>
      <c r="V28" s="657"/>
      <c r="W28" s="657"/>
      <c r="X28" s="657"/>
      <c r="Y28" s="658"/>
      <c r="Z28" s="652">
        <v>0</v>
      </c>
      <c r="AA28" s="652"/>
      <c r="AB28" s="652"/>
      <c r="AC28" s="652"/>
      <c r="AD28" s="659">
        <v>14022</v>
      </c>
      <c r="AE28" s="659"/>
      <c r="AF28" s="659"/>
      <c r="AG28" s="659"/>
      <c r="AH28" s="659"/>
      <c r="AI28" s="659"/>
      <c r="AJ28" s="659"/>
      <c r="AK28" s="659"/>
      <c r="AL28" s="660">
        <v>0.1</v>
      </c>
      <c r="AM28" s="661"/>
      <c r="AN28" s="661"/>
      <c r="AO28" s="662"/>
      <c r="AP28" s="653"/>
      <c r="AQ28" s="654"/>
      <c r="AR28" s="654"/>
      <c r="AS28" s="654"/>
      <c r="AT28" s="654"/>
      <c r="AU28" s="654"/>
      <c r="AV28" s="654"/>
      <c r="AW28" s="654"/>
      <c r="AX28" s="654"/>
      <c r="AY28" s="654"/>
      <c r="AZ28" s="654"/>
      <c r="BA28" s="654"/>
      <c r="BB28" s="654"/>
      <c r="BC28" s="654"/>
      <c r="BD28" s="654"/>
      <c r="BE28" s="654"/>
      <c r="BF28" s="655"/>
      <c r="BG28" s="656"/>
      <c r="BH28" s="657"/>
      <c r="BI28" s="657"/>
      <c r="BJ28" s="657"/>
      <c r="BK28" s="657"/>
      <c r="BL28" s="657"/>
      <c r="BM28" s="657"/>
      <c r="BN28" s="658"/>
      <c r="BO28" s="652"/>
      <c r="BP28" s="652"/>
      <c r="BQ28" s="652"/>
      <c r="BR28" s="652"/>
      <c r="BS28" s="675"/>
      <c r="BT28" s="657"/>
      <c r="BU28" s="657"/>
      <c r="BV28" s="657"/>
      <c r="BW28" s="657"/>
      <c r="BX28" s="657"/>
      <c r="BY28" s="657"/>
      <c r="BZ28" s="657"/>
      <c r="CA28" s="657"/>
      <c r="CB28" s="676"/>
      <c r="CD28" s="681" t="s">
        <v>572</v>
      </c>
      <c r="CE28" s="682"/>
      <c r="CF28" s="682"/>
      <c r="CG28" s="682"/>
      <c r="CH28" s="682"/>
      <c r="CI28" s="682"/>
      <c r="CJ28" s="682"/>
      <c r="CK28" s="682"/>
      <c r="CL28" s="682"/>
      <c r="CM28" s="682"/>
      <c r="CN28" s="682"/>
      <c r="CO28" s="682"/>
      <c r="CP28" s="682"/>
      <c r="CQ28" s="683"/>
      <c r="CR28" s="656">
        <v>3080138</v>
      </c>
      <c r="CS28" s="657"/>
      <c r="CT28" s="657"/>
      <c r="CU28" s="657"/>
      <c r="CV28" s="657"/>
      <c r="CW28" s="657"/>
      <c r="CX28" s="657"/>
      <c r="CY28" s="658"/>
      <c r="CZ28" s="660">
        <v>7.6</v>
      </c>
      <c r="DA28" s="704"/>
      <c r="DB28" s="704"/>
      <c r="DC28" s="711"/>
      <c r="DD28" s="675">
        <v>3033484</v>
      </c>
      <c r="DE28" s="657"/>
      <c r="DF28" s="657"/>
      <c r="DG28" s="657"/>
      <c r="DH28" s="657"/>
      <c r="DI28" s="657"/>
      <c r="DJ28" s="657"/>
      <c r="DK28" s="658"/>
      <c r="DL28" s="675">
        <v>3033484</v>
      </c>
      <c r="DM28" s="657"/>
      <c r="DN28" s="657"/>
      <c r="DO28" s="657"/>
      <c r="DP28" s="657"/>
      <c r="DQ28" s="657"/>
      <c r="DR28" s="657"/>
      <c r="DS28" s="657"/>
      <c r="DT28" s="657"/>
      <c r="DU28" s="657"/>
      <c r="DV28" s="658"/>
      <c r="DW28" s="660">
        <v>13.2</v>
      </c>
      <c r="DX28" s="704"/>
      <c r="DY28" s="704"/>
      <c r="DZ28" s="704"/>
      <c r="EA28" s="704"/>
      <c r="EB28" s="704"/>
      <c r="EC28" s="705"/>
    </row>
    <row r="29" spans="2:133" ht="11.25" customHeight="1" x14ac:dyDescent="0.15">
      <c r="B29" s="653" t="s">
        <v>263</v>
      </c>
      <c r="C29" s="654"/>
      <c r="D29" s="654"/>
      <c r="E29" s="654"/>
      <c r="F29" s="654"/>
      <c r="G29" s="654"/>
      <c r="H29" s="654"/>
      <c r="I29" s="654"/>
      <c r="J29" s="654"/>
      <c r="K29" s="654"/>
      <c r="L29" s="654"/>
      <c r="M29" s="654"/>
      <c r="N29" s="654"/>
      <c r="O29" s="654"/>
      <c r="P29" s="654"/>
      <c r="Q29" s="655"/>
      <c r="R29" s="656">
        <v>196528</v>
      </c>
      <c r="S29" s="657"/>
      <c r="T29" s="657"/>
      <c r="U29" s="657"/>
      <c r="V29" s="657"/>
      <c r="W29" s="657"/>
      <c r="X29" s="657"/>
      <c r="Y29" s="658"/>
      <c r="Z29" s="652">
        <v>0.5</v>
      </c>
      <c r="AA29" s="652"/>
      <c r="AB29" s="652"/>
      <c r="AC29" s="652"/>
      <c r="AD29" s="659" t="s">
        <v>549</v>
      </c>
      <c r="AE29" s="659"/>
      <c r="AF29" s="659"/>
      <c r="AG29" s="659"/>
      <c r="AH29" s="659"/>
      <c r="AI29" s="659"/>
      <c r="AJ29" s="659"/>
      <c r="AK29" s="659"/>
      <c r="AL29" s="660" t="s">
        <v>549</v>
      </c>
      <c r="AM29" s="661"/>
      <c r="AN29" s="661"/>
      <c r="AO29" s="662"/>
      <c r="AP29" s="706"/>
      <c r="AQ29" s="707"/>
      <c r="AR29" s="707"/>
      <c r="AS29" s="707"/>
      <c r="AT29" s="707"/>
      <c r="AU29" s="707"/>
      <c r="AV29" s="707"/>
      <c r="AW29" s="707"/>
      <c r="AX29" s="707"/>
      <c r="AY29" s="707"/>
      <c r="AZ29" s="707"/>
      <c r="BA29" s="707"/>
      <c r="BB29" s="707"/>
      <c r="BC29" s="707"/>
      <c r="BD29" s="707"/>
      <c r="BE29" s="707"/>
      <c r="BF29" s="708"/>
      <c r="BG29" s="656"/>
      <c r="BH29" s="657"/>
      <c r="BI29" s="657"/>
      <c r="BJ29" s="657"/>
      <c r="BK29" s="657"/>
      <c r="BL29" s="657"/>
      <c r="BM29" s="657"/>
      <c r="BN29" s="658"/>
      <c r="BO29" s="652"/>
      <c r="BP29" s="652"/>
      <c r="BQ29" s="652"/>
      <c r="BR29" s="652"/>
      <c r="BS29" s="659"/>
      <c r="BT29" s="659"/>
      <c r="BU29" s="659"/>
      <c r="BV29" s="659"/>
      <c r="BW29" s="659"/>
      <c r="BX29" s="659"/>
      <c r="BY29" s="659"/>
      <c r="BZ29" s="659"/>
      <c r="CA29" s="659"/>
      <c r="CB29" s="663"/>
      <c r="CD29" s="734" t="s">
        <v>264</v>
      </c>
      <c r="CE29" s="735"/>
      <c r="CF29" s="681" t="s">
        <v>571</v>
      </c>
      <c r="CG29" s="682"/>
      <c r="CH29" s="682"/>
      <c r="CI29" s="682"/>
      <c r="CJ29" s="682"/>
      <c r="CK29" s="682"/>
      <c r="CL29" s="682"/>
      <c r="CM29" s="682"/>
      <c r="CN29" s="682"/>
      <c r="CO29" s="682"/>
      <c r="CP29" s="682"/>
      <c r="CQ29" s="683"/>
      <c r="CR29" s="656">
        <v>3080007</v>
      </c>
      <c r="CS29" s="709"/>
      <c r="CT29" s="709"/>
      <c r="CU29" s="709"/>
      <c r="CV29" s="709"/>
      <c r="CW29" s="709"/>
      <c r="CX29" s="709"/>
      <c r="CY29" s="710"/>
      <c r="CZ29" s="660">
        <v>7.6</v>
      </c>
      <c r="DA29" s="704"/>
      <c r="DB29" s="704"/>
      <c r="DC29" s="711"/>
      <c r="DD29" s="675">
        <v>3033353</v>
      </c>
      <c r="DE29" s="709"/>
      <c r="DF29" s="709"/>
      <c r="DG29" s="709"/>
      <c r="DH29" s="709"/>
      <c r="DI29" s="709"/>
      <c r="DJ29" s="709"/>
      <c r="DK29" s="710"/>
      <c r="DL29" s="675">
        <v>3033353</v>
      </c>
      <c r="DM29" s="709"/>
      <c r="DN29" s="709"/>
      <c r="DO29" s="709"/>
      <c r="DP29" s="709"/>
      <c r="DQ29" s="709"/>
      <c r="DR29" s="709"/>
      <c r="DS29" s="709"/>
      <c r="DT29" s="709"/>
      <c r="DU29" s="709"/>
      <c r="DV29" s="710"/>
      <c r="DW29" s="660">
        <v>13.2</v>
      </c>
      <c r="DX29" s="704"/>
      <c r="DY29" s="704"/>
      <c r="DZ29" s="704"/>
      <c r="EA29" s="704"/>
      <c r="EB29" s="704"/>
      <c r="EC29" s="705"/>
    </row>
    <row r="30" spans="2:133" ht="11.25" customHeight="1" x14ac:dyDescent="0.15">
      <c r="B30" s="653" t="s">
        <v>265</v>
      </c>
      <c r="C30" s="654"/>
      <c r="D30" s="654"/>
      <c r="E30" s="654"/>
      <c r="F30" s="654"/>
      <c r="G30" s="654"/>
      <c r="H30" s="654"/>
      <c r="I30" s="654"/>
      <c r="J30" s="654"/>
      <c r="K30" s="654"/>
      <c r="L30" s="654"/>
      <c r="M30" s="654"/>
      <c r="N30" s="654"/>
      <c r="O30" s="654"/>
      <c r="P30" s="654"/>
      <c r="Q30" s="655"/>
      <c r="R30" s="656">
        <v>311117</v>
      </c>
      <c r="S30" s="657"/>
      <c r="T30" s="657"/>
      <c r="U30" s="657"/>
      <c r="V30" s="657"/>
      <c r="W30" s="657"/>
      <c r="X30" s="657"/>
      <c r="Y30" s="658"/>
      <c r="Z30" s="652">
        <v>0.8</v>
      </c>
      <c r="AA30" s="652"/>
      <c r="AB30" s="652"/>
      <c r="AC30" s="652"/>
      <c r="AD30" s="659">
        <v>170457</v>
      </c>
      <c r="AE30" s="659"/>
      <c r="AF30" s="659"/>
      <c r="AG30" s="659"/>
      <c r="AH30" s="659"/>
      <c r="AI30" s="659"/>
      <c r="AJ30" s="659"/>
      <c r="AK30" s="659"/>
      <c r="AL30" s="660">
        <v>0.8</v>
      </c>
      <c r="AM30" s="661"/>
      <c r="AN30" s="661"/>
      <c r="AO30" s="662"/>
      <c r="AP30" s="642" t="s">
        <v>220</v>
      </c>
      <c r="AQ30" s="643"/>
      <c r="AR30" s="643"/>
      <c r="AS30" s="643"/>
      <c r="AT30" s="643"/>
      <c r="AU30" s="643"/>
      <c r="AV30" s="643"/>
      <c r="AW30" s="643"/>
      <c r="AX30" s="643"/>
      <c r="AY30" s="643"/>
      <c r="AZ30" s="643"/>
      <c r="BA30" s="643"/>
      <c r="BB30" s="643"/>
      <c r="BC30" s="643"/>
      <c r="BD30" s="643"/>
      <c r="BE30" s="643"/>
      <c r="BF30" s="644"/>
      <c r="BG30" s="642" t="s">
        <v>266</v>
      </c>
      <c r="BH30" s="713"/>
      <c r="BI30" s="713"/>
      <c r="BJ30" s="713"/>
      <c r="BK30" s="713"/>
      <c r="BL30" s="713"/>
      <c r="BM30" s="713"/>
      <c r="BN30" s="713"/>
      <c r="BO30" s="713"/>
      <c r="BP30" s="713"/>
      <c r="BQ30" s="714"/>
      <c r="BR30" s="642" t="s">
        <v>267</v>
      </c>
      <c r="BS30" s="713"/>
      <c r="BT30" s="713"/>
      <c r="BU30" s="713"/>
      <c r="BV30" s="713"/>
      <c r="BW30" s="713"/>
      <c r="BX30" s="713"/>
      <c r="BY30" s="713"/>
      <c r="BZ30" s="713"/>
      <c r="CA30" s="713"/>
      <c r="CB30" s="714"/>
      <c r="CD30" s="736"/>
      <c r="CE30" s="737"/>
      <c r="CF30" s="681" t="s">
        <v>570</v>
      </c>
      <c r="CG30" s="682"/>
      <c r="CH30" s="682"/>
      <c r="CI30" s="682"/>
      <c r="CJ30" s="682"/>
      <c r="CK30" s="682"/>
      <c r="CL30" s="682"/>
      <c r="CM30" s="682"/>
      <c r="CN30" s="682"/>
      <c r="CO30" s="682"/>
      <c r="CP30" s="682"/>
      <c r="CQ30" s="683"/>
      <c r="CR30" s="656">
        <v>2957132</v>
      </c>
      <c r="CS30" s="657"/>
      <c r="CT30" s="657"/>
      <c r="CU30" s="657"/>
      <c r="CV30" s="657"/>
      <c r="CW30" s="657"/>
      <c r="CX30" s="657"/>
      <c r="CY30" s="658"/>
      <c r="CZ30" s="660">
        <v>7.3</v>
      </c>
      <c r="DA30" s="704"/>
      <c r="DB30" s="704"/>
      <c r="DC30" s="711"/>
      <c r="DD30" s="675">
        <v>2915311</v>
      </c>
      <c r="DE30" s="657"/>
      <c r="DF30" s="657"/>
      <c r="DG30" s="657"/>
      <c r="DH30" s="657"/>
      <c r="DI30" s="657"/>
      <c r="DJ30" s="657"/>
      <c r="DK30" s="658"/>
      <c r="DL30" s="675">
        <v>2915311</v>
      </c>
      <c r="DM30" s="657"/>
      <c r="DN30" s="657"/>
      <c r="DO30" s="657"/>
      <c r="DP30" s="657"/>
      <c r="DQ30" s="657"/>
      <c r="DR30" s="657"/>
      <c r="DS30" s="657"/>
      <c r="DT30" s="657"/>
      <c r="DU30" s="657"/>
      <c r="DV30" s="658"/>
      <c r="DW30" s="660">
        <v>12.7</v>
      </c>
      <c r="DX30" s="704"/>
      <c r="DY30" s="704"/>
      <c r="DZ30" s="704"/>
      <c r="EA30" s="704"/>
      <c r="EB30" s="704"/>
      <c r="EC30" s="705"/>
    </row>
    <row r="31" spans="2:133" ht="11.25" customHeight="1" x14ac:dyDescent="0.15">
      <c r="B31" s="653" t="s">
        <v>268</v>
      </c>
      <c r="C31" s="654"/>
      <c r="D31" s="654"/>
      <c r="E31" s="654"/>
      <c r="F31" s="654"/>
      <c r="G31" s="654"/>
      <c r="H31" s="654"/>
      <c r="I31" s="654"/>
      <c r="J31" s="654"/>
      <c r="K31" s="654"/>
      <c r="L31" s="654"/>
      <c r="M31" s="654"/>
      <c r="N31" s="654"/>
      <c r="O31" s="654"/>
      <c r="P31" s="654"/>
      <c r="Q31" s="655"/>
      <c r="R31" s="656">
        <v>298707</v>
      </c>
      <c r="S31" s="657"/>
      <c r="T31" s="657"/>
      <c r="U31" s="657"/>
      <c r="V31" s="657"/>
      <c r="W31" s="657"/>
      <c r="X31" s="657"/>
      <c r="Y31" s="658"/>
      <c r="Z31" s="652">
        <v>0.7</v>
      </c>
      <c r="AA31" s="652"/>
      <c r="AB31" s="652"/>
      <c r="AC31" s="652"/>
      <c r="AD31" s="659" t="s">
        <v>549</v>
      </c>
      <c r="AE31" s="659"/>
      <c r="AF31" s="659"/>
      <c r="AG31" s="659"/>
      <c r="AH31" s="659"/>
      <c r="AI31" s="659"/>
      <c r="AJ31" s="659"/>
      <c r="AK31" s="659"/>
      <c r="AL31" s="660" t="s">
        <v>549</v>
      </c>
      <c r="AM31" s="661"/>
      <c r="AN31" s="661"/>
      <c r="AO31" s="662"/>
      <c r="AP31" s="718" t="s">
        <v>269</v>
      </c>
      <c r="AQ31" s="719"/>
      <c r="AR31" s="719"/>
      <c r="AS31" s="719"/>
      <c r="AT31" s="724" t="s">
        <v>270</v>
      </c>
      <c r="AU31" s="367"/>
      <c r="AV31" s="367"/>
      <c r="AW31" s="367"/>
      <c r="AX31" s="664" t="s">
        <v>189</v>
      </c>
      <c r="AY31" s="665"/>
      <c r="AZ31" s="665"/>
      <c r="BA31" s="665"/>
      <c r="BB31" s="665"/>
      <c r="BC31" s="665"/>
      <c r="BD31" s="665"/>
      <c r="BE31" s="665"/>
      <c r="BF31" s="666"/>
      <c r="BG31" s="715">
        <v>99.5</v>
      </c>
      <c r="BH31" s="716"/>
      <c r="BI31" s="716"/>
      <c r="BJ31" s="716"/>
      <c r="BK31" s="716"/>
      <c r="BL31" s="716"/>
      <c r="BM31" s="673">
        <v>98.7</v>
      </c>
      <c r="BN31" s="716"/>
      <c r="BO31" s="716"/>
      <c r="BP31" s="716"/>
      <c r="BQ31" s="717"/>
      <c r="BR31" s="715">
        <v>99.1</v>
      </c>
      <c r="BS31" s="716"/>
      <c r="BT31" s="716"/>
      <c r="BU31" s="716"/>
      <c r="BV31" s="716"/>
      <c r="BW31" s="716"/>
      <c r="BX31" s="673">
        <v>98.2</v>
      </c>
      <c r="BY31" s="716"/>
      <c r="BZ31" s="716"/>
      <c r="CA31" s="716"/>
      <c r="CB31" s="717"/>
      <c r="CD31" s="736"/>
      <c r="CE31" s="737"/>
      <c r="CF31" s="681" t="s">
        <v>569</v>
      </c>
      <c r="CG31" s="682"/>
      <c r="CH31" s="682"/>
      <c r="CI31" s="682"/>
      <c r="CJ31" s="682"/>
      <c r="CK31" s="682"/>
      <c r="CL31" s="682"/>
      <c r="CM31" s="682"/>
      <c r="CN31" s="682"/>
      <c r="CO31" s="682"/>
      <c r="CP31" s="682"/>
      <c r="CQ31" s="683"/>
      <c r="CR31" s="656">
        <v>122875</v>
      </c>
      <c r="CS31" s="709"/>
      <c r="CT31" s="709"/>
      <c r="CU31" s="709"/>
      <c r="CV31" s="709"/>
      <c r="CW31" s="709"/>
      <c r="CX31" s="709"/>
      <c r="CY31" s="710"/>
      <c r="CZ31" s="660">
        <v>0.3</v>
      </c>
      <c r="DA31" s="704"/>
      <c r="DB31" s="704"/>
      <c r="DC31" s="711"/>
      <c r="DD31" s="675">
        <v>118042</v>
      </c>
      <c r="DE31" s="709"/>
      <c r="DF31" s="709"/>
      <c r="DG31" s="709"/>
      <c r="DH31" s="709"/>
      <c r="DI31" s="709"/>
      <c r="DJ31" s="709"/>
      <c r="DK31" s="710"/>
      <c r="DL31" s="675">
        <v>118042</v>
      </c>
      <c r="DM31" s="709"/>
      <c r="DN31" s="709"/>
      <c r="DO31" s="709"/>
      <c r="DP31" s="709"/>
      <c r="DQ31" s="709"/>
      <c r="DR31" s="709"/>
      <c r="DS31" s="709"/>
      <c r="DT31" s="709"/>
      <c r="DU31" s="709"/>
      <c r="DV31" s="710"/>
      <c r="DW31" s="660">
        <v>0.5</v>
      </c>
      <c r="DX31" s="704"/>
      <c r="DY31" s="704"/>
      <c r="DZ31" s="704"/>
      <c r="EA31" s="704"/>
      <c r="EB31" s="704"/>
      <c r="EC31" s="705"/>
    </row>
    <row r="32" spans="2:133" ht="11.25" customHeight="1" x14ac:dyDescent="0.15">
      <c r="B32" s="653" t="s">
        <v>271</v>
      </c>
      <c r="C32" s="654"/>
      <c r="D32" s="654"/>
      <c r="E32" s="654"/>
      <c r="F32" s="654"/>
      <c r="G32" s="654"/>
      <c r="H32" s="654"/>
      <c r="I32" s="654"/>
      <c r="J32" s="654"/>
      <c r="K32" s="654"/>
      <c r="L32" s="654"/>
      <c r="M32" s="654"/>
      <c r="N32" s="654"/>
      <c r="O32" s="654"/>
      <c r="P32" s="654"/>
      <c r="Q32" s="655"/>
      <c r="R32" s="656">
        <v>10216989</v>
      </c>
      <c r="S32" s="657"/>
      <c r="T32" s="657"/>
      <c r="U32" s="657"/>
      <c r="V32" s="657"/>
      <c r="W32" s="657"/>
      <c r="X32" s="657"/>
      <c r="Y32" s="658"/>
      <c r="Z32" s="652">
        <v>25.2</v>
      </c>
      <c r="AA32" s="652"/>
      <c r="AB32" s="652"/>
      <c r="AC32" s="652"/>
      <c r="AD32" s="659" t="s">
        <v>549</v>
      </c>
      <c r="AE32" s="659"/>
      <c r="AF32" s="659"/>
      <c r="AG32" s="659"/>
      <c r="AH32" s="659"/>
      <c r="AI32" s="659"/>
      <c r="AJ32" s="659"/>
      <c r="AK32" s="659"/>
      <c r="AL32" s="660" t="s">
        <v>549</v>
      </c>
      <c r="AM32" s="661"/>
      <c r="AN32" s="661"/>
      <c r="AO32" s="662"/>
      <c r="AP32" s="720"/>
      <c r="AQ32" s="721"/>
      <c r="AR32" s="721"/>
      <c r="AS32" s="721"/>
      <c r="AT32" s="725"/>
      <c r="AU32" s="363" t="s">
        <v>568</v>
      </c>
      <c r="AV32" s="363"/>
      <c r="AW32" s="363"/>
      <c r="AX32" s="653" t="s">
        <v>272</v>
      </c>
      <c r="AY32" s="654"/>
      <c r="AZ32" s="654"/>
      <c r="BA32" s="654"/>
      <c r="BB32" s="654"/>
      <c r="BC32" s="654"/>
      <c r="BD32" s="654"/>
      <c r="BE32" s="654"/>
      <c r="BF32" s="655"/>
      <c r="BG32" s="727">
        <v>99.4</v>
      </c>
      <c r="BH32" s="709"/>
      <c r="BI32" s="709"/>
      <c r="BJ32" s="709"/>
      <c r="BK32" s="709"/>
      <c r="BL32" s="709"/>
      <c r="BM32" s="661">
        <v>99</v>
      </c>
      <c r="BN32" s="728"/>
      <c r="BO32" s="728"/>
      <c r="BP32" s="728"/>
      <c r="BQ32" s="729"/>
      <c r="BR32" s="727">
        <v>99.2</v>
      </c>
      <c r="BS32" s="709"/>
      <c r="BT32" s="709"/>
      <c r="BU32" s="709"/>
      <c r="BV32" s="709"/>
      <c r="BW32" s="709"/>
      <c r="BX32" s="661">
        <v>98.5</v>
      </c>
      <c r="BY32" s="728"/>
      <c r="BZ32" s="728"/>
      <c r="CA32" s="728"/>
      <c r="CB32" s="729"/>
      <c r="CD32" s="738"/>
      <c r="CE32" s="739"/>
      <c r="CF32" s="681" t="s">
        <v>567</v>
      </c>
      <c r="CG32" s="682"/>
      <c r="CH32" s="682"/>
      <c r="CI32" s="682"/>
      <c r="CJ32" s="682"/>
      <c r="CK32" s="682"/>
      <c r="CL32" s="682"/>
      <c r="CM32" s="682"/>
      <c r="CN32" s="682"/>
      <c r="CO32" s="682"/>
      <c r="CP32" s="682"/>
      <c r="CQ32" s="683"/>
      <c r="CR32" s="656">
        <v>131</v>
      </c>
      <c r="CS32" s="657"/>
      <c r="CT32" s="657"/>
      <c r="CU32" s="657"/>
      <c r="CV32" s="657"/>
      <c r="CW32" s="657"/>
      <c r="CX32" s="657"/>
      <c r="CY32" s="658"/>
      <c r="CZ32" s="660">
        <v>0</v>
      </c>
      <c r="DA32" s="704"/>
      <c r="DB32" s="704"/>
      <c r="DC32" s="711"/>
      <c r="DD32" s="675">
        <v>131</v>
      </c>
      <c r="DE32" s="657"/>
      <c r="DF32" s="657"/>
      <c r="DG32" s="657"/>
      <c r="DH32" s="657"/>
      <c r="DI32" s="657"/>
      <c r="DJ32" s="657"/>
      <c r="DK32" s="658"/>
      <c r="DL32" s="675">
        <v>131</v>
      </c>
      <c r="DM32" s="657"/>
      <c r="DN32" s="657"/>
      <c r="DO32" s="657"/>
      <c r="DP32" s="657"/>
      <c r="DQ32" s="657"/>
      <c r="DR32" s="657"/>
      <c r="DS32" s="657"/>
      <c r="DT32" s="657"/>
      <c r="DU32" s="657"/>
      <c r="DV32" s="658"/>
      <c r="DW32" s="660">
        <v>0</v>
      </c>
      <c r="DX32" s="704"/>
      <c r="DY32" s="704"/>
      <c r="DZ32" s="704"/>
      <c r="EA32" s="704"/>
      <c r="EB32" s="704"/>
      <c r="EC32" s="705"/>
    </row>
    <row r="33" spans="2:133" ht="11.25" customHeight="1" x14ac:dyDescent="0.15">
      <c r="B33" s="700" t="s">
        <v>273</v>
      </c>
      <c r="C33" s="701"/>
      <c r="D33" s="701"/>
      <c r="E33" s="701"/>
      <c r="F33" s="701"/>
      <c r="G33" s="701"/>
      <c r="H33" s="701"/>
      <c r="I33" s="701"/>
      <c r="J33" s="701"/>
      <c r="K33" s="701"/>
      <c r="L33" s="701"/>
      <c r="M33" s="701"/>
      <c r="N33" s="701"/>
      <c r="O33" s="701"/>
      <c r="P33" s="701"/>
      <c r="Q33" s="702"/>
      <c r="R33" s="656" t="s">
        <v>549</v>
      </c>
      <c r="S33" s="657"/>
      <c r="T33" s="657"/>
      <c r="U33" s="657"/>
      <c r="V33" s="657"/>
      <c r="W33" s="657"/>
      <c r="X33" s="657"/>
      <c r="Y33" s="658"/>
      <c r="Z33" s="652" t="s">
        <v>549</v>
      </c>
      <c r="AA33" s="652"/>
      <c r="AB33" s="652"/>
      <c r="AC33" s="652"/>
      <c r="AD33" s="659" t="s">
        <v>549</v>
      </c>
      <c r="AE33" s="659"/>
      <c r="AF33" s="659"/>
      <c r="AG33" s="659"/>
      <c r="AH33" s="659"/>
      <c r="AI33" s="659"/>
      <c r="AJ33" s="659"/>
      <c r="AK33" s="659"/>
      <c r="AL33" s="660" t="s">
        <v>549</v>
      </c>
      <c r="AM33" s="661"/>
      <c r="AN33" s="661"/>
      <c r="AO33" s="662"/>
      <c r="AP33" s="722"/>
      <c r="AQ33" s="723"/>
      <c r="AR33" s="723"/>
      <c r="AS33" s="723"/>
      <c r="AT33" s="726"/>
      <c r="AU33" s="361"/>
      <c r="AV33" s="361"/>
      <c r="AW33" s="361"/>
      <c r="AX33" s="706" t="s">
        <v>274</v>
      </c>
      <c r="AY33" s="707"/>
      <c r="AZ33" s="707"/>
      <c r="BA33" s="707"/>
      <c r="BB33" s="707"/>
      <c r="BC33" s="707"/>
      <c r="BD33" s="707"/>
      <c r="BE33" s="707"/>
      <c r="BF33" s="708"/>
      <c r="BG33" s="730">
        <v>99.5</v>
      </c>
      <c r="BH33" s="731"/>
      <c r="BI33" s="731"/>
      <c r="BJ33" s="731"/>
      <c r="BK33" s="731"/>
      <c r="BL33" s="731"/>
      <c r="BM33" s="732">
        <v>98.3</v>
      </c>
      <c r="BN33" s="731"/>
      <c r="BO33" s="731"/>
      <c r="BP33" s="731"/>
      <c r="BQ33" s="733"/>
      <c r="BR33" s="730">
        <v>99</v>
      </c>
      <c r="BS33" s="731"/>
      <c r="BT33" s="731"/>
      <c r="BU33" s="731"/>
      <c r="BV33" s="731"/>
      <c r="BW33" s="731"/>
      <c r="BX33" s="732">
        <v>97.7</v>
      </c>
      <c r="BY33" s="731"/>
      <c r="BZ33" s="731"/>
      <c r="CA33" s="731"/>
      <c r="CB33" s="733"/>
      <c r="CD33" s="681" t="s">
        <v>275</v>
      </c>
      <c r="CE33" s="682"/>
      <c r="CF33" s="682"/>
      <c r="CG33" s="682"/>
      <c r="CH33" s="682"/>
      <c r="CI33" s="682"/>
      <c r="CJ33" s="682"/>
      <c r="CK33" s="682"/>
      <c r="CL33" s="682"/>
      <c r="CM33" s="682"/>
      <c r="CN33" s="682"/>
      <c r="CO33" s="682"/>
      <c r="CP33" s="682"/>
      <c r="CQ33" s="683"/>
      <c r="CR33" s="656">
        <v>16574454</v>
      </c>
      <c r="CS33" s="709"/>
      <c r="CT33" s="709"/>
      <c r="CU33" s="709"/>
      <c r="CV33" s="709"/>
      <c r="CW33" s="709"/>
      <c r="CX33" s="709"/>
      <c r="CY33" s="710"/>
      <c r="CZ33" s="660">
        <v>41</v>
      </c>
      <c r="DA33" s="704"/>
      <c r="DB33" s="704"/>
      <c r="DC33" s="711"/>
      <c r="DD33" s="675">
        <v>12992964</v>
      </c>
      <c r="DE33" s="709"/>
      <c r="DF33" s="709"/>
      <c r="DG33" s="709"/>
      <c r="DH33" s="709"/>
      <c r="DI33" s="709"/>
      <c r="DJ33" s="709"/>
      <c r="DK33" s="710"/>
      <c r="DL33" s="675">
        <v>9766394</v>
      </c>
      <c r="DM33" s="709"/>
      <c r="DN33" s="709"/>
      <c r="DO33" s="709"/>
      <c r="DP33" s="709"/>
      <c r="DQ33" s="709"/>
      <c r="DR33" s="709"/>
      <c r="DS33" s="709"/>
      <c r="DT33" s="709"/>
      <c r="DU33" s="709"/>
      <c r="DV33" s="710"/>
      <c r="DW33" s="660">
        <v>42.5</v>
      </c>
      <c r="DX33" s="704"/>
      <c r="DY33" s="704"/>
      <c r="DZ33" s="704"/>
      <c r="EA33" s="704"/>
      <c r="EB33" s="704"/>
      <c r="EC33" s="705"/>
    </row>
    <row r="34" spans="2:133" ht="11.25" customHeight="1" x14ac:dyDescent="0.15">
      <c r="B34" s="653" t="s">
        <v>276</v>
      </c>
      <c r="C34" s="654"/>
      <c r="D34" s="654"/>
      <c r="E34" s="654"/>
      <c r="F34" s="654"/>
      <c r="G34" s="654"/>
      <c r="H34" s="654"/>
      <c r="I34" s="654"/>
      <c r="J34" s="654"/>
      <c r="K34" s="654"/>
      <c r="L34" s="654"/>
      <c r="M34" s="654"/>
      <c r="N34" s="654"/>
      <c r="O34" s="654"/>
      <c r="P34" s="654"/>
      <c r="Q34" s="655"/>
      <c r="R34" s="656">
        <v>3156476</v>
      </c>
      <c r="S34" s="657"/>
      <c r="T34" s="657"/>
      <c r="U34" s="657"/>
      <c r="V34" s="657"/>
      <c r="W34" s="657"/>
      <c r="X34" s="657"/>
      <c r="Y34" s="658"/>
      <c r="Z34" s="652">
        <v>7.8</v>
      </c>
      <c r="AA34" s="652"/>
      <c r="AB34" s="652"/>
      <c r="AC34" s="652"/>
      <c r="AD34" s="659" t="s">
        <v>549</v>
      </c>
      <c r="AE34" s="659"/>
      <c r="AF34" s="659"/>
      <c r="AG34" s="659"/>
      <c r="AH34" s="659"/>
      <c r="AI34" s="659"/>
      <c r="AJ34" s="659"/>
      <c r="AK34" s="659"/>
      <c r="AL34" s="660" t="s">
        <v>549</v>
      </c>
      <c r="AM34" s="661"/>
      <c r="AN34" s="661"/>
      <c r="AO34" s="662"/>
      <c r="AP34" s="216"/>
      <c r="AQ34" s="217"/>
      <c r="AR34" s="363"/>
      <c r="AS34" s="367"/>
      <c r="AT34" s="367"/>
      <c r="AU34" s="367"/>
      <c r="AV34" s="367"/>
      <c r="AW34" s="367"/>
      <c r="AX34" s="367"/>
      <c r="AY34" s="367"/>
      <c r="AZ34" s="367"/>
      <c r="BA34" s="367"/>
      <c r="BB34" s="367"/>
      <c r="BC34" s="367"/>
      <c r="BD34" s="367"/>
      <c r="BE34" s="367"/>
      <c r="BF34" s="367"/>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1" t="s">
        <v>566</v>
      </c>
      <c r="CE34" s="682"/>
      <c r="CF34" s="682"/>
      <c r="CG34" s="682"/>
      <c r="CH34" s="682"/>
      <c r="CI34" s="682"/>
      <c r="CJ34" s="682"/>
      <c r="CK34" s="682"/>
      <c r="CL34" s="682"/>
      <c r="CM34" s="682"/>
      <c r="CN34" s="682"/>
      <c r="CO34" s="682"/>
      <c r="CP34" s="682"/>
      <c r="CQ34" s="683"/>
      <c r="CR34" s="656">
        <v>5743084</v>
      </c>
      <c r="CS34" s="657"/>
      <c r="CT34" s="657"/>
      <c r="CU34" s="657"/>
      <c r="CV34" s="657"/>
      <c r="CW34" s="657"/>
      <c r="CX34" s="657"/>
      <c r="CY34" s="658"/>
      <c r="CZ34" s="660">
        <v>14.2</v>
      </c>
      <c r="DA34" s="704"/>
      <c r="DB34" s="704"/>
      <c r="DC34" s="711"/>
      <c r="DD34" s="675">
        <v>4031230</v>
      </c>
      <c r="DE34" s="657"/>
      <c r="DF34" s="657"/>
      <c r="DG34" s="657"/>
      <c r="DH34" s="657"/>
      <c r="DI34" s="657"/>
      <c r="DJ34" s="657"/>
      <c r="DK34" s="658"/>
      <c r="DL34" s="675">
        <v>3837795</v>
      </c>
      <c r="DM34" s="657"/>
      <c r="DN34" s="657"/>
      <c r="DO34" s="657"/>
      <c r="DP34" s="657"/>
      <c r="DQ34" s="657"/>
      <c r="DR34" s="657"/>
      <c r="DS34" s="657"/>
      <c r="DT34" s="657"/>
      <c r="DU34" s="657"/>
      <c r="DV34" s="658"/>
      <c r="DW34" s="660">
        <v>16.7</v>
      </c>
      <c r="DX34" s="704"/>
      <c r="DY34" s="704"/>
      <c r="DZ34" s="704"/>
      <c r="EA34" s="704"/>
      <c r="EB34" s="704"/>
      <c r="EC34" s="705"/>
    </row>
    <row r="35" spans="2:133" ht="11.25" customHeight="1" x14ac:dyDescent="0.15">
      <c r="B35" s="653" t="s">
        <v>277</v>
      </c>
      <c r="C35" s="654"/>
      <c r="D35" s="654"/>
      <c r="E35" s="654"/>
      <c r="F35" s="654"/>
      <c r="G35" s="654"/>
      <c r="H35" s="654"/>
      <c r="I35" s="654"/>
      <c r="J35" s="654"/>
      <c r="K35" s="654"/>
      <c r="L35" s="654"/>
      <c r="M35" s="654"/>
      <c r="N35" s="654"/>
      <c r="O35" s="654"/>
      <c r="P35" s="654"/>
      <c r="Q35" s="655"/>
      <c r="R35" s="656">
        <v>135493</v>
      </c>
      <c r="S35" s="657"/>
      <c r="T35" s="657"/>
      <c r="U35" s="657"/>
      <c r="V35" s="657"/>
      <c r="W35" s="657"/>
      <c r="X35" s="657"/>
      <c r="Y35" s="658"/>
      <c r="Z35" s="652">
        <v>0.3</v>
      </c>
      <c r="AA35" s="652"/>
      <c r="AB35" s="652"/>
      <c r="AC35" s="652"/>
      <c r="AD35" s="659" t="s">
        <v>549</v>
      </c>
      <c r="AE35" s="659"/>
      <c r="AF35" s="659"/>
      <c r="AG35" s="659"/>
      <c r="AH35" s="659"/>
      <c r="AI35" s="659"/>
      <c r="AJ35" s="659"/>
      <c r="AK35" s="659"/>
      <c r="AL35" s="660" t="s">
        <v>549</v>
      </c>
      <c r="AM35" s="661"/>
      <c r="AN35" s="661"/>
      <c r="AO35" s="662"/>
      <c r="AP35" s="218"/>
      <c r="AQ35" s="642" t="s">
        <v>278</v>
      </c>
      <c r="AR35" s="643"/>
      <c r="AS35" s="643"/>
      <c r="AT35" s="643"/>
      <c r="AU35" s="643"/>
      <c r="AV35" s="643"/>
      <c r="AW35" s="643"/>
      <c r="AX35" s="643"/>
      <c r="AY35" s="643"/>
      <c r="AZ35" s="643"/>
      <c r="BA35" s="643"/>
      <c r="BB35" s="643"/>
      <c r="BC35" s="643"/>
      <c r="BD35" s="643"/>
      <c r="BE35" s="643"/>
      <c r="BF35" s="644"/>
      <c r="BG35" s="642" t="s">
        <v>279</v>
      </c>
      <c r="BH35" s="643"/>
      <c r="BI35" s="643"/>
      <c r="BJ35" s="643"/>
      <c r="BK35" s="643"/>
      <c r="BL35" s="643"/>
      <c r="BM35" s="643"/>
      <c r="BN35" s="643"/>
      <c r="BO35" s="643"/>
      <c r="BP35" s="643"/>
      <c r="BQ35" s="643"/>
      <c r="BR35" s="643"/>
      <c r="BS35" s="643"/>
      <c r="BT35" s="643"/>
      <c r="BU35" s="643"/>
      <c r="BV35" s="643"/>
      <c r="BW35" s="643"/>
      <c r="BX35" s="643"/>
      <c r="BY35" s="643"/>
      <c r="BZ35" s="643"/>
      <c r="CA35" s="643"/>
      <c r="CB35" s="644"/>
      <c r="CD35" s="681" t="s">
        <v>565</v>
      </c>
      <c r="CE35" s="682"/>
      <c r="CF35" s="682"/>
      <c r="CG35" s="682"/>
      <c r="CH35" s="682"/>
      <c r="CI35" s="682"/>
      <c r="CJ35" s="682"/>
      <c r="CK35" s="682"/>
      <c r="CL35" s="682"/>
      <c r="CM35" s="682"/>
      <c r="CN35" s="682"/>
      <c r="CO35" s="682"/>
      <c r="CP35" s="682"/>
      <c r="CQ35" s="683"/>
      <c r="CR35" s="656">
        <v>225088</v>
      </c>
      <c r="CS35" s="709"/>
      <c r="CT35" s="709"/>
      <c r="CU35" s="709"/>
      <c r="CV35" s="709"/>
      <c r="CW35" s="709"/>
      <c r="CX35" s="709"/>
      <c r="CY35" s="710"/>
      <c r="CZ35" s="660">
        <v>0.6</v>
      </c>
      <c r="DA35" s="704"/>
      <c r="DB35" s="704"/>
      <c r="DC35" s="711"/>
      <c r="DD35" s="675">
        <v>215218</v>
      </c>
      <c r="DE35" s="709"/>
      <c r="DF35" s="709"/>
      <c r="DG35" s="709"/>
      <c r="DH35" s="709"/>
      <c r="DI35" s="709"/>
      <c r="DJ35" s="709"/>
      <c r="DK35" s="710"/>
      <c r="DL35" s="675">
        <v>161868</v>
      </c>
      <c r="DM35" s="709"/>
      <c r="DN35" s="709"/>
      <c r="DO35" s="709"/>
      <c r="DP35" s="709"/>
      <c r="DQ35" s="709"/>
      <c r="DR35" s="709"/>
      <c r="DS35" s="709"/>
      <c r="DT35" s="709"/>
      <c r="DU35" s="709"/>
      <c r="DV35" s="710"/>
      <c r="DW35" s="660">
        <v>0.7</v>
      </c>
      <c r="DX35" s="704"/>
      <c r="DY35" s="704"/>
      <c r="DZ35" s="704"/>
      <c r="EA35" s="704"/>
      <c r="EB35" s="704"/>
      <c r="EC35" s="705"/>
    </row>
    <row r="36" spans="2:133" ht="11.25" customHeight="1" x14ac:dyDescent="0.15">
      <c r="B36" s="653" t="s">
        <v>280</v>
      </c>
      <c r="C36" s="654"/>
      <c r="D36" s="654"/>
      <c r="E36" s="654"/>
      <c r="F36" s="654"/>
      <c r="G36" s="654"/>
      <c r="H36" s="654"/>
      <c r="I36" s="654"/>
      <c r="J36" s="654"/>
      <c r="K36" s="654"/>
      <c r="L36" s="654"/>
      <c r="M36" s="654"/>
      <c r="N36" s="654"/>
      <c r="O36" s="654"/>
      <c r="P36" s="654"/>
      <c r="Q36" s="655"/>
      <c r="R36" s="656">
        <v>592677</v>
      </c>
      <c r="S36" s="657"/>
      <c r="T36" s="657"/>
      <c r="U36" s="657"/>
      <c r="V36" s="657"/>
      <c r="W36" s="657"/>
      <c r="X36" s="657"/>
      <c r="Y36" s="658"/>
      <c r="Z36" s="652">
        <v>1.5</v>
      </c>
      <c r="AA36" s="652"/>
      <c r="AB36" s="652"/>
      <c r="AC36" s="652"/>
      <c r="AD36" s="659" t="s">
        <v>549</v>
      </c>
      <c r="AE36" s="659"/>
      <c r="AF36" s="659"/>
      <c r="AG36" s="659"/>
      <c r="AH36" s="659"/>
      <c r="AI36" s="659"/>
      <c r="AJ36" s="659"/>
      <c r="AK36" s="659"/>
      <c r="AL36" s="660" t="s">
        <v>549</v>
      </c>
      <c r="AM36" s="661"/>
      <c r="AN36" s="661"/>
      <c r="AO36" s="662"/>
      <c r="AP36" s="218"/>
      <c r="AQ36" s="740" t="s">
        <v>564</v>
      </c>
      <c r="AR36" s="741"/>
      <c r="AS36" s="741"/>
      <c r="AT36" s="741"/>
      <c r="AU36" s="741"/>
      <c r="AV36" s="741"/>
      <c r="AW36" s="741"/>
      <c r="AX36" s="741"/>
      <c r="AY36" s="742"/>
      <c r="AZ36" s="667">
        <v>5871482</v>
      </c>
      <c r="BA36" s="668"/>
      <c r="BB36" s="668"/>
      <c r="BC36" s="668"/>
      <c r="BD36" s="668"/>
      <c r="BE36" s="668"/>
      <c r="BF36" s="743"/>
      <c r="BG36" s="677" t="s">
        <v>281</v>
      </c>
      <c r="BH36" s="678"/>
      <c r="BI36" s="678"/>
      <c r="BJ36" s="678"/>
      <c r="BK36" s="678"/>
      <c r="BL36" s="678"/>
      <c r="BM36" s="678"/>
      <c r="BN36" s="678"/>
      <c r="BO36" s="678"/>
      <c r="BP36" s="678"/>
      <c r="BQ36" s="678"/>
      <c r="BR36" s="678"/>
      <c r="BS36" s="678"/>
      <c r="BT36" s="678"/>
      <c r="BU36" s="679"/>
      <c r="BV36" s="667">
        <v>31458</v>
      </c>
      <c r="BW36" s="668"/>
      <c r="BX36" s="668"/>
      <c r="BY36" s="668"/>
      <c r="BZ36" s="668"/>
      <c r="CA36" s="668"/>
      <c r="CB36" s="743"/>
      <c r="CD36" s="681" t="s">
        <v>282</v>
      </c>
      <c r="CE36" s="682"/>
      <c r="CF36" s="682"/>
      <c r="CG36" s="682"/>
      <c r="CH36" s="682"/>
      <c r="CI36" s="682"/>
      <c r="CJ36" s="682"/>
      <c r="CK36" s="682"/>
      <c r="CL36" s="682"/>
      <c r="CM36" s="682"/>
      <c r="CN36" s="682"/>
      <c r="CO36" s="682"/>
      <c r="CP36" s="682"/>
      <c r="CQ36" s="683"/>
      <c r="CR36" s="656">
        <v>3576299</v>
      </c>
      <c r="CS36" s="657"/>
      <c r="CT36" s="657"/>
      <c r="CU36" s="657"/>
      <c r="CV36" s="657"/>
      <c r="CW36" s="657"/>
      <c r="CX36" s="657"/>
      <c r="CY36" s="658"/>
      <c r="CZ36" s="660">
        <v>8.8000000000000007</v>
      </c>
      <c r="DA36" s="704"/>
      <c r="DB36" s="704"/>
      <c r="DC36" s="711"/>
      <c r="DD36" s="675">
        <v>3093245</v>
      </c>
      <c r="DE36" s="657"/>
      <c r="DF36" s="657"/>
      <c r="DG36" s="657"/>
      <c r="DH36" s="657"/>
      <c r="DI36" s="657"/>
      <c r="DJ36" s="657"/>
      <c r="DK36" s="658"/>
      <c r="DL36" s="675">
        <v>2212906</v>
      </c>
      <c r="DM36" s="657"/>
      <c r="DN36" s="657"/>
      <c r="DO36" s="657"/>
      <c r="DP36" s="657"/>
      <c r="DQ36" s="657"/>
      <c r="DR36" s="657"/>
      <c r="DS36" s="657"/>
      <c r="DT36" s="657"/>
      <c r="DU36" s="657"/>
      <c r="DV36" s="658"/>
      <c r="DW36" s="660">
        <v>9.6</v>
      </c>
      <c r="DX36" s="704"/>
      <c r="DY36" s="704"/>
      <c r="DZ36" s="704"/>
      <c r="EA36" s="704"/>
      <c r="EB36" s="704"/>
      <c r="EC36" s="705"/>
    </row>
    <row r="37" spans="2:133" ht="11.25" customHeight="1" x14ac:dyDescent="0.15">
      <c r="B37" s="653" t="s">
        <v>283</v>
      </c>
      <c r="C37" s="654"/>
      <c r="D37" s="654"/>
      <c r="E37" s="654"/>
      <c r="F37" s="654"/>
      <c r="G37" s="654"/>
      <c r="H37" s="654"/>
      <c r="I37" s="654"/>
      <c r="J37" s="654"/>
      <c r="K37" s="654"/>
      <c r="L37" s="654"/>
      <c r="M37" s="654"/>
      <c r="N37" s="654"/>
      <c r="O37" s="654"/>
      <c r="P37" s="654"/>
      <c r="Q37" s="655"/>
      <c r="R37" s="656">
        <v>165939</v>
      </c>
      <c r="S37" s="657"/>
      <c r="T37" s="657"/>
      <c r="U37" s="657"/>
      <c r="V37" s="657"/>
      <c r="W37" s="657"/>
      <c r="X37" s="657"/>
      <c r="Y37" s="658"/>
      <c r="Z37" s="652">
        <v>0.4</v>
      </c>
      <c r="AA37" s="652"/>
      <c r="AB37" s="652"/>
      <c r="AC37" s="652"/>
      <c r="AD37" s="659" t="s">
        <v>549</v>
      </c>
      <c r="AE37" s="659"/>
      <c r="AF37" s="659"/>
      <c r="AG37" s="659"/>
      <c r="AH37" s="659"/>
      <c r="AI37" s="659"/>
      <c r="AJ37" s="659"/>
      <c r="AK37" s="659"/>
      <c r="AL37" s="660" t="s">
        <v>549</v>
      </c>
      <c r="AM37" s="661"/>
      <c r="AN37" s="661"/>
      <c r="AO37" s="662"/>
      <c r="AQ37" s="744" t="s">
        <v>563</v>
      </c>
      <c r="AR37" s="745"/>
      <c r="AS37" s="745"/>
      <c r="AT37" s="745"/>
      <c r="AU37" s="745"/>
      <c r="AV37" s="745"/>
      <c r="AW37" s="745"/>
      <c r="AX37" s="745"/>
      <c r="AY37" s="746"/>
      <c r="AZ37" s="656">
        <v>1153576</v>
      </c>
      <c r="BA37" s="657"/>
      <c r="BB37" s="657"/>
      <c r="BC37" s="657"/>
      <c r="BD37" s="709"/>
      <c r="BE37" s="709"/>
      <c r="BF37" s="729"/>
      <c r="BG37" s="681" t="s">
        <v>284</v>
      </c>
      <c r="BH37" s="682"/>
      <c r="BI37" s="682"/>
      <c r="BJ37" s="682"/>
      <c r="BK37" s="682"/>
      <c r="BL37" s="682"/>
      <c r="BM37" s="682"/>
      <c r="BN37" s="682"/>
      <c r="BO37" s="682"/>
      <c r="BP37" s="682"/>
      <c r="BQ37" s="682"/>
      <c r="BR37" s="682"/>
      <c r="BS37" s="682"/>
      <c r="BT37" s="682"/>
      <c r="BU37" s="683"/>
      <c r="BV37" s="656">
        <v>-104463</v>
      </c>
      <c r="BW37" s="657"/>
      <c r="BX37" s="657"/>
      <c r="BY37" s="657"/>
      <c r="BZ37" s="657"/>
      <c r="CA37" s="657"/>
      <c r="CB37" s="676"/>
      <c r="CD37" s="681" t="s">
        <v>562</v>
      </c>
      <c r="CE37" s="682"/>
      <c r="CF37" s="682"/>
      <c r="CG37" s="682"/>
      <c r="CH37" s="682"/>
      <c r="CI37" s="682"/>
      <c r="CJ37" s="682"/>
      <c r="CK37" s="682"/>
      <c r="CL37" s="682"/>
      <c r="CM37" s="682"/>
      <c r="CN37" s="682"/>
      <c r="CO37" s="682"/>
      <c r="CP37" s="682"/>
      <c r="CQ37" s="683"/>
      <c r="CR37" s="656">
        <v>513739</v>
      </c>
      <c r="CS37" s="709"/>
      <c r="CT37" s="709"/>
      <c r="CU37" s="709"/>
      <c r="CV37" s="709"/>
      <c r="CW37" s="709"/>
      <c r="CX37" s="709"/>
      <c r="CY37" s="710"/>
      <c r="CZ37" s="660">
        <v>1.3</v>
      </c>
      <c r="DA37" s="704"/>
      <c r="DB37" s="704"/>
      <c r="DC37" s="711"/>
      <c r="DD37" s="675">
        <v>476377</v>
      </c>
      <c r="DE37" s="709"/>
      <c r="DF37" s="709"/>
      <c r="DG37" s="709"/>
      <c r="DH37" s="709"/>
      <c r="DI37" s="709"/>
      <c r="DJ37" s="709"/>
      <c r="DK37" s="710"/>
      <c r="DL37" s="675">
        <v>363786</v>
      </c>
      <c r="DM37" s="709"/>
      <c r="DN37" s="709"/>
      <c r="DO37" s="709"/>
      <c r="DP37" s="709"/>
      <c r="DQ37" s="709"/>
      <c r="DR37" s="709"/>
      <c r="DS37" s="709"/>
      <c r="DT37" s="709"/>
      <c r="DU37" s="709"/>
      <c r="DV37" s="710"/>
      <c r="DW37" s="660">
        <v>1.6</v>
      </c>
      <c r="DX37" s="704"/>
      <c r="DY37" s="704"/>
      <c r="DZ37" s="704"/>
      <c r="EA37" s="704"/>
      <c r="EB37" s="704"/>
      <c r="EC37" s="705"/>
    </row>
    <row r="38" spans="2:133" ht="11.25" customHeight="1" x14ac:dyDescent="0.15">
      <c r="B38" s="653" t="s">
        <v>285</v>
      </c>
      <c r="C38" s="654"/>
      <c r="D38" s="654"/>
      <c r="E38" s="654"/>
      <c r="F38" s="654"/>
      <c r="G38" s="654"/>
      <c r="H38" s="654"/>
      <c r="I38" s="654"/>
      <c r="J38" s="654"/>
      <c r="K38" s="654"/>
      <c r="L38" s="654"/>
      <c r="M38" s="654"/>
      <c r="N38" s="654"/>
      <c r="O38" s="654"/>
      <c r="P38" s="654"/>
      <c r="Q38" s="655"/>
      <c r="R38" s="656">
        <v>65045</v>
      </c>
      <c r="S38" s="657"/>
      <c r="T38" s="657"/>
      <c r="U38" s="657"/>
      <c r="V38" s="657"/>
      <c r="W38" s="657"/>
      <c r="X38" s="657"/>
      <c r="Y38" s="658"/>
      <c r="Z38" s="652">
        <v>0.2</v>
      </c>
      <c r="AA38" s="652"/>
      <c r="AB38" s="652"/>
      <c r="AC38" s="652"/>
      <c r="AD38" s="659" t="s">
        <v>549</v>
      </c>
      <c r="AE38" s="659"/>
      <c r="AF38" s="659"/>
      <c r="AG38" s="659"/>
      <c r="AH38" s="659"/>
      <c r="AI38" s="659"/>
      <c r="AJ38" s="659"/>
      <c r="AK38" s="659"/>
      <c r="AL38" s="660" t="s">
        <v>549</v>
      </c>
      <c r="AM38" s="661"/>
      <c r="AN38" s="661"/>
      <c r="AO38" s="662"/>
      <c r="AQ38" s="744" t="s">
        <v>561</v>
      </c>
      <c r="AR38" s="745"/>
      <c r="AS38" s="745"/>
      <c r="AT38" s="745"/>
      <c r="AU38" s="745"/>
      <c r="AV38" s="745"/>
      <c r="AW38" s="745"/>
      <c r="AX38" s="745"/>
      <c r="AY38" s="746"/>
      <c r="AZ38" s="656">
        <v>118600</v>
      </c>
      <c r="BA38" s="657"/>
      <c r="BB38" s="657"/>
      <c r="BC38" s="657"/>
      <c r="BD38" s="709"/>
      <c r="BE38" s="709"/>
      <c r="BF38" s="729"/>
      <c r="BG38" s="681" t="s">
        <v>286</v>
      </c>
      <c r="BH38" s="682"/>
      <c r="BI38" s="682"/>
      <c r="BJ38" s="682"/>
      <c r="BK38" s="682"/>
      <c r="BL38" s="682"/>
      <c r="BM38" s="682"/>
      <c r="BN38" s="682"/>
      <c r="BO38" s="682"/>
      <c r="BP38" s="682"/>
      <c r="BQ38" s="682"/>
      <c r="BR38" s="682"/>
      <c r="BS38" s="682"/>
      <c r="BT38" s="682"/>
      <c r="BU38" s="683"/>
      <c r="BV38" s="656">
        <v>14940</v>
      </c>
      <c r="BW38" s="657"/>
      <c r="BX38" s="657"/>
      <c r="BY38" s="657"/>
      <c r="BZ38" s="657"/>
      <c r="CA38" s="657"/>
      <c r="CB38" s="676"/>
      <c r="CD38" s="681" t="s">
        <v>560</v>
      </c>
      <c r="CE38" s="682"/>
      <c r="CF38" s="682"/>
      <c r="CG38" s="682"/>
      <c r="CH38" s="682"/>
      <c r="CI38" s="682"/>
      <c r="CJ38" s="682"/>
      <c r="CK38" s="682"/>
      <c r="CL38" s="682"/>
      <c r="CM38" s="682"/>
      <c r="CN38" s="682"/>
      <c r="CO38" s="682"/>
      <c r="CP38" s="682"/>
      <c r="CQ38" s="683"/>
      <c r="CR38" s="656">
        <v>4599306</v>
      </c>
      <c r="CS38" s="657"/>
      <c r="CT38" s="657"/>
      <c r="CU38" s="657"/>
      <c r="CV38" s="657"/>
      <c r="CW38" s="657"/>
      <c r="CX38" s="657"/>
      <c r="CY38" s="658"/>
      <c r="CZ38" s="660">
        <v>11.4</v>
      </c>
      <c r="DA38" s="704"/>
      <c r="DB38" s="704"/>
      <c r="DC38" s="711"/>
      <c r="DD38" s="675">
        <v>3693003</v>
      </c>
      <c r="DE38" s="657"/>
      <c r="DF38" s="657"/>
      <c r="DG38" s="657"/>
      <c r="DH38" s="657"/>
      <c r="DI38" s="657"/>
      <c r="DJ38" s="657"/>
      <c r="DK38" s="658"/>
      <c r="DL38" s="675">
        <v>3553825</v>
      </c>
      <c r="DM38" s="657"/>
      <c r="DN38" s="657"/>
      <c r="DO38" s="657"/>
      <c r="DP38" s="657"/>
      <c r="DQ38" s="657"/>
      <c r="DR38" s="657"/>
      <c r="DS38" s="657"/>
      <c r="DT38" s="657"/>
      <c r="DU38" s="657"/>
      <c r="DV38" s="658"/>
      <c r="DW38" s="660">
        <v>15.5</v>
      </c>
      <c r="DX38" s="704"/>
      <c r="DY38" s="704"/>
      <c r="DZ38" s="704"/>
      <c r="EA38" s="704"/>
      <c r="EB38" s="704"/>
      <c r="EC38" s="705"/>
    </row>
    <row r="39" spans="2:133" ht="11.25" customHeight="1" x14ac:dyDescent="0.15">
      <c r="B39" s="653" t="s">
        <v>287</v>
      </c>
      <c r="C39" s="654"/>
      <c r="D39" s="654"/>
      <c r="E39" s="654"/>
      <c r="F39" s="654"/>
      <c r="G39" s="654"/>
      <c r="H39" s="654"/>
      <c r="I39" s="654"/>
      <c r="J39" s="654"/>
      <c r="K39" s="654"/>
      <c r="L39" s="654"/>
      <c r="M39" s="654"/>
      <c r="N39" s="654"/>
      <c r="O39" s="654"/>
      <c r="P39" s="654"/>
      <c r="Q39" s="655"/>
      <c r="R39" s="656">
        <v>467188</v>
      </c>
      <c r="S39" s="657"/>
      <c r="T39" s="657"/>
      <c r="U39" s="657"/>
      <c r="V39" s="657"/>
      <c r="W39" s="657"/>
      <c r="X39" s="657"/>
      <c r="Y39" s="658"/>
      <c r="Z39" s="652">
        <v>1.2</v>
      </c>
      <c r="AA39" s="652"/>
      <c r="AB39" s="652"/>
      <c r="AC39" s="652"/>
      <c r="AD39" s="659">
        <v>120</v>
      </c>
      <c r="AE39" s="659"/>
      <c r="AF39" s="659"/>
      <c r="AG39" s="659"/>
      <c r="AH39" s="659"/>
      <c r="AI39" s="659"/>
      <c r="AJ39" s="659"/>
      <c r="AK39" s="659"/>
      <c r="AL39" s="660">
        <v>0</v>
      </c>
      <c r="AM39" s="661"/>
      <c r="AN39" s="661"/>
      <c r="AO39" s="662"/>
      <c r="AQ39" s="744" t="s">
        <v>559</v>
      </c>
      <c r="AR39" s="745"/>
      <c r="AS39" s="745"/>
      <c r="AT39" s="745"/>
      <c r="AU39" s="745"/>
      <c r="AV39" s="745"/>
      <c r="AW39" s="745"/>
      <c r="AX39" s="745"/>
      <c r="AY39" s="746"/>
      <c r="AZ39" s="656" t="s">
        <v>549</v>
      </c>
      <c r="BA39" s="657"/>
      <c r="BB39" s="657"/>
      <c r="BC39" s="657"/>
      <c r="BD39" s="709"/>
      <c r="BE39" s="709"/>
      <c r="BF39" s="729"/>
      <c r="BG39" s="681" t="s">
        <v>288</v>
      </c>
      <c r="BH39" s="682"/>
      <c r="BI39" s="682"/>
      <c r="BJ39" s="682"/>
      <c r="BK39" s="682"/>
      <c r="BL39" s="682"/>
      <c r="BM39" s="682"/>
      <c r="BN39" s="682"/>
      <c r="BO39" s="682"/>
      <c r="BP39" s="682"/>
      <c r="BQ39" s="682"/>
      <c r="BR39" s="682"/>
      <c r="BS39" s="682"/>
      <c r="BT39" s="682"/>
      <c r="BU39" s="683"/>
      <c r="BV39" s="656">
        <v>22882</v>
      </c>
      <c r="BW39" s="657"/>
      <c r="BX39" s="657"/>
      <c r="BY39" s="657"/>
      <c r="BZ39" s="657"/>
      <c r="CA39" s="657"/>
      <c r="CB39" s="676"/>
      <c r="CD39" s="681" t="s">
        <v>558</v>
      </c>
      <c r="CE39" s="682"/>
      <c r="CF39" s="682"/>
      <c r="CG39" s="682"/>
      <c r="CH39" s="682"/>
      <c r="CI39" s="682"/>
      <c r="CJ39" s="682"/>
      <c r="CK39" s="682"/>
      <c r="CL39" s="682"/>
      <c r="CM39" s="682"/>
      <c r="CN39" s="682"/>
      <c r="CO39" s="682"/>
      <c r="CP39" s="682"/>
      <c r="CQ39" s="683"/>
      <c r="CR39" s="656">
        <v>2395868</v>
      </c>
      <c r="CS39" s="709"/>
      <c r="CT39" s="709"/>
      <c r="CU39" s="709"/>
      <c r="CV39" s="709"/>
      <c r="CW39" s="709"/>
      <c r="CX39" s="709"/>
      <c r="CY39" s="710"/>
      <c r="CZ39" s="660">
        <v>5.9</v>
      </c>
      <c r="DA39" s="704"/>
      <c r="DB39" s="704"/>
      <c r="DC39" s="711"/>
      <c r="DD39" s="675">
        <v>1960268</v>
      </c>
      <c r="DE39" s="709"/>
      <c r="DF39" s="709"/>
      <c r="DG39" s="709"/>
      <c r="DH39" s="709"/>
      <c r="DI39" s="709"/>
      <c r="DJ39" s="709"/>
      <c r="DK39" s="710"/>
      <c r="DL39" s="675" t="s">
        <v>549</v>
      </c>
      <c r="DM39" s="709"/>
      <c r="DN39" s="709"/>
      <c r="DO39" s="709"/>
      <c r="DP39" s="709"/>
      <c r="DQ39" s="709"/>
      <c r="DR39" s="709"/>
      <c r="DS39" s="709"/>
      <c r="DT39" s="709"/>
      <c r="DU39" s="709"/>
      <c r="DV39" s="710"/>
      <c r="DW39" s="660" t="s">
        <v>549</v>
      </c>
      <c r="DX39" s="704"/>
      <c r="DY39" s="704"/>
      <c r="DZ39" s="704"/>
      <c r="EA39" s="704"/>
      <c r="EB39" s="704"/>
      <c r="EC39" s="705"/>
    </row>
    <row r="40" spans="2:133" ht="11.25" customHeight="1" x14ac:dyDescent="0.15">
      <c r="B40" s="653" t="s">
        <v>289</v>
      </c>
      <c r="C40" s="654"/>
      <c r="D40" s="654"/>
      <c r="E40" s="654"/>
      <c r="F40" s="654"/>
      <c r="G40" s="654"/>
      <c r="H40" s="654"/>
      <c r="I40" s="654"/>
      <c r="J40" s="654"/>
      <c r="K40" s="654"/>
      <c r="L40" s="654"/>
      <c r="M40" s="654"/>
      <c r="N40" s="654"/>
      <c r="O40" s="654"/>
      <c r="P40" s="654"/>
      <c r="Q40" s="655"/>
      <c r="R40" s="656">
        <v>2260600</v>
      </c>
      <c r="S40" s="657"/>
      <c r="T40" s="657"/>
      <c r="U40" s="657"/>
      <c r="V40" s="657"/>
      <c r="W40" s="657"/>
      <c r="X40" s="657"/>
      <c r="Y40" s="658"/>
      <c r="Z40" s="652">
        <v>5.6</v>
      </c>
      <c r="AA40" s="652"/>
      <c r="AB40" s="652"/>
      <c r="AC40" s="652"/>
      <c r="AD40" s="659" t="s">
        <v>549</v>
      </c>
      <c r="AE40" s="659"/>
      <c r="AF40" s="659"/>
      <c r="AG40" s="659"/>
      <c r="AH40" s="659"/>
      <c r="AI40" s="659"/>
      <c r="AJ40" s="659"/>
      <c r="AK40" s="659"/>
      <c r="AL40" s="660" t="s">
        <v>549</v>
      </c>
      <c r="AM40" s="661"/>
      <c r="AN40" s="661"/>
      <c r="AO40" s="662"/>
      <c r="AQ40" s="744" t="s">
        <v>557</v>
      </c>
      <c r="AR40" s="745"/>
      <c r="AS40" s="745"/>
      <c r="AT40" s="745"/>
      <c r="AU40" s="745"/>
      <c r="AV40" s="745"/>
      <c r="AW40" s="745"/>
      <c r="AX40" s="745"/>
      <c r="AY40" s="746"/>
      <c r="AZ40" s="656" t="s">
        <v>549</v>
      </c>
      <c r="BA40" s="657"/>
      <c r="BB40" s="657"/>
      <c r="BC40" s="657"/>
      <c r="BD40" s="709"/>
      <c r="BE40" s="709"/>
      <c r="BF40" s="729"/>
      <c r="BG40" s="753" t="s">
        <v>556</v>
      </c>
      <c r="BH40" s="754"/>
      <c r="BI40" s="754"/>
      <c r="BJ40" s="754"/>
      <c r="BK40" s="754"/>
      <c r="BL40" s="365"/>
      <c r="BM40" s="682" t="s">
        <v>555</v>
      </c>
      <c r="BN40" s="682"/>
      <c r="BO40" s="682"/>
      <c r="BP40" s="682"/>
      <c r="BQ40" s="682"/>
      <c r="BR40" s="682"/>
      <c r="BS40" s="682"/>
      <c r="BT40" s="682"/>
      <c r="BU40" s="683"/>
      <c r="BV40" s="656">
        <v>105</v>
      </c>
      <c r="BW40" s="657"/>
      <c r="BX40" s="657"/>
      <c r="BY40" s="657"/>
      <c r="BZ40" s="657"/>
      <c r="CA40" s="657"/>
      <c r="CB40" s="676"/>
      <c r="CD40" s="681" t="s">
        <v>554</v>
      </c>
      <c r="CE40" s="682"/>
      <c r="CF40" s="682"/>
      <c r="CG40" s="682"/>
      <c r="CH40" s="682"/>
      <c r="CI40" s="682"/>
      <c r="CJ40" s="682"/>
      <c r="CK40" s="682"/>
      <c r="CL40" s="682"/>
      <c r="CM40" s="682"/>
      <c r="CN40" s="682"/>
      <c r="CO40" s="682"/>
      <c r="CP40" s="682"/>
      <c r="CQ40" s="683"/>
      <c r="CR40" s="656">
        <v>34809</v>
      </c>
      <c r="CS40" s="657"/>
      <c r="CT40" s="657"/>
      <c r="CU40" s="657"/>
      <c r="CV40" s="657"/>
      <c r="CW40" s="657"/>
      <c r="CX40" s="657"/>
      <c r="CY40" s="658"/>
      <c r="CZ40" s="660">
        <v>0.1</v>
      </c>
      <c r="DA40" s="704"/>
      <c r="DB40" s="704"/>
      <c r="DC40" s="711"/>
      <c r="DD40" s="675" t="s">
        <v>549</v>
      </c>
      <c r="DE40" s="657"/>
      <c r="DF40" s="657"/>
      <c r="DG40" s="657"/>
      <c r="DH40" s="657"/>
      <c r="DI40" s="657"/>
      <c r="DJ40" s="657"/>
      <c r="DK40" s="658"/>
      <c r="DL40" s="675" t="s">
        <v>549</v>
      </c>
      <c r="DM40" s="657"/>
      <c r="DN40" s="657"/>
      <c r="DO40" s="657"/>
      <c r="DP40" s="657"/>
      <c r="DQ40" s="657"/>
      <c r="DR40" s="657"/>
      <c r="DS40" s="657"/>
      <c r="DT40" s="657"/>
      <c r="DU40" s="657"/>
      <c r="DV40" s="658"/>
      <c r="DW40" s="660" t="s">
        <v>549</v>
      </c>
      <c r="DX40" s="704"/>
      <c r="DY40" s="704"/>
      <c r="DZ40" s="704"/>
      <c r="EA40" s="704"/>
      <c r="EB40" s="704"/>
      <c r="EC40" s="705"/>
    </row>
    <row r="41" spans="2:133" ht="11.25" customHeight="1" x14ac:dyDescent="0.15">
      <c r="B41" s="653" t="s">
        <v>290</v>
      </c>
      <c r="C41" s="654"/>
      <c r="D41" s="654"/>
      <c r="E41" s="654"/>
      <c r="F41" s="654"/>
      <c r="G41" s="654"/>
      <c r="H41" s="654"/>
      <c r="I41" s="654"/>
      <c r="J41" s="654"/>
      <c r="K41" s="654"/>
      <c r="L41" s="654"/>
      <c r="M41" s="654"/>
      <c r="N41" s="654"/>
      <c r="O41" s="654"/>
      <c r="P41" s="654"/>
      <c r="Q41" s="655"/>
      <c r="R41" s="656" t="s">
        <v>549</v>
      </c>
      <c r="S41" s="657"/>
      <c r="T41" s="657"/>
      <c r="U41" s="657"/>
      <c r="V41" s="657"/>
      <c r="W41" s="657"/>
      <c r="X41" s="657"/>
      <c r="Y41" s="658"/>
      <c r="Z41" s="652" t="s">
        <v>549</v>
      </c>
      <c r="AA41" s="652"/>
      <c r="AB41" s="652"/>
      <c r="AC41" s="652"/>
      <c r="AD41" s="659" t="s">
        <v>549</v>
      </c>
      <c r="AE41" s="659"/>
      <c r="AF41" s="659"/>
      <c r="AG41" s="659"/>
      <c r="AH41" s="659"/>
      <c r="AI41" s="659"/>
      <c r="AJ41" s="659"/>
      <c r="AK41" s="659"/>
      <c r="AL41" s="660" t="s">
        <v>549</v>
      </c>
      <c r="AM41" s="661"/>
      <c r="AN41" s="661"/>
      <c r="AO41" s="662"/>
      <c r="AQ41" s="744" t="s">
        <v>553</v>
      </c>
      <c r="AR41" s="745"/>
      <c r="AS41" s="745"/>
      <c r="AT41" s="745"/>
      <c r="AU41" s="745"/>
      <c r="AV41" s="745"/>
      <c r="AW41" s="745"/>
      <c r="AX41" s="745"/>
      <c r="AY41" s="746"/>
      <c r="AZ41" s="656">
        <v>1081312</v>
      </c>
      <c r="BA41" s="657"/>
      <c r="BB41" s="657"/>
      <c r="BC41" s="657"/>
      <c r="BD41" s="709"/>
      <c r="BE41" s="709"/>
      <c r="BF41" s="729"/>
      <c r="BG41" s="753"/>
      <c r="BH41" s="754"/>
      <c r="BI41" s="754"/>
      <c r="BJ41" s="754"/>
      <c r="BK41" s="754"/>
      <c r="BL41" s="365"/>
      <c r="BM41" s="682" t="s">
        <v>552</v>
      </c>
      <c r="BN41" s="682"/>
      <c r="BO41" s="682"/>
      <c r="BP41" s="682"/>
      <c r="BQ41" s="682"/>
      <c r="BR41" s="682"/>
      <c r="BS41" s="682"/>
      <c r="BT41" s="682"/>
      <c r="BU41" s="683"/>
      <c r="BV41" s="656">
        <v>1</v>
      </c>
      <c r="BW41" s="657"/>
      <c r="BX41" s="657"/>
      <c r="BY41" s="657"/>
      <c r="BZ41" s="657"/>
      <c r="CA41" s="657"/>
      <c r="CB41" s="676"/>
      <c r="CD41" s="681" t="s">
        <v>551</v>
      </c>
      <c r="CE41" s="682"/>
      <c r="CF41" s="682"/>
      <c r="CG41" s="682"/>
      <c r="CH41" s="682"/>
      <c r="CI41" s="682"/>
      <c r="CJ41" s="682"/>
      <c r="CK41" s="682"/>
      <c r="CL41" s="682"/>
      <c r="CM41" s="682"/>
      <c r="CN41" s="682"/>
      <c r="CO41" s="682"/>
      <c r="CP41" s="682"/>
      <c r="CQ41" s="683"/>
      <c r="CR41" s="656" t="s">
        <v>549</v>
      </c>
      <c r="CS41" s="709"/>
      <c r="CT41" s="709"/>
      <c r="CU41" s="709"/>
      <c r="CV41" s="709"/>
      <c r="CW41" s="709"/>
      <c r="CX41" s="709"/>
      <c r="CY41" s="710"/>
      <c r="CZ41" s="660" t="s">
        <v>549</v>
      </c>
      <c r="DA41" s="704"/>
      <c r="DB41" s="704"/>
      <c r="DC41" s="711"/>
      <c r="DD41" s="675" t="s">
        <v>549</v>
      </c>
      <c r="DE41" s="709"/>
      <c r="DF41" s="709"/>
      <c r="DG41" s="709"/>
      <c r="DH41" s="709"/>
      <c r="DI41" s="709"/>
      <c r="DJ41" s="709"/>
      <c r="DK41" s="710"/>
      <c r="DL41" s="750"/>
      <c r="DM41" s="751"/>
      <c r="DN41" s="751"/>
      <c r="DO41" s="751"/>
      <c r="DP41" s="751"/>
      <c r="DQ41" s="751"/>
      <c r="DR41" s="751"/>
      <c r="DS41" s="751"/>
      <c r="DT41" s="751"/>
      <c r="DU41" s="751"/>
      <c r="DV41" s="752"/>
      <c r="DW41" s="747"/>
      <c r="DX41" s="748"/>
      <c r="DY41" s="748"/>
      <c r="DZ41" s="748"/>
      <c r="EA41" s="748"/>
      <c r="EB41" s="748"/>
      <c r="EC41" s="749"/>
    </row>
    <row r="42" spans="2:133" ht="11.25" customHeight="1" x14ac:dyDescent="0.15">
      <c r="B42" s="653" t="s">
        <v>550</v>
      </c>
      <c r="C42" s="654"/>
      <c r="D42" s="654"/>
      <c r="E42" s="654"/>
      <c r="F42" s="654"/>
      <c r="G42" s="654"/>
      <c r="H42" s="654"/>
      <c r="I42" s="654"/>
      <c r="J42" s="654"/>
      <c r="K42" s="654"/>
      <c r="L42" s="654"/>
      <c r="M42" s="654"/>
      <c r="N42" s="654"/>
      <c r="O42" s="654"/>
      <c r="P42" s="654"/>
      <c r="Q42" s="655"/>
      <c r="R42" s="656" t="s">
        <v>549</v>
      </c>
      <c r="S42" s="657"/>
      <c r="T42" s="657"/>
      <c r="U42" s="657"/>
      <c r="V42" s="657"/>
      <c r="W42" s="657"/>
      <c r="X42" s="657"/>
      <c r="Y42" s="658"/>
      <c r="Z42" s="652" t="s">
        <v>549</v>
      </c>
      <c r="AA42" s="652"/>
      <c r="AB42" s="652"/>
      <c r="AC42" s="652"/>
      <c r="AD42" s="659" t="s">
        <v>549</v>
      </c>
      <c r="AE42" s="659"/>
      <c r="AF42" s="659"/>
      <c r="AG42" s="659"/>
      <c r="AH42" s="659"/>
      <c r="AI42" s="659"/>
      <c r="AJ42" s="659"/>
      <c r="AK42" s="659"/>
      <c r="AL42" s="660" t="s">
        <v>549</v>
      </c>
      <c r="AM42" s="661"/>
      <c r="AN42" s="661"/>
      <c r="AO42" s="662"/>
      <c r="AQ42" s="760" t="s">
        <v>548</v>
      </c>
      <c r="AR42" s="761"/>
      <c r="AS42" s="761"/>
      <c r="AT42" s="761"/>
      <c r="AU42" s="761"/>
      <c r="AV42" s="761"/>
      <c r="AW42" s="761"/>
      <c r="AX42" s="761"/>
      <c r="AY42" s="762"/>
      <c r="AZ42" s="757">
        <v>3517994</v>
      </c>
      <c r="BA42" s="758"/>
      <c r="BB42" s="758"/>
      <c r="BC42" s="758"/>
      <c r="BD42" s="731"/>
      <c r="BE42" s="731"/>
      <c r="BF42" s="733"/>
      <c r="BG42" s="755"/>
      <c r="BH42" s="756"/>
      <c r="BI42" s="756"/>
      <c r="BJ42" s="756"/>
      <c r="BK42" s="756"/>
      <c r="BL42" s="366"/>
      <c r="BM42" s="689" t="s">
        <v>547</v>
      </c>
      <c r="BN42" s="689"/>
      <c r="BO42" s="689"/>
      <c r="BP42" s="689"/>
      <c r="BQ42" s="689"/>
      <c r="BR42" s="689"/>
      <c r="BS42" s="689"/>
      <c r="BT42" s="689"/>
      <c r="BU42" s="690"/>
      <c r="BV42" s="757">
        <v>391</v>
      </c>
      <c r="BW42" s="758"/>
      <c r="BX42" s="758"/>
      <c r="BY42" s="758"/>
      <c r="BZ42" s="758"/>
      <c r="CA42" s="758"/>
      <c r="CB42" s="759"/>
      <c r="CD42" s="653" t="s">
        <v>291</v>
      </c>
      <c r="CE42" s="654"/>
      <c r="CF42" s="654"/>
      <c r="CG42" s="654"/>
      <c r="CH42" s="654"/>
      <c r="CI42" s="654"/>
      <c r="CJ42" s="654"/>
      <c r="CK42" s="654"/>
      <c r="CL42" s="654"/>
      <c r="CM42" s="654"/>
      <c r="CN42" s="654"/>
      <c r="CO42" s="654"/>
      <c r="CP42" s="654"/>
      <c r="CQ42" s="655"/>
      <c r="CR42" s="656">
        <v>1887303</v>
      </c>
      <c r="CS42" s="709"/>
      <c r="CT42" s="709"/>
      <c r="CU42" s="709"/>
      <c r="CV42" s="709"/>
      <c r="CW42" s="709"/>
      <c r="CX42" s="709"/>
      <c r="CY42" s="710"/>
      <c r="CZ42" s="660">
        <v>4.7</v>
      </c>
      <c r="DA42" s="704"/>
      <c r="DB42" s="704"/>
      <c r="DC42" s="711"/>
      <c r="DD42" s="675">
        <v>399249</v>
      </c>
      <c r="DE42" s="709"/>
      <c r="DF42" s="709"/>
      <c r="DG42" s="709"/>
      <c r="DH42" s="709"/>
      <c r="DI42" s="709"/>
      <c r="DJ42" s="709"/>
      <c r="DK42" s="710"/>
      <c r="DL42" s="750"/>
      <c r="DM42" s="751"/>
      <c r="DN42" s="751"/>
      <c r="DO42" s="751"/>
      <c r="DP42" s="751"/>
      <c r="DQ42" s="751"/>
      <c r="DR42" s="751"/>
      <c r="DS42" s="751"/>
      <c r="DT42" s="751"/>
      <c r="DU42" s="751"/>
      <c r="DV42" s="752"/>
      <c r="DW42" s="747"/>
      <c r="DX42" s="748"/>
      <c r="DY42" s="748"/>
      <c r="DZ42" s="748"/>
      <c r="EA42" s="748"/>
      <c r="EB42" s="748"/>
      <c r="EC42" s="749"/>
    </row>
    <row r="43" spans="2:133" ht="11.25" customHeight="1" x14ac:dyDescent="0.15">
      <c r="B43" s="653" t="s">
        <v>546</v>
      </c>
      <c r="C43" s="654"/>
      <c r="D43" s="654"/>
      <c r="E43" s="654"/>
      <c r="F43" s="654"/>
      <c r="G43" s="654"/>
      <c r="H43" s="654"/>
      <c r="I43" s="654"/>
      <c r="J43" s="654"/>
      <c r="K43" s="654"/>
      <c r="L43" s="654"/>
      <c r="M43" s="654"/>
      <c r="N43" s="654"/>
      <c r="O43" s="654"/>
      <c r="P43" s="654"/>
      <c r="Q43" s="655"/>
      <c r="R43" s="656">
        <v>1307600</v>
      </c>
      <c r="S43" s="657"/>
      <c r="T43" s="657"/>
      <c r="U43" s="657"/>
      <c r="V43" s="657"/>
      <c r="W43" s="657"/>
      <c r="X43" s="657"/>
      <c r="Y43" s="658"/>
      <c r="Z43" s="652">
        <v>3.2</v>
      </c>
      <c r="AA43" s="652"/>
      <c r="AB43" s="652"/>
      <c r="AC43" s="652"/>
      <c r="AD43" s="659" t="s">
        <v>538</v>
      </c>
      <c r="AE43" s="659"/>
      <c r="AF43" s="659"/>
      <c r="AG43" s="659"/>
      <c r="AH43" s="659"/>
      <c r="AI43" s="659"/>
      <c r="AJ43" s="659"/>
      <c r="AK43" s="659"/>
      <c r="AL43" s="660" t="s">
        <v>538</v>
      </c>
      <c r="AM43" s="661"/>
      <c r="AN43" s="661"/>
      <c r="AO43" s="662"/>
      <c r="BV43" s="219"/>
      <c r="BW43" s="219"/>
      <c r="BX43" s="219"/>
      <c r="BY43" s="219"/>
      <c r="BZ43" s="219"/>
      <c r="CA43" s="219"/>
      <c r="CB43" s="219"/>
      <c r="CD43" s="653" t="s">
        <v>545</v>
      </c>
      <c r="CE43" s="654"/>
      <c r="CF43" s="654"/>
      <c r="CG43" s="654"/>
      <c r="CH43" s="654"/>
      <c r="CI43" s="654"/>
      <c r="CJ43" s="654"/>
      <c r="CK43" s="654"/>
      <c r="CL43" s="654"/>
      <c r="CM43" s="654"/>
      <c r="CN43" s="654"/>
      <c r="CO43" s="654"/>
      <c r="CP43" s="654"/>
      <c r="CQ43" s="655"/>
      <c r="CR43" s="656">
        <v>20605</v>
      </c>
      <c r="CS43" s="709"/>
      <c r="CT43" s="709"/>
      <c r="CU43" s="709"/>
      <c r="CV43" s="709"/>
      <c r="CW43" s="709"/>
      <c r="CX43" s="709"/>
      <c r="CY43" s="710"/>
      <c r="CZ43" s="660">
        <v>0.1</v>
      </c>
      <c r="DA43" s="704"/>
      <c r="DB43" s="704"/>
      <c r="DC43" s="711"/>
      <c r="DD43" s="675">
        <v>20605</v>
      </c>
      <c r="DE43" s="709"/>
      <c r="DF43" s="709"/>
      <c r="DG43" s="709"/>
      <c r="DH43" s="709"/>
      <c r="DI43" s="709"/>
      <c r="DJ43" s="709"/>
      <c r="DK43" s="710"/>
      <c r="DL43" s="750"/>
      <c r="DM43" s="751"/>
      <c r="DN43" s="751"/>
      <c r="DO43" s="751"/>
      <c r="DP43" s="751"/>
      <c r="DQ43" s="751"/>
      <c r="DR43" s="751"/>
      <c r="DS43" s="751"/>
      <c r="DT43" s="751"/>
      <c r="DU43" s="751"/>
      <c r="DV43" s="752"/>
      <c r="DW43" s="747"/>
      <c r="DX43" s="748"/>
      <c r="DY43" s="748"/>
      <c r="DZ43" s="748"/>
      <c r="EA43" s="748"/>
      <c r="EB43" s="748"/>
      <c r="EC43" s="749"/>
    </row>
    <row r="44" spans="2:133" ht="11.25" customHeight="1" x14ac:dyDescent="0.15">
      <c r="B44" s="706" t="s">
        <v>544</v>
      </c>
      <c r="C44" s="707"/>
      <c r="D44" s="707"/>
      <c r="E44" s="707"/>
      <c r="F44" s="707"/>
      <c r="G44" s="707"/>
      <c r="H44" s="707"/>
      <c r="I44" s="707"/>
      <c r="J44" s="707"/>
      <c r="K44" s="707"/>
      <c r="L44" s="707"/>
      <c r="M44" s="707"/>
      <c r="N44" s="707"/>
      <c r="O44" s="707"/>
      <c r="P44" s="707"/>
      <c r="Q44" s="708"/>
      <c r="R44" s="757">
        <v>40509972</v>
      </c>
      <c r="S44" s="758"/>
      <c r="T44" s="758"/>
      <c r="U44" s="758"/>
      <c r="V44" s="758"/>
      <c r="W44" s="758"/>
      <c r="X44" s="758"/>
      <c r="Y44" s="763"/>
      <c r="Z44" s="764">
        <v>100</v>
      </c>
      <c r="AA44" s="764"/>
      <c r="AB44" s="764"/>
      <c r="AC44" s="764"/>
      <c r="AD44" s="765">
        <v>21684239</v>
      </c>
      <c r="AE44" s="765"/>
      <c r="AF44" s="765"/>
      <c r="AG44" s="765"/>
      <c r="AH44" s="765"/>
      <c r="AI44" s="765"/>
      <c r="AJ44" s="765"/>
      <c r="AK44" s="765"/>
      <c r="AL44" s="766">
        <v>100</v>
      </c>
      <c r="AM44" s="732"/>
      <c r="AN44" s="732"/>
      <c r="AO44" s="767"/>
      <c r="CD44" s="768" t="s">
        <v>264</v>
      </c>
      <c r="CE44" s="769"/>
      <c r="CF44" s="653" t="s">
        <v>543</v>
      </c>
      <c r="CG44" s="654"/>
      <c r="CH44" s="654"/>
      <c r="CI44" s="654"/>
      <c r="CJ44" s="654"/>
      <c r="CK44" s="654"/>
      <c r="CL44" s="654"/>
      <c r="CM44" s="654"/>
      <c r="CN44" s="654"/>
      <c r="CO44" s="654"/>
      <c r="CP44" s="654"/>
      <c r="CQ44" s="655"/>
      <c r="CR44" s="656">
        <v>1872710</v>
      </c>
      <c r="CS44" s="657"/>
      <c r="CT44" s="657"/>
      <c r="CU44" s="657"/>
      <c r="CV44" s="657"/>
      <c r="CW44" s="657"/>
      <c r="CX44" s="657"/>
      <c r="CY44" s="658"/>
      <c r="CZ44" s="660">
        <v>4.5999999999999996</v>
      </c>
      <c r="DA44" s="661"/>
      <c r="DB44" s="661"/>
      <c r="DC44" s="684"/>
      <c r="DD44" s="675">
        <v>397965</v>
      </c>
      <c r="DE44" s="657"/>
      <c r="DF44" s="657"/>
      <c r="DG44" s="657"/>
      <c r="DH44" s="657"/>
      <c r="DI44" s="657"/>
      <c r="DJ44" s="657"/>
      <c r="DK44" s="658"/>
      <c r="DL44" s="750"/>
      <c r="DM44" s="751"/>
      <c r="DN44" s="751"/>
      <c r="DO44" s="751"/>
      <c r="DP44" s="751"/>
      <c r="DQ44" s="751"/>
      <c r="DR44" s="751"/>
      <c r="DS44" s="751"/>
      <c r="DT44" s="751"/>
      <c r="DU44" s="751"/>
      <c r="DV44" s="752"/>
      <c r="DW44" s="747"/>
      <c r="DX44" s="748"/>
      <c r="DY44" s="748"/>
      <c r="DZ44" s="748"/>
      <c r="EA44" s="748"/>
      <c r="EB44" s="748"/>
      <c r="EC44" s="749"/>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70"/>
      <c r="CE45" s="771"/>
      <c r="CF45" s="653" t="s">
        <v>542</v>
      </c>
      <c r="CG45" s="654"/>
      <c r="CH45" s="654"/>
      <c r="CI45" s="654"/>
      <c r="CJ45" s="654"/>
      <c r="CK45" s="654"/>
      <c r="CL45" s="654"/>
      <c r="CM45" s="654"/>
      <c r="CN45" s="654"/>
      <c r="CO45" s="654"/>
      <c r="CP45" s="654"/>
      <c r="CQ45" s="655"/>
      <c r="CR45" s="656">
        <v>913747</v>
      </c>
      <c r="CS45" s="709"/>
      <c r="CT45" s="709"/>
      <c r="CU45" s="709"/>
      <c r="CV45" s="709"/>
      <c r="CW45" s="709"/>
      <c r="CX45" s="709"/>
      <c r="CY45" s="710"/>
      <c r="CZ45" s="660">
        <v>2.2999999999999998</v>
      </c>
      <c r="DA45" s="704"/>
      <c r="DB45" s="704"/>
      <c r="DC45" s="711"/>
      <c r="DD45" s="675">
        <v>75279</v>
      </c>
      <c r="DE45" s="709"/>
      <c r="DF45" s="709"/>
      <c r="DG45" s="709"/>
      <c r="DH45" s="709"/>
      <c r="DI45" s="709"/>
      <c r="DJ45" s="709"/>
      <c r="DK45" s="710"/>
      <c r="DL45" s="750"/>
      <c r="DM45" s="751"/>
      <c r="DN45" s="751"/>
      <c r="DO45" s="751"/>
      <c r="DP45" s="751"/>
      <c r="DQ45" s="751"/>
      <c r="DR45" s="751"/>
      <c r="DS45" s="751"/>
      <c r="DT45" s="751"/>
      <c r="DU45" s="751"/>
      <c r="DV45" s="752"/>
      <c r="DW45" s="747"/>
      <c r="DX45" s="748"/>
      <c r="DY45" s="748"/>
      <c r="DZ45" s="748"/>
      <c r="EA45" s="748"/>
      <c r="EB45" s="748"/>
      <c r="EC45" s="749"/>
    </row>
    <row r="46" spans="2:133" ht="11.25" customHeight="1" x14ac:dyDescent="0.15">
      <c r="B46" s="221" t="s">
        <v>292</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70"/>
      <c r="CE46" s="771"/>
      <c r="CF46" s="653" t="s">
        <v>541</v>
      </c>
      <c r="CG46" s="654"/>
      <c r="CH46" s="654"/>
      <c r="CI46" s="654"/>
      <c r="CJ46" s="654"/>
      <c r="CK46" s="654"/>
      <c r="CL46" s="654"/>
      <c r="CM46" s="654"/>
      <c r="CN46" s="654"/>
      <c r="CO46" s="654"/>
      <c r="CP46" s="654"/>
      <c r="CQ46" s="655"/>
      <c r="CR46" s="656">
        <v>897093</v>
      </c>
      <c r="CS46" s="657"/>
      <c r="CT46" s="657"/>
      <c r="CU46" s="657"/>
      <c r="CV46" s="657"/>
      <c r="CW46" s="657"/>
      <c r="CX46" s="657"/>
      <c r="CY46" s="658"/>
      <c r="CZ46" s="660">
        <v>2.2000000000000002</v>
      </c>
      <c r="DA46" s="661"/>
      <c r="DB46" s="661"/>
      <c r="DC46" s="684"/>
      <c r="DD46" s="675">
        <v>317716</v>
      </c>
      <c r="DE46" s="657"/>
      <c r="DF46" s="657"/>
      <c r="DG46" s="657"/>
      <c r="DH46" s="657"/>
      <c r="DI46" s="657"/>
      <c r="DJ46" s="657"/>
      <c r="DK46" s="658"/>
      <c r="DL46" s="750"/>
      <c r="DM46" s="751"/>
      <c r="DN46" s="751"/>
      <c r="DO46" s="751"/>
      <c r="DP46" s="751"/>
      <c r="DQ46" s="751"/>
      <c r="DR46" s="751"/>
      <c r="DS46" s="751"/>
      <c r="DT46" s="751"/>
      <c r="DU46" s="751"/>
      <c r="DV46" s="752"/>
      <c r="DW46" s="747"/>
      <c r="DX46" s="748"/>
      <c r="DY46" s="748"/>
      <c r="DZ46" s="748"/>
      <c r="EA46" s="748"/>
      <c r="EB46" s="748"/>
      <c r="EC46" s="749"/>
    </row>
    <row r="47" spans="2:133" ht="11.25" customHeight="1" x14ac:dyDescent="0.15">
      <c r="B47" s="775" t="s">
        <v>293</v>
      </c>
      <c r="C47" s="775"/>
      <c r="D47" s="775"/>
      <c r="E47" s="775"/>
      <c r="F47" s="775"/>
      <c r="G47" s="775"/>
      <c r="H47" s="775"/>
      <c r="I47" s="775"/>
      <c r="J47" s="775"/>
      <c r="K47" s="775"/>
      <c r="L47" s="775"/>
      <c r="M47" s="775"/>
      <c r="N47" s="775"/>
      <c r="O47" s="775"/>
      <c r="P47" s="775"/>
      <c r="Q47" s="775"/>
      <c r="R47" s="775"/>
      <c r="S47" s="775"/>
      <c r="T47" s="775"/>
      <c r="U47" s="775"/>
      <c r="V47" s="775"/>
      <c r="W47" s="775"/>
      <c r="X47" s="775"/>
      <c r="Y47" s="775"/>
      <c r="Z47" s="775"/>
      <c r="AA47" s="775"/>
      <c r="AB47" s="775"/>
      <c r="AC47" s="775"/>
      <c r="AD47" s="775"/>
      <c r="AE47" s="775"/>
      <c r="AF47" s="775"/>
      <c r="AG47" s="775"/>
      <c r="AH47" s="775"/>
      <c r="AI47" s="775"/>
      <c r="AJ47" s="775"/>
      <c r="AK47" s="775"/>
      <c r="AL47" s="775"/>
      <c r="AM47" s="775"/>
      <c r="AN47" s="775"/>
      <c r="AO47" s="775"/>
      <c r="AP47" s="775"/>
      <c r="AQ47" s="775"/>
      <c r="AR47" s="775"/>
      <c r="AS47" s="775"/>
      <c r="AT47" s="775"/>
      <c r="AU47" s="775"/>
      <c r="AV47" s="775"/>
      <c r="AW47" s="775"/>
      <c r="AX47" s="775"/>
      <c r="AY47" s="775"/>
      <c r="AZ47" s="775"/>
      <c r="BA47" s="775"/>
      <c r="BB47" s="775"/>
      <c r="BC47" s="775"/>
      <c r="BD47" s="775"/>
      <c r="BE47" s="775"/>
      <c r="BF47" s="775"/>
      <c r="BG47" s="775"/>
      <c r="BH47" s="775"/>
      <c r="BI47" s="775"/>
      <c r="BJ47" s="775"/>
      <c r="BK47" s="775"/>
      <c r="BL47" s="775"/>
      <c r="BM47" s="775"/>
      <c r="BN47" s="775"/>
      <c r="BO47" s="775"/>
      <c r="BP47" s="775"/>
      <c r="BQ47" s="775"/>
      <c r="BR47" s="775"/>
      <c r="BS47" s="775"/>
      <c r="BT47" s="775"/>
      <c r="BU47" s="775"/>
      <c r="BV47" s="775"/>
      <c r="BW47" s="775"/>
      <c r="BX47" s="775"/>
      <c r="BY47" s="775"/>
      <c r="BZ47" s="775"/>
      <c r="CA47" s="775"/>
      <c r="CB47" s="775"/>
      <c r="CD47" s="770"/>
      <c r="CE47" s="771"/>
      <c r="CF47" s="653" t="s">
        <v>540</v>
      </c>
      <c r="CG47" s="654"/>
      <c r="CH47" s="654"/>
      <c r="CI47" s="654"/>
      <c r="CJ47" s="654"/>
      <c r="CK47" s="654"/>
      <c r="CL47" s="654"/>
      <c r="CM47" s="654"/>
      <c r="CN47" s="654"/>
      <c r="CO47" s="654"/>
      <c r="CP47" s="654"/>
      <c r="CQ47" s="655"/>
      <c r="CR47" s="656">
        <v>14593</v>
      </c>
      <c r="CS47" s="709"/>
      <c r="CT47" s="709"/>
      <c r="CU47" s="709"/>
      <c r="CV47" s="709"/>
      <c r="CW47" s="709"/>
      <c r="CX47" s="709"/>
      <c r="CY47" s="710"/>
      <c r="CZ47" s="660">
        <v>0</v>
      </c>
      <c r="DA47" s="704"/>
      <c r="DB47" s="704"/>
      <c r="DC47" s="711"/>
      <c r="DD47" s="675">
        <v>1284</v>
      </c>
      <c r="DE47" s="709"/>
      <c r="DF47" s="709"/>
      <c r="DG47" s="709"/>
      <c r="DH47" s="709"/>
      <c r="DI47" s="709"/>
      <c r="DJ47" s="709"/>
      <c r="DK47" s="710"/>
      <c r="DL47" s="750"/>
      <c r="DM47" s="751"/>
      <c r="DN47" s="751"/>
      <c r="DO47" s="751"/>
      <c r="DP47" s="751"/>
      <c r="DQ47" s="751"/>
      <c r="DR47" s="751"/>
      <c r="DS47" s="751"/>
      <c r="DT47" s="751"/>
      <c r="DU47" s="751"/>
      <c r="DV47" s="752"/>
      <c r="DW47" s="747"/>
      <c r="DX47" s="748"/>
      <c r="DY47" s="748"/>
      <c r="DZ47" s="748"/>
      <c r="EA47" s="748"/>
      <c r="EB47" s="748"/>
      <c r="EC47" s="749"/>
    </row>
    <row r="48" spans="2:133" ht="11.25" x14ac:dyDescent="0.15">
      <c r="B48" s="774" t="s">
        <v>294</v>
      </c>
      <c r="C48" s="774"/>
      <c r="D48" s="774"/>
      <c r="E48" s="774"/>
      <c r="F48" s="774"/>
      <c r="G48" s="774"/>
      <c r="H48" s="774"/>
      <c r="I48" s="774"/>
      <c r="J48" s="774"/>
      <c r="K48" s="774"/>
      <c r="L48" s="774"/>
      <c r="M48" s="774"/>
      <c r="N48" s="774"/>
      <c r="O48" s="774"/>
      <c r="P48" s="774"/>
      <c r="Q48" s="774"/>
      <c r="R48" s="774"/>
      <c r="S48" s="774"/>
      <c r="T48" s="774"/>
      <c r="U48" s="774"/>
      <c r="V48" s="774"/>
      <c r="W48" s="774"/>
      <c r="X48" s="774"/>
      <c r="Y48" s="774"/>
      <c r="Z48" s="774"/>
      <c r="AA48" s="774"/>
      <c r="AB48" s="774"/>
      <c r="AC48" s="774"/>
      <c r="AD48" s="774"/>
      <c r="AE48" s="774"/>
      <c r="AF48" s="774"/>
      <c r="AG48" s="774"/>
      <c r="AH48" s="774"/>
      <c r="AI48" s="774"/>
      <c r="AJ48" s="774"/>
      <c r="AK48" s="774"/>
      <c r="AL48" s="774"/>
      <c r="AM48" s="774"/>
      <c r="AN48" s="774"/>
      <c r="AO48" s="774"/>
      <c r="AP48" s="774"/>
      <c r="AQ48" s="774"/>
      <c r="AR48" s="774"/>
      <c r="AS48" s="774"/>
      <c r="AT48" s="774"/>
      <c r="AU48" s="774"/>
      <c r="AV48" s="774"/>
      <c r="AW48" s="774"/>
      <c r="AX48" s="774"/>
      <c r="AY48" s="774"/>
      <c r="AZ48" s="774"/>
      <c r="BA48" s="774"/>
      <c r="BB48" s="774"/>
      <c r="BC48" s="774"/>
      <c r="BD48" s="774"/>
      <c r="BE48" s="774"/>
      <c r="BF48" s="774"/>
      <c r="BG48" s="774"/>
      <c r="BH48" s="774"/>
      <c r="BI48" s="774"/>
      <c r="BJ48" s="774"/>
      <c r="BK48" s="774"/>
      <c r="BL48" s="774"/>
      <c r="BM48" s="774"/>
      <c r="BN48" s="774"/>
      <c r="BO48" s="774"/>
      <c r="BP48" s="774"/>
      <c r="BQ48" s="774"/>
      <c r="BR48" s="774"/>
      <c r="BS48" s="774"/>
      <c r="BT48" s="774"/>
      <c r="BU48" s="774"/>
      <c r="BV48" s="774"/>
      <c r="BW48" s="774"/>
      <c r="BX48" s="774"/>
      <c r="BY48" s="774"/>
      <c r="BZ48" s="774"/>
      <c r="CA48" s="774"/>
      <c r="CB48" s="774"/>
      <c r="CD48" s="772"/>
      <c r="CE48" s="773"/>
      <c r="CF48" s="653" t="s">
        <v>539</v>
      </c>
      <c r="CG48" s="654"/>
      <c r="CH48" s="654"/>
      <c r="CI48" s="654"/>
      <c r="CJ48" s="654"/>
      <c r="CK48" s="654"/>
      <c r="CL48" s="654"/>
      <c r="CM48" s="654"/>
      <c r="CN48" s="654"/>
      <c r="CO48" s="654"/>
      <c r="CP48" s="654"/>
      <c r="CQ48" s="655"/>
      <c r="CR48" s="656" t="s">
        <v>538</v>
      </c>
      <c r="CS48" s="657"/>
      <c r="CT48" s="657"/>
      <c r="CU48" s="657"/>
      <c r="CV48" s="657"/>
      <c r="CW48" s="657"/>
      <c r="CX48" s="657"/>
      <c r="CY48" s="658"/>
      <c r="CZ48" s="660" t="s">
        <v>538</v>
      </c>
      <c r="DA48" s="661"/>
      <c r="DB48" s="661"/>
      <c r="DC48" s="684"/>
      <c r="DD48" s="675" t="s">
        <v>538</v>
      </c>
      <c r="DE48" s="657"/>
      <c r="DF48" s="657"/>
      <c r="DG48" s="657"/>
      <c r="DH48" s="657"/>
      <c r="DI48" s="657"/>
      <c r="DJ48" s="657"/>
      <c r="DK48" s="658"/>
      <c r="DL48" s="750"/>
      <c r="DM48" s="751"/>
      <c r="DN48" s="751"/>
      <c r="DO48" s="751"/>
      <c r="DP48" s="751"/>
      <c r="DQ48" s="751"/>
      <c r="DR48" s="751"/>
      <c r="DS48" s="751"/>
      <c r="DT48" s="751"/>
      <c r="DU48" s="751"/>
      <c r="DV48" s="752"/>
      <c r="DW48" s="747"/>
      <c r="DX48" s="748"/>
      <c r="DY48" s="748"/>
      <c r="DZ48" s="748"/>
      <c r="EA48" s="748"/>
      <c r="EB48" s="748"/>
      <c r="EC48" s="749"/>
    </row>
    <row r="49" spans="2:133" ht="11.25" customHeight="1" x14ac:dyDescent="0.15">
      <c r="B49" s="364"/>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06" t="s">
        <v>537</v>
      </c>
      <c r="CE49" s="707"/>
      <c r="CF49" s="707"/>
      <c r="CG49" s="707"/>
      <c r="CH49" s="707"/>
      <c r="CI49" s="707"/>
      <c r="CJ49" s="707"/>
      <c r="CK49" s="707"/>
      <c r="CL49" s="707"/>
      <c r="CM49" s="707"/>
      <c r="CN49" s="707"/>
      <c r="CO49" s="707"/>
      <c r="CP49" s="707"/>
      <c r="CQ49" s="708"/>
      <c r="CR49" s="757">
        <v>40448230</v>
      </c>
      <c r="CS49" s="731"/>
      <c r="CT49" s="731"/>
      <c r="CU49" s="731"/>
      <c r="CV49" s="731"/>
      <c r="CW49" s="731"/>
      <c r="CX49" s="731"/>
      <c r="CY49" s="776"/>
      <c r="CZ49" s="766">
        <v>100</v>
      </c>
      <c r="DA49" s="777"/>
      <c r="DB49" s="777"/>
      <c r="DC49" s="778"/>
      <c r="DD49" s="779">
        <v>24895210</v>
      </c>
      <c r="DE49" s="731"/>
      <c r="DF49" s="731"/>
      <c r="DG49" s="731"/>
      <c r="DH49" s="731"/>
      <c r="DI49" s="731"/>
      <c r="DJ49" s="731"/>
      <c r="DK49" s="776"/>
      <c r="DL49" s="780"/>
      <c r="DM49" s="781"/>
      <c r="DN49" s="781"/>
      <c r="DO49" s="781"/>
      <c r="DP49" s="781"/>
      <c r="DQ49" s="781"/>
      <c r="DR49" s="781"/>
      <c r="DS49" s="781"/>
      <c r="DT49" s="781"/>
      <c r="DU49" s="781"/>
      <c r="DV49" s="782"/>
      <c r="DW49" s="783"/>
      <c r="DX49" s="784"/>
      <c r="DY49" s="784"/>
      <c r="DZ49" s="784"/>
      <c r="EA49" s="784"/>
      <c r="EB49" s="784"/>
      <c r="EC49" s="785"/>
    </row>
    <row r="50" spans="2:133" ht="11.25" hidden="1" x14ac:dyDescent="0.15">
      <c r="B50" s="362"/>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password="C5BB" sheet="1" objects="1" scenarios="1"/>
  <mergeCells count="618">
    <mergeCell ref="DD48:DK48"/>
    <mergeCell ref="DL48:DV48"/>
    <mergeCell ref="DW48:EC48"/>
    <mergeCell ref="B47:CB47"/>
    <mergeCell ref="CF47:CQ47"/>
    <mergeCell ref="CD49:CQ49"/>
    <mergeCell ref="CR49:CY49"/>
    <mergeCell ref="CZ49:DC49"/>
    <mergeCell ref="DD49:DK49"/>
    <mergeCell ref="DL49:DV49"/>
    <mergeCell ref="DW49:EC49"/>
    <mergeCell ref="DD47:DK47"/>
    <mergeCell ref="DL47:DV47"/>
    <mergeCell ref="DW47:EC47"/>
    <mergeCell ref="DD44:DK44"/>
    <mergeCell ref="DL44:DV44"/>
    <mergeCell ref="DW44:EC44"/>
    <mergeCell ref="DW46:EC46"/>
    <mergeCell ref="CF45:CQ45"/>
    <mergeCell ref="CR45:CY45"/>
    <mergeCell ref="CZ45:DC45"/>
    <mergeCell ref="DD45:DK45"/>
    <mergeCell ref="DL45:DV45"/>
    <mergeCell ref="DW45:EC45"/>
    <mergeCell ref="CF46:CQ46"/>
    <mergeCell ref="CR46:CY46"/>
    <mergeCell ref="CZ46:DC46"/>
    <mergeCell ref="DD46:DK46"/>
    <mergeCell ref="DL46:DV46"/>
    <mergeCell ref="B44:Q44"/>
    <mergeCell ref="R44:Y44"/>
    <mergeCell ref="Z44:AC44"/>
    <mergeCell ref="AD44:AK44"/>
    <mergeCell ref="AL44:AO44"/>
    <mergeCell ref="CD44:CE48"/>
    <mergeCell ref="CF44:CQ44"/>
    <mergeCell ref="CR44:CY44"/>
    <mergeCell ref="CZ44:DC44"/>
    <mergeCell ref="CR47:CY47"/>
    <mergeCell ref="CZ47:DC47"/>
    <mergeCell ref="B48:CB48"/>
    <mergeCell ref="CF48:CQ48"/>
    <mergeCell ref="CR48:CY48"/>
    <mergeCell ref="CZ48:DC48"/>
    <mergeCell ref="DW42:EC42"/>
    <mergeCell ref="B43:Q43"/>
    <mergeCell ref="R43:Y43"/>
    <mergeCell ref="Z43:AC43"/>
    <mergeCell ref="AD43:AK43"/>
    <mergeCell ref="AL43:AO43"/>
    <mergeCell ref="CD43:CQ43"/>
    <mergeCell ref="CR43:CY43"/>
    <mergeCell ref="CZ43:DC43"/>
    <mergeCell ref="DD43:DK43"/>
    <mergeCell ref="DL43:DV43"/>
    <mergeCell ref="DW43:EC43"/>
    <mergeCell ref="B42:Q42"/>
    <mergeCell ref="R42:Y42"/>
    <mergeCell ref="R41:Y41"/>
    <mergeCell ref="Z41:AC41"/>
    <mergeCell ref="AD41:AK41"/>
    <mergeCell ref="AL41:AO41"/>
    <mergeCell ref="AZ42:BF42"/>
    <mergeCell ref="BM42:BU42"/>
    <mergeCell ref="BV42:CB42"/>
    <mergeCell ref="CD42:CQ42"/>
    <mergeCell ref="CR42:CY42"/>
    <mergeCell ref="Z42:AC42"/>
    <mergeCell ref="AD42:AK42"/>
    <mergeCell ref="AL42:AO42"/>
    <mergeCell ref="AQ42:AY42"/>
    <mergeCell ref="CD41:CQ41"/>
    <mergeCell ref="CR41:CY41"/>
    <mergeCell ref="DL41:DV41"/>
    <mergeCell ref="DL42:DV42"/>
    <mergeCell ref="BM41:BU41"/>
    <mergeCell ref="BV41:CB41"/>
    <mergeCell ref="BV40:CB40"/>
    <mergeCell ref="BV38:CB38"/>
    <mergeCell ref="AQ40:AY40"/>
    <mergeCell ref="AZ40:BF40"/>
    <mergeCell ref="BG40:BK42"/>
    <mergeCell ref="BM40:BU40"/>
    <mergeCell ref="DL40:DV40"/>
    <mergeCell ref="AZ38:BF38"/>
    <mergeCell ref="CD40:CQ40"/>
    <mergeCell ref="CR40:CY40"/>
    <mergeCell ref="CZ40:DC40"/>
    <mergeCell ref="DD40:DK40"/>
    <mergeCell ref="CZ42:DC42"/>
    <mergeCell ref="DD42:DK42"/>
    <mergeCell ref="CZ41:DC41"/>
    <mergeCell ref="DD41:DK41"/>
    <mergeCell ref="DW41:EC41"/>
    <mergeCell ref="DW40:EC40"/>
    <mergeCell ref="B41:Q41"/>
    <mergeCell ref="B39:Q39"/>
    <mergeCell ref="R39:Y39"/>
    <mergeCell ref="Z39:AC39"/>
    <mergeCell ref="AD39:AK39"/>
    <mergeCell ref="AL39:AO39"/>
    <mergeCell ref="AQ39:AY39"/>
    <mergeCell ref="AZ39:BF39"/>
    <mergeCell ref="BV39:CB39"/>
    <mergeCell ref="CD39:CQ39"/>
    <mergeCell ref="CR39:CY39"/>
    <mergeCell ref="CZ39:DC39"/>
    <mergeCell ref="DD39:DK39"/>
    <mergeCell ref="DL39:DV39"/>
    <mergeCell ref="DW39:EC39"/>
    <mergeCell ref="B40:Q40"/>
    <mergeCell ref="R40:Y40"/>
    <mergeCell ref="Z40:AC40"/>
    <mergeCell ref="AD40:AK40"/>
    <mergeCell ref="AL40:AO40"/>
    <mergeCell ref="AQ41:AY41"/>
    <mergeCell ref="AZ41:BF41"/>
    <mergeCell ref="BG39:BU39"/>
    <mergeCell ref="BG38:BU38"/>
    <mergeCell ref="DD37:DK37"/>
    <mergeCell ref="DL37:DV37"/>
    <mergeCell ref="DW37:EC37"/>
    <mergeCell ref="B38:Q38"/>
    <mergeCell ref="R38:Y38"/>
    <mergeCell ref="Z38:AC38"/>
    <mergeCell ref="AD38:AK38"/>
    <mergeCell ref="AL38:AO38"/>
    <mergeCell ref="CD38:CQ38"/>
    <mergeCell ref="CR38:CY38"/>
    <mergeCell ref="CZ38:DC38"/>
    <mergeCell ref="DD38:DK38"/>
    <mergeCell ref="B37:Q37"/>
    <mergeCell ref="R37:Y37"/>
    <mergeCell ref="Z37:AC37"/>
    <mergeCell ref="AD37:AK37"/>
    <mergeCell ref="AL37:AO37"/>
    <mergeCell ref="AQ37:AY37"/>
    <mergeCell ref="AQ38:AY38"/>
    <mergeCell ref="AZ37:BF37"/>
    <mergeCell ref="DL38:DV38"/>
    <mergeCell ref="DW38:EC38"/>
    <mergeCell ref="CD36:CQ36"/>
    <mergeCell ref="CR36:CY36"/>
    <mergeCell ref="CZ36:DC36"/>
    <mergeCell ref="DD36:DK36"/>
    <mergeCell ref="DL36:DV36"/>
    <mergeCell ref="DW36:EC36"/>
    <mergeCell ref="CR37:CY37"/>
    <mergeCell ref="CZ37:DC37"/>
    <mergeCell ref="BG37:BU37"/>
    <mergeCell ref="BV37:CB37"/>
    <mergeCell ref="CD37:CQ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B35:Q35"/>
    <mergeCell ref="R35:Y35"/>
    <mergeCell ref="Z35:AC35"/>
    <mergeCell ref="AD35:AK35"/>
    <mergeCell ref="AL35:AO35"/>
    <mergeCell ref="AQ35:BF35"/>
    <mergeCell ref="BG35:CB35"/>
    <mergeCell ref="CD35:CQ35"/>
    <mergeCell ref="CR35:CY35"/>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2:Q32"/>
    <mergeCell ref="R32:Y32"/>
    <mergeCell ref="Z32:AC32"/>
    <mergeCell ref="AD32:AK32"/>
    <mergeCell ref="AL32:AO32"/>
    <mergeCell ref="B33:Q33"/>
    <mergeCell ref="R33:Y33"/>
    <mergeCell ref="Z33:AC33"/>
    <mergeCell ref="AD33:AK33"/>
    <mergeCell ref="AL33:AO33"/>
    <mergeCell ref="DL32:DV32"/>
    <mergeCell ref="DW32:EC32"/>
    <mergeCell ref="BX32:CB32"/>
    <mergeCell ref="CF32:CQ32"/>
    <mergeCell ref="CD29:CE32"/>
    <mergeCell ref="CF29:CQ29"/>
    <mergeCell ref="CR29:CY29"/>
    <mergeCell ref="CR31:CY31"/>
    <mergeCell ref="CZ31:DC31"/>
    <mergeCell ref="DD31:DK31"/>
    <mergeCell ref="DL31:DV31"/>
    <mergeCell ref="DW31:EC31"/>
    <mergeCell ref="BX31:CB31"/>
    <mergeCell ref="CF31:CQ31"/>
    <mergeCell ref="DL29:DV29"/>
    <mergeCell ref="AD30:AK30"/>
    <mergeCell ref="AL30:AO30"/>
    <mergeCell ref="AP30:BF30"/>
    <mergeCell ref="BG30:BQ30"/>
    <mergeCell ref="BO29:BR29"/>
    <mergeCell ref="BS29:CB29"/>
    <mergeCell ref="CR32:CY32"/>
    <mergeCell ref="CZ32:DC32"/>
    <mergeCell ref="DD32:DK32"/>
    <mergeCell ref="AX31:BF31"/>
    <mergeCell ref="BG31:BL31"/>
    <mergeCell ref="BM31:BQ31"/>
    <mergeCell ref="BR31:BW31"/>
    <mergeCell ref="AD31:AK31"/>
    <mergeCell ref="AL31:AO31"/>
    <mergeCell ref="AP31:AS33"/>
    <mergeCell ref="AT31:AT33"/>
    <mergeCell ref="BG32:BL32"/>
    <mergeCell ref="BM32:BQ32"/>
    <mergeCell ref="BR32:BW32"/>
    <mergeCell ref="AX32:BF32"/>
    <mergeCell ref="AX33:BF33"/>
    <mergeCell ref="BG33:BL33"/>
    <mergeCell ref="BM33:BQ33"/>
    <mergeCell ref="BG29:BN29"/>
    <mergeCell ref="BG28:BN28"/>
    <mergeCell ref="AP28:BF28"/>
    <mergeCell ref="DL30:DV30"/>
    <mergeCell ref="DW30:EC30"/>
    <mergeCell ref="B31:Q31"/>
    <mergeCell ref="R31:Y31"/>
    <mergeCell ref="Z31:AC31"/>
    <mergeCell ref="DD28:DK28"/>
    <mergeCell ref="DL28:DV28"/>
    <mergeCell ref="DW28:EC28"/>
    <mergeCell ref="B29:Q29"/>
    <mergeCell ref="R29:Y29"/>
    <mergeCell ref="CZ29:DC29"/>
    <mergeCell ref="BR30:CB30"/>
    <mergeCell ref="CF30:CQ30"/>
    <mergeCell ref="CR30:CY30"/>
    <mergeCell ref="CZ30:DC30"/>
    <mergeCell ref="DD30:DK30"/>
    <mergeCell ref="DD29:DK29"/>
    <mergeCell ref="DW29:EC29"/>
    <mergeCell ref="B30:Q30"/>
    <mergeCell ref="R30:Y30"/>
    <mergeCell ref="Z30:AC30"/>
    <mergeCell ref="DL27:DV27"/>
    <mergeCell ref="DW27:EC27"/>
    <mergeCell ref="DW26:EC26"/>
    <mergeCell ref="B27:Q27"/>
    <mergeCell ref="R27:Y27"/>
    <mergeCell ref="Z27:AC27"/>
    <mergeCell ref="AD27:AK27"/>
    <mergeCell ref="AL27:AO27"/>
    <mergeCell ref="AP27:BF27"/>
    <mergeCell ref="B26:Q26"/>
    <mergeCell ref="R26:Y26"/>
    <mergeCell ref="AP26:BF26"/>
    <mergeCell ref="BG26:BN26"/>
    <mergeCell ref="BO26:BR26"/>
    <mergeCell ref="CZ26:DC26"/>
    <mergeCell ref="DD26:DK26"/>
    <mergeCell ref="BO28:BR28"/>
    <mergeCell ref="BS28:CB28"/>
    <mergeCell ref="CD28:CQ28"/>
    <mergeCell ref="CR28:CY28"/>
    <mergeCell ref="CZ28:DC28"/>
    <mergeCell ref="B28:Q28"/>
    <mergeCell ref="R28:Y28"/>
    <mergeCell ref="Z28:AC28"/>
    <mergeCell ref="AD28:AK28"/>
    <mergeCell ref="AL28:AO28"/>
    <mergeCell ref="Z29:AC29"/>
    <mergeCell ref="AD29:AK29"/>
    <mergeCell ref="AL29:AO29"/>
    <mergeCell ref="AP29:BF29"/>
    <mergeCell ref="DL26:DV26"/>
    <mergeCell ref="BS25:CB25"/>
    <mergeCell ref="CD25:CQ25"/>
    <mergeCell ref="CR25:CY25"/>
    <mergeCell ref="CZ25:DC25"/>
    <mergeCell ref="DD25:DK25"/>
    <mergeCell ref="DL25:DV25"/>
    <mergeCell ref="BG27:BN27"/>
    <mergeCell ref="BO27:BR27"/>
    <mergeCell ref="BS27:CB27"/>
    <mergeCell ref="BS26:CB26"/>
    <mergeCell ref="CD26:CQ26"/>
    <mergeCell ref="CR26:CY26"/>
    <mergeCell ref="CD27:CQ27"/>
    <mergeCell ref="CR27:CY27"/>
    <mergeCell ref="CZ27:DC27"/>
    <mergeCell ref="DD27:DK27"/>
    <mergeCell ref="Z26:AC26"/>
    <mergeCell ref="AD26:AK26"/>
    <mergeCell ref="AL26:AO26"/>
    <mergeCell ref="DD24:DK24"/>
    <mergeCell ref="DL24:DV24"/>
    <mergeCell ref="DW24:EC24"/>
    <mergeCell ref="B25:Q25"/>
    <mergeCell ref="R25:Y25"/>
    <mergeCell ref="Z25:AC25"/>
    <mergeCell ref="AD25:AK25"/>
    <mergeCell ref="AL25:AO25"/>
    <mergeCell ref="AP25:BF25"/>
    <mergeCell ref="DW25:EC25"/>
    <mergeCell ref="CZ24:DC24"/>
    <mergeCell ref="B24:Q24"/>
    <mergeCell ref="R24:Y24"/>
    <mergeCell ref="Z24:AC24"/>
    <mergeCell ref="AD24:AK24"/>
    <mergeCell ref="AL24:AO24"/>
    <mergeCell ref="AP24:BF24"/>
    <mergeCell ref="BG25:BN25"/>
    <mergeCell ref="BG24:BN24"/>
    <mergeCell ref="BO24:BR24"/>
    <mergeCell ref="BS24:CB24"/>
    <mergeCell ref="CD24:CQ24"/>
    <mergeCell ref="CR24:CY24"/>
    <mergeCell ref="BO25:BR25"/>
    <mergeCell ref="AL23:AO23"/>
    <mergeCell ref="AP23:BF23"/>
    <mergeCell ref="BG23:BN23"/>
    <mergeCell ref="DL23:DV23"/>
    <mergeCell ref="B22:Q22"/>
    <mergeCell ref="R22:Y22"/>
    <mergeCell ref="Z22:AC22"/>
    <mergeCell ref="AD22:AK22"/>
    <mergeCell ref="AL22:AO22"/>
    <mergeCell ref="AP22:BF22"/>
    <mergeCell ref="BG22:BN22"/>
    <mergeCell ref="BO22:BR22"/>
    <mergeCell ref="BS22:CB22"/>
    <mergeCell ref="BO23:BR23"/>
    <mergeCell ref="BS23:CB23"/>
    <mergeCell ref="CD23:CQ23"/>
    <mergeCell ref="CR23:CY23"/>
    <mergeCell ref="CZ23:DC23"/>
    <mergeCell ref="DQ19:EC19"/>
    <mergeCell ref="DQ18:EC18"/>
    <mergeCell ref="DD23:DK23"/>
    <mergeCell ref="B21:Q21"/>
    <mergeCell ref="R21:Y21"/>
    <mergeCell ref="Z21:AC21"/>
    <mergeCell ref="AD21:AK21"/>
    <mergeCell ref="AL21:AO21"/>
    <mergeCell ref="AP21:BF21"/>
    <mergeCell ref="BG21:BN21"/>
    <mergeCell ref="AP20:BF20"/>
    <mergeCell ref="B20:Q20"/>
    <mergeCell ref="R20:Y20"/>
    <mergeCell ref="Z20:AC20"/>
    <mergeCell ref="AD20:AK20"/>
    <mergeCell ref="AL20:AO20"/>
    <mergeCell ref="BG20:BN20"/>
    <mergeCell ref="CR20:CY20"/>
    <mergeCell ref="DW23:EC23"/>
    <mergeCell ref="CD22:EC22"/>
    <mergeCell ref="B23:Q23"/>
    <mergeCell ref="R23:Y23"/>
    <mergeCell ref="Z23:AC23"/>
    <mergeCell ref="AD23:AK23"/>
    <mergeCell ref="AD17:AK17"/>
    <mergeCell ref="AL17:AO17"/>
    <mergeCell ref="AP17:BF17"/>
    <mergeCell ref="BG17:BN17"/>
    <mergeCell ref="DQ21:EC21"/>
    <mergeCell ref="BO21:BR21"/>
    <mergeCell ref="BS21:CB21"/>
    <mergeCell ref="CD18:CQ18"/>
    <mergeCell ref="CR18:CY18"/>
    <mergeCell ref="CZ18:DC18"/>
    <mergeCell ref="DD18:DP18"/>
    <mergeCell ref="CD19:CQ19"/>
    <mergeCell ref="CR19:CY19"/>
    <mergeCell ref="DD20:DP20"/>
    <mergeCell ref="DQ20:EC20"/>
    <mergeCell ref="CZ20:DC20"/>
    <mergeCell ref="BO20:BR20"/>
    <mergeCell ref="BS20:CB20"/>
    <mergeCell ref="CD20:CQ20"/>
    <mergeCell ref="CD21:CQ21"/>
    <mergeCell ref="CR21:CY21"/>
    <mergeCell ref="CZ21:DC21"/>
    <mergeCell ref="DD21:DP21"/>
    <mergeCell ref="DD19:DP19"/>
    <mergeCell ref="CZ19:DC19"/>
    <mergeCell ref="B18:Q18"/>
    <mergeCell ref="R18:Y18"/>
    <mergeCell ref="Z18:AC18"/>
    <mergeCell ref="AD18:AK18"/>
    <mergeCell ref="AL18:AO18"/>
    <mergeCell ref="AP18:BF18"/>
    <mergeCell ref="BG18:BN18"/>
    <mergeCell ref="BO19:BR19"/>
    <mergeCell ref="BS19:CB19"/>
    <mergeCell ref="BO18:BR18"/>
    <mergeCell ref="BS18:CB18"/>
    <mergeCell ref="B19:Q19"/>
    <mergeCell ref="R19:Y19"/>
    <mergeCell ref="Z19:AC19"/>
    <mergeCell ref="AD19:AK19"/>
    <mergeCell ref="AL19:AO19"/>
    <mergeCell ref="AP19:BF19"/>
    <mergeCell ref="BG19:BN19"/>
    <mergeCell ref="DD17:DP17"/>
    <mergeCell ref="DQ17:EC17"/>
    <mergeCell ref="DQ16:EC16"/>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BO17:BR17"/>
    <mergeCell ref="BS17:CB17"/>
    <mergeCell ref="CD17:CQ17"/>
    <mergeCell ref="CR17:CY17"/>
    <mergeCell ref="CZ17:DC17"/>
    <mergeCell ref="B17:Q17"/>
    <mergeCell ref="R17:Y17"/>
    <mergeCell ref="Z17:AC17"/>
    <mergeCell ref="DD13:DP13"/>
    <mergeCell ref="DQ13:EC13"/>
    <mergeCell ref="DQ12:EC12"/>
    <mergeCell ref="B15:Q15"/>
    <mergeCell ref="R15:Y15"/>
    <mergeCell ref="Z15:AC15"/>
    <mergeCell ref="AD15:AK15"/>
    <mergeCell ref="AL15:AO15"/>
    <mergeCell ref="AP15:BF15"/>
    <mergeCell ref="BG15:BN15"/>
    <mergeCell ref="AP14:BF14"/>
    <mergeCell ref="B14:Q14"/>
    <mergeCell ref="R14:Y14"/>
    <mergeCell ref="Z14:AC14"/>
    <mergeCell ref="AD14:AK14"/>
    <mergeCell ref="AL14:AO14"/>
    <mergeCell ref="BG14:BN14"/>
    <mergeCell ref="AD11:AK11"/>
    <mergeCell ref="AL11:AO11"/>
    <mergeCell ref="AP11:BF11"/>
    <mergeCell ref="BG11:BN11"/>
    <mergeCell ref="CR14:CY14"/>
    <mergeCell ref="DQ15:EC15"/>
    <mergeCell ref="BO15:BR15"/>
    <mergeCell ref="BS15:CB15"/>
    <mergeCell ref="CD12:CQ12"/>
    <mergeCell ref="CR12:CY12"/>
    <mergeCell ref="CZ12:DC12"/>
    <mergeCell ref="DD12:DP12"/>
    <mergeCell ref="CD13:CQ13"/>
    <mergeCell ref="CR13:CY13"/>
    <mergeCell ref="DD14:DP14"/>
    <mergeCell ref="DQ14:EC14"/>
    <mergeCell ref="CZ14:DC14"/>
    <mergeCell ref="BO14:BR14"/>
    <mergeCell ref="BS14:CB14"/>
    <mergeCell ref="CD14:CQ14"/>
    <mergeCell ref="CD15:CQ15"/>
    <mergeCell ref="CR15:CY15"/>
    <mergeCell ref="CZ15:DC15"/>
    <mergeCell ref="DD15:DP15"/>
    <mergeCell ref="CZ13:DC13"/>
    <mergeCell ref="B12:Q12"/>
    <mergeCell ref="R12:Y12"/>
    <mergeCell ref="Z12:AC12"/>
    <mergeCell ref="AD12:AK12"/>
    <mergeCell ref="AL12:AO12"/>
    <mergeCell ref="AP12:BF12"/>
    <mergeCell ref="BG12:BN12"/>
    <mergeCell ref="BO13:BR13"/>
    <mergeCell ref="BS13:CB13"/>
    <mergeCell ref="BO12:BR12"/>
    <mergeCell ref="BS12:CB12"/>
    <mergeCell ref="B13:Q13"/>
    <mergeCell ref="R13:Y13"/>
    <mergeCell ref="Z13:AC13"/>
    <mergeCell ref="AD13:AK13"/>
    <mergeCell ref="AL13:AO13"/>
    <mergeCell ref="AP13:BF13"/>
    <mergeCell ref="BG13:BN13"/>
    <mergeCell ref="DD11:DP11"/>
    <mergeCell ref="DQ11:EC11"/>
    <mergeCell ref="DQ10:EC10"/>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BO11:BR11"/>
    <mergeCell ref="BS11:CB11"/>
    <mergeCell ref="CD11:CQ11"/>
    <mergeCell ref="CR11:CY11"/>
    <mergeCell ref="CZ11:DC11"/>
    <mergeCell ref="B11:Q11"/>
    <mergeCell ref="R11:Y11"/>
    <mergeCell ref="Z11:AC11"/>
    <mergeCell ref="B9:Q9"/>
    <mergeCell ref="R9:Y9"/>
    <mergeCell ref="Z9:AC9"/>
    <mergeCell ref="AD9:AK9"/>
    <mergeCell ref="AL9:AO9"/>
    <mergeCell ref="AP9:BF9"/>
    <mergeCell ref="BG9:BN9"/>
    <mergeCell ref="AP8:BF8"/>
    <mergeCell ref="B8:Q8"/>
    <mergeCell ref="R8:Y8"/>
    <mergeCell ref="Z8:AC8"/>
    <mergeCell ref="AD8:AK8"/>
    <mergeCell ref="AL8:AO8"/>
    <mergeCell ref="BG8:BN8"/>
    <mergeCell ref="CR8:CY8"/>
    <mergeCell ref="DQ9:EC9"/>
    <mergeCell ref="BO9:BR9"/>
    <mergeCell ref="BS9:CB9"/>
    <mergeCell ref="CD6:CQ6"/>
    <mergeCell ref="CR6:CY6"/>
    <mergeCell ref="CZ6:DC6"/>
    <mergeCell ref="DD6:DP6"/>
    <mergeCell ref="CD7:CQ7"/>
    <mergeCell ref="CR7:CY7"/>
    <mergeCell ref="DD8:DP8"/>
    <mergeCell ref="DQ8:EC8"/>
    <mergeCell ref="CZ8:DC8"/>
    <mergeCell ref="BO8:BR8"/>
    <mergeCell ref="BS8:CB8"/>
    <mergeCell ref="CD8:CQ8"/>
    <mergeCell ref="CD9:CQ9"/>
    <mergeCell ref="CR9:CY9"/>
    <mergeCell ref="CZ9:DC9"/>
    <mergeCell ref="DD9:DP9"/>
    <mergeCell ref="DD7:DP7"/>
    <mergeCell ref="DQ7:EC7"/>
    <mergeCell ref="DQ6:EC6"/>
    <mergeCell ref="AP7:BF7"/>
    <mergeCell ref="BG7:BN7"/>
    <mergeCell ref="B5:Q5"/>
    <mergeCell ref="R5:Y5"/>
    <mergeCell ref="Z5:AC5"/>
    <mergeCell ref="AD5:AK5"/>
    <mergeCell ref="AL5:AO5"/>
    <mergeCell ref="AP5:BF5"/>
    <mergeCell ref="BG5:BN5"/>
    <mergeCell ref="DH1:DN1"/>
    <mergeCell ref="DP1:EC1"/>
    <mergeCell ref="BO5:BR5"/>
    <mergeCell ref="CZ7:DC7"/>
    <mergeCell ref="B6:Q6"/>
    <mergeCell ref="R6:Y6"/>
    <mergeCell ref="Z6:AC6"/>
    <mergeCell ref="AD6:AK6"/>
    <mergeCell ref="AL6:AO6"/>
    <mergeCell ref="AP6:BF6"/>
    <mergeCell ref="BG6:BN6"/>
    <mergeCell ref="BO7:BR7"/>
    <mergeCell ref="BS7:CB7"/>
    <mergeCell ref="BS5:CB5"/>
    <mergeCell ref="CD5:CQ5"/>
    <mergeCell ref="CR5:CY5"/>
    <mergeCell ref="BO6:BR6"/>
    <mergeCell ref="BS6:CB6"/>
    <mergeCell ref="CZ5:DC5"/>
    <mergeCell ref="B7:Q7"/>
    <mergeCell ref="R7:Y7"/>
    <mergeCell ref="Z7:AC7"/>
    <mergeCell ref="AD7:AK7"/>
    <mergeCell ref="AL7:AO7"/>
    <mergeCell ref="B3:AO3"/>
    <mergeCell ref="AP3:CB3"/>
    <mergeCell ref="CD3:EC3"/>
    <mergeCell ref="B4:Q4"/>
    <mergeCell ref="R4:Y4"/>
    <mergeCell ref="Z4:AC4"/>
    <mergeCell ref="AD4:AK4"/>
    <mergeCell ref="AL4:AO4"/>
    <mergeCell ref="DD5:DP5"/>
    <mergeCell ref="DQ5:EC5"/>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1157" t="s">
        <v>295</v>
      </c>
      <c r="B2" s="1157"/>
      <c r="C2" s="1157"/>
      <c r="D2" s="1157"/>
      <c r="E2" s="1157"/>
      <c r="F2" s="1157"/>
      <c r="G2" s="1157"/>
      <c r="H2" s="1157"/>
      <c r="I2" s="1157"/>
      <c r="J2" s="1157"/>
      <c r="K2" s="1157"/>
      <c r="L2" s="1157"/>
      <c r="M2" s="1157"/>
      <c r="N2" s="1157"/>
      <c r="O2" s="1157"/>
      <c r="P2" s="1157"/>
      <c r="Q2" s="1157"/>
      <c r="R2" s="1157"/>
      <c r="S2" s="1157"/>
      <c r="T2" s="1157"/>
      <c r="U2" s="1157"/>
      <c r="V2" s="1157"/>
      <c r="W2" s="1157"/>
      <c r="X2" s="1157"/>
      <c r="Y2" s="1157"/>
      <c r="Z2" s="1157"/>
      <c r="AA2" s="1157"/>
      <c r="AB2" s="1157"/>
      <c r="AC2" s="1157"/>
      <c r="AD2" s="1157"/>
      <c r="AE2" s="1157"/>
      <c r="AF2" s="1157"/>
      <c r="AG2" s="1157"/>
      <c r="AH2" s="1157"/>
      <c r="AI2" s="1157"/>
      <c r="AJ2" s="1157"/>
      <c r="AK2" s="1157"/>
      <c r="AL2" s="1157"/>
      <c r="AM2" s="1157"/>
      <c r="AN2" s="1157"/>
      <c r="AO2" s="1157"/>
      <c r="AP2" s="1157"/>
      <c r="AQ2" s="1157"/>
      <c r="AR2" s="1157"/>
      <c r="AS2" s="1157"/>
      <c r="AT2" s="1157"/>
      <c r="AU2" s="1157"/>
      <c r="AV2" s="1157"/>
      <c r="AW2" s="1157"/>
      <c r="AX2" s="1157"/>
      <c r="AY2" s="1157"/>
      <c r="AZ2" s="1157"/>
      <c r="BA2" s="1157"/>
      <c r="BB2" s="1157"/>
      <c r="BC2" s="1157"/>
      <c r="BD2" s="1157"/>
      <c r="BE2" s="1157"/>
      <c r="BF2" s="1157"/>
      <c r="BG2" s="1157"/>
      <c r="BH2" s="1157"/>
      <c r="BI2" s="1157"/>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8" t="s">
        <v>296</v>
      </c>
      <c r="DK2" s="1159"/>
      <c r="DL2" s="1159"/>
      <c r="DM2" s="1159"/>
      <c r="DN2" s="1159"/>
      <c r="DO2" s="1160"/>
      <c r="DP2" s="224"/>
      <c r="DQ2" s="1158" t="s">
        <v>297</v>
      </c>
      <c r="DR2" s="1159"/>
      <c r="DS2" s="1159"/>
      <c r="DT2" s="1159"/>
      <c r="DU2" s="1159"/>
      <c r="DV2" s="1159"/>
      <c r="DW2" s="1159"/>
      <c r="DX2" s="1159"/>
      <c r="DY2" s="1159"/>
      <c r="DZ2" s="1160"/>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1124" t="s">
        <v>298</v>
      </c>
      <c r="B4" s="1124"/>
      <c r="C4" s="1124"/>
      <c r="D4" s="1124"/>
      <c r="E4" s="1124"/>
      <c r="F4" s="1124"/>
      <c r="G4" s="1124"/>
      <c r="H4" s="1124"/>
      <c r="I4" s="1124"/>
      <c r="J4" s="1124"/>
      <c r="K4" s="1124"/>
      <c r="L4" s="1124"/>
      <c r="M4" s="1124"/>
      <c r="N4" s="1124"/>
      <c r="O4" s="1124"/>
      <c r="P4" s="1124"/>
      <c r="Q4" s="1124"/>
      <c r="R4" s="1124"/>
      <c r="S4" s="1124"/>
      <c r="T4" s="1124"/>
      <c r="U4" s="1124"/>
      <c r="V4" s="1124"/>
      <c r="W4" s="1124"/>
      <c r="X4" s="1124"/>
      <c r="Y4" s="1124"/>
      <c r="Z4" s="1124"/>
      <c r="AA4" s="1124"/>
      <c r="AB4" s="1124"/>
      <c r="AC4" s="1124"/>
      <c r="AD4" s="1124"/>
      <c r="AE4" s="1124"/>
      <c r="AF4" s="1124"/>
      <c r="AG4" s="1124"/>
      <c r="AH4" s="1124"/>
      <c r="AI4" s="1124"/>
      <c r="AJ4" s="1124"/>
      <c r="AK4" s="1124"/>
      <c r="AL4" s="1124"/>
      <c r="AM4" s="1124"/>
      <c r="AN4" s="1124"/>
      <c r="AO4" s="1124"/>
      <c r="AP4" s="1124"/>
      <c r="AQ4" s="1124"/>
      <c r="AR4" s="1124"/>
      <c r="AS4" s="1124"/>
      <c r="AT4" s="1124"/>
      <c r="AU4" s="1124"/>
      <c r="AV4" s="1124"/>
      <c r="AW4" s="1124"/>
      <c r="AX4" s="1124"/>
      <c r="AY4" s="1124"/>
      <c r="AZ4" s="228"/>
      <c r="BA4" s="228"/>
      <c r="BB4" s="228"/>
      <c r="BC4" s="228"/>
      <c r="BD4" s="228"/>
      <c r="BE4" s="229"/>
      <c r="BF4" s="229"/>
      <c r="BG4" s="229"/>
      <c r="BH4" s="229"/>
      <c r="BI4" s="229"/>
      <c r="BJ4" s="229"/>
      <c r="BK4" s="229"/>
      <c r="BL4" s="229"/>
      <c r="BM4" s="229"/>
      <c r="BN4" s="229"/>
      <c r="BO4" s="229"/>
      <c r="BP4" s="229"/>
      <c r="BQ4" s="795" t="s">
        <v>299</v>
      </c>
      <c r="BR4" s="795"/>
      <c r="BS4" s="795"/>
      <c r="BT4" s="795"/>
      <c r="BU4" s="795"/>
      <c r="BV4" s="795"/>
      <c r="BW4" s="795"/>
      <c r="BX4" s="795"/>
      <c r="BY4" s="795"/>
      <c r="BZ4" s="795"/>
      <c r="CA4" s="795"/>
      <c r="CB4" s="795"/>
      <c r="CC4" s="795"/>
      <c r="CD4" s="795"/>
      <c r="CE4" s="795"/>
      <c r="CF4" s="795"/>
      <c r="CG4" s="795"/>
      <c r="CH4" s="795"/>
      <c r="CI4" s="795"/>
      <c r="CJ4" s="795"/>
      <c r="CK4" s="795"/>
      <c r="CL4" s="795"/>
      <c r="CM4" s="795"/>
      <c r="CN4" s="795"/>
      <c r="CO4" s="795"/>
      <c r="CP4" s="795"/>
      <c r="CQ4" s="795"/>
      <c r="CR4" s="795"/>
      <c r="CS4" s="795"/>
      <c r="CT4" s="795"/>
      <c r="CU4" s="795"/>
      <c r="CV4" s="795"/>
      <c r="CW4" s="795"/>
      <c r="CX4" s="795"/>
      <c r="CY4" s="795"/>
      <c r="CZ4" s="795"/>
      <c r="DA4" s="795"/>
      <c r="DB4" s="795"/>
      <c r="DC4" s="795"/>
      <c r="DD4" s="795"/>
      <c r="DE4" s="795"/>
      <c r="DF4" s="795"/>
      <c r="DG4" s="795"/>
      <c r="DH4" s="795"/>
      <c r="DI4" s="795"/>
      <c r="DJ4" s="795"/>
      <c r="DK4" s="795"/>
      <c r="DL4" s="795"/>
      <c r="DM4" s="795"/>
      <c r="DN4" s="795"/>
      <c r="DO4" s="795"/>
      <c r="DP4" s="795"/>
      <c r="DQ4" s="795"/>
      <c r="DR4" s="795"/>
      <c r="DS4" s="795"/>
      <c r="DT4" s="795"/>
      <c r="DU4" s="795"/>
      <c r="DV4" s="795"/>
      <c r="DW4" s="795"/>
      <c r="DX4" s="795"/>
      <c r="DY4" s="795"/>
      <c r="DZ4" s="795"/>
      <c r="EA4" s="230"/>
    </row>
    <row r="5" spans="1:131" s="231" customFormat="1" ht="26.25" customHeight="1" x14ac:dyDescent="0.15">
      <c r="A5" s="1060" t="s">
        <v>300</v>
      </c>
      <c r="B5" s="1061"/>
      <c r="C5" s="1061"/>
      <c r="D5" s="1061"/>
      <c r="E5" s="1061"/>
      <c r="F5" s="1061"/>
      <c r="G5" s="1061"/>
      <c r="H5" s="1061"/>
      <c r="I5" s="1061"/>
      <c r="J5" s="1061"/>
      <c r="K5" s="1061"/>
      <c r="L5" s="1061"/>
      <c r="M5" s="1061"/>
      <c r="N5" s="1061"/>
      <c r="O5" s="1061"/>
      <c r="P5" s="1062"/>
      <c r="Q5" s="1066" t="s">
        <v>301</v>
      </c>
      <c r="R5" s="1067"/>
      <c r="S5" s="1067"/>
      <c r="T5" s="1067"/>
      <c r="U5" s="1068"/>
      <c r="V5" s="1066" t="s">
        <v>302</v>
      </c>
      <c r="W5" s="1067"/>
      <c r="X5" s="1067"/>
      <c r="Y5" s="1067"/>
      <c r="Z5" s="1068"/>
      <c r="AA5" s="1066" t="s">
        <v>303</v>
      </c>
      <c r="AB5" s="1067"/>
      <c r="AC5" s="1067"/>
      <c r="AD5" s="1067"/>
      <c r="AE5" s="1067"/>
      <c r="AF5" s="1161" t="s">
        <v>304</v>
      </c>
      <c r="AG5" s="1067"/>
      <c r="AH5" s="1067"/>
      <c r="AI5" s="1067"/>
      <c r="AJ5" s="1080"/>
      <c r="AK5" s="1067" t="s">
        <v>305</v>
      </c>
      <c r="AL5" s="1067"/>
      <c r="AM5" s="1067"/>
      <c r="AN5" s="1067"/>
      <c r="AO5" s="1068"/>
      <c r="AP5" s="1066" t="s">
        <v>306</v>
      </c>
      <c r="AQ5" s="1067"/>
      <c r="AR5" s="1067"/>
      <c r="AS5" s="1067"/>
      <c r="AT5" s="1068"/>
      <c r="AU5" s="1066" t="s">
        <v>307</v>
      </c>
      <c r="AV5" s="1067"/>
      <c r="AW5" s="1067"/>
      <c r="AX5" s="1067"/>
      <c r="AY5" s="1080"/>
      <c r="AZ5" s="228"/>
      <c r="BA5" s="228"/>
      <c r="BB5" s="228"/>
      <c r="BC5" s="228"/>
      <c r="BD5" s="228"/>
      <c r="BE5" s="229"/>
      <c r="BF5" s="229"/>
      <c r="BG5" s="229"/>
      <c r="BH5" s="229"/>
      <c r="BI5" s="229"/>
      <c r="BJ5" s="229"/>
      <c r="BK5" s="229"/>
      <c r="BL5" s="229"/>
      <c r="BM5" s="229"/>
      <c r="BN5" s="229"/>
      <c r="BO5" s="229"/>
      <c r="BP5" s="229"/>
      <c r="BQ5" s="1060" t="s">
        <v>308</v>
      </c>
      <c r="BR5" s="1061"/>
      <c r="BS5" s="1061"/>
      <c r="BT5" s="1061"/>
      <c r="BU5" s="1061"/>
      <c r="BV5" s="1061"/>
      <c r="BW5" s="1061"/>
      <c r="BX5" s="1061"/>
      <c r="BY5" s="1061"/>
      <c r="BZ5" s="1061"/>
      <c r="CA5" s="1061"/>
      <c r="CB5" s="1061"/>
      <c r="CC5" s="1061"/>
      <c r="CD5" s="1061"/>
      <c r="CE5" s="1061"/>
      <c r="CF5" s="1061"/>
      <c r="CG5" s="1062"/>
      <c r="CH5" s="1066" t="s">
        <v>309</v>
      </c>
      <c r="CI5" s="1067"/>
      <c r="CJ5" s="1067"/>
      <c r="CK5" s="1067"/>
      <c r="CL5" s="1068"/>
      <c r="CM5" s="1066" t="s">
        <v>310</v>
      </c>
      <c r="CN5" s="1067"/>
      <c r="CO5" s="1067"/>
      <c r="CP5" s="1067"/>
      <c r="CQ5" s="1068"/>
      <c r="CR5" s="1066" t="s">
        <v>311</v>
      </c>
      <c r="CS5" s="1067"/>
      <c r="CT5" s="1067"/>
      <c r="CU5" s="1067"/>
      <c r="CV5" s="1068"/>
      <c r="CW5" s="1066" t="s">
        <v>312</v>
      </c>
      <c r="CX5" s="1067"/>
      <c r="CY5" s="1067"/>
      <c r="CZ5" s="1067"/>
      <c r="DA5" s="1068"/>
      <c r="DB5" s="1066" t="s">
        <v>313</v>
      </c>
      <c r="DC5" s="1067"/>
      <c r="DD5" s="1067"/>
      <c r="DE5" s="1067"/>
      <c r="DF5" s="1068"/>
      <c r="DG5" s="1151" t="s">
        <v>314</v>
      </c>
      <c r="DH5" s="1152"/>
      <c r="DI5" s="1152"/>
      <c r="DJ5" s="1152"/>
      <c r="DK5" s="1153"/>
      <c r="DL5" s="1151" t="s">
        <v>315</v>
      </c>
      <c r="DM5" s="1152"/>
      <c r="DN5" s="1152"/>
      <c r="DO5" s="1152"/>
      <c r="DP5" s="1153"/>
      <c r="DQ5" s="1066" t="s">
        <v>316</v>
      </c>
      <c r="DR5" s="1067"/>
      <c r="DS5" s="1067"/>
      <c r="DT5" s="1067"/>
      <c r="DU5" s="1068"/>
      <c r="DV5" s="1066" t="s">
        <v>307</v>
      </c>
      <c r="DW5" s="1067"/>
      <c r="DX5" s="1067"/>
      <c r="DY5" s="1067"/>
      <c r="DZ5" s="1080"/>
      <c r="EA5" s="230"/>
    </row>
    <row r="6" spans="1:131" s="231" customFormat="1" ht="26.25" customHeight="1" thickBot="1" x14ac:dyDescent="0.2">
      <c r="A6" s="1063"/>
      <c r="B6" s="1064"/>
      <c r="C6" s="1064"/>
      <c r="D6" s="1064"/>
      <c r="E6" s="1064"/>
      <c r="F6" s="1064"/>
      <c r="G6" s="1064"/>
      <c r="H6" s="1064"/>
      <c r="I6" s="1064"/>
      <c r="J6" s="1064"/>
      <c r="K6" s="1064"/>
      <c r="L6" s="1064"/>
      <c r="M6" s="1064"/>
      <c r="N6" s="1064"/>
      <c r="O6" s="1064"/>
      <c r="P6" s="1065"/>
      <c r="Q6" s="1069"/>
      <c r="R6" s="1070"/>
      <c r="S6" s="1070"/>
      <c r="T6" s="1070"/>
      <c r="U6" s="1071"/>
      <c r="V6" s="1069"/>
      <c r="W6" s="1070"/>
      <c r="X6" s="1070"/>
      <c r="Y6" s="1070"/>
      <c r="Z6" s="1071"/>
      <c r="AA6" s="1069"/>
      <c r="AB6" s="1070"/>
      <c r="AC6" s="1070"/>
      <c r="AD6" s="1070"/>
      <c r="AE6" s="1070"/>
      <c r="AF6" s="1162"/>
      <c r="AG6" s="1070"/>
      <c r="AH6" s="1070"/>
      <c r="AI6" s="1070"/>
      <c r="AJ6" s="1081"/>
      <c r="AK6" s="1070"/>
      <c r="AL6" s="1070"/>
      <c r="AM6" s="1070"/>
      <c r="AN6" s="1070"/>
      <c r="AO6" s="1071"/>
      <c r="AP6" s="1069"/>
      <c r="AQ6" s="1070"/>
      <c r="AR6" s="1070"/>
      <c r="AS6" s="1070"/>
      <c r="AT6" s="1071"/>
      <c r="AU6" s="1069"/>
      <c r="AV6" s="1070"/>
      <c r="AW6" s="1070"/>
      <c r="AX6" s="1070"/>
      <c r="AY6" s="1081"/>
      <c r="AZ6" s="228"/>
      <c r="BA6" s="228"/>
      <c r="BB6" s="228"/>
      <c r="BC6" s="228"/>
      <c r="BD6" s="228"/>
      <c r="BE6" s="229"/>
      <c r="BF6" s="229"/>
      <c r="BG6" s="229"/>
      <c r="BH6" s="229"/>
      <c r="BI6" s="229"/>
      <c r="BJ6" s="229"/>
      <c r="BK6" s="229"/>
      <c r="BL6" s="229"/>
      <c r="BM6" s="229"/>
      <c r="BN6" s="229"/>
      <c r="BO6" s="229"/>
      <c r="BP6" s="229"/>
      <c r="BQ6" s="1063"/>
      <c r="BR6" s="1064"/>
      <c r="BS6" s="1064"/>
      <c r="BT6" s="1064"/>
      <c r="BU6" s="1064"/>
      <c r="BV6" s="1064"/>
      <c r="BW6" s="1064"/>
      <c r="BX6" s="1064"/>
      <c r="BY6" s="1064"/>
      <c r="BZ6" s="1064"/>
      <c r="CA6" s="1064"/>
      <c r="CB6" s="1064"/>
      <c r="CC6" s="1064"/>
      <c r="CD6" s="1064"/>
      <c r="CE6" s="1064"/>
      <c r="CF6" s="1064"/>
      <c r="CG6" s="1065"/>
      <c r="CH6" s="1069"/>
      <c r="CI6" s="1070"/>
      <c r="CJ6" s="1070"/>
      <c r="CK6" s="1070"/>
      <c r="CL6" s="1071"/>
      <c r="CM6" s="1069"/>
      <c r="CN6" s="1070"/>
      <c r="CO6" s="1070"/>
      <c r="CP6" s="1070"/>
      <c r="CQ6" s="1071"/>
      <c r="CR6" s="1069"/>
      <c r="CS6" s="1070"/>
      <c r="CT6" s="1070"/>
      <c r="CU6" s="1070"/>
      <c r="CV6" s="1071"/>
      <c r="CW6" s="1069"/>
      <c r="CX6" s="1070"/>
      <c r="CY6" s="1070"/>
      <c r="CZ6" s="1070"/>
      <c r="DA6" s="1071"/>
      <c r="DB6" s="1069"/>
      <c r="DC6" s="1070"/>
      <c r="DD6" s="1070"/>
      <c r="DE6" s="1070"/>
      <c r="DF6" s="1071"/>
      <c r="DG6" s="1154"/>
      <c r="DH6" s="1155"/>
      <c r="DI6" s="1155"/>
      <c r="DJ6" s="1155"/>
      <c r="DK6" s="1156"/>
      <c r="DL6" s="1154"/>
      <c r="DM6" s="1155"/>
      <c r="DN6" s="1155"/>
      <c r="DO6" s="1155"/>
      <c r="DP6" s="1156"/>
      <c r="DQ6" s="1069"/>
      <c r="DR6" s="1070"/>
      <c r="DS6" s="1070"/>
      <c r="DT6" s="1070"/>
      <c r="DU6" s="1071"/>
      <c r="DV6" s="1069"/>
      <c r="DW6" s="1070"/>
      <c r="DX6" s="1070"/>
      <c r="DY6" s="1070"/>
      <c r="DZ6" s="1081"/>
      <c r="EA6" s="230"/>
    </row>
    <row r="7" spans="1:131" s="231" customFormat="1" ht="26.25" customHeight="1" thickTop="1" x14ac:dyDescent="0.15">
      <c r="A7" s="232">
        <v>1</v>
      </c>
      <c r="B7" s="1112" t="s">
        <v>317</v>
      </c>
      <c r="C7" s="1113"/>
      <c r="D7" s="1113"/>
      <c r="E7" s="1113"/>
      <c r="F7" s="1113"/>
      <c r="G7" s="1113"/>
      <c r="H7" s="1113"/>
      <c r="I7" s="1113"/>
      <c r="J7" s="1113"/>
      <c r="K7" s="1113"/>
      <c r="L7" s="1113"/>
      <c r="M7" s="1113"/>
      <c r="N7" s="1113"/>
      <c r="O7" s="1113"/>
      <c r="P7" s="1114"/>
      <c r="Q7" s="1169">
        <v>40498</v>
      </c>
      <c r="R7" s="1170"/>
      <c r="S7" s="1170"/>
      <c r="T7" s="1170"/>
      <c r="U7" s="1171"/>
      <c r="V7" s="1172">
        <v>40436</v>
      </c>
      <c r="W7" s="1172"/>
      <c r="X7" s="1172"/>
      <c r="Y7" s="1172"/>
      <c r="Z7" s="1172"/>
      <c r="AA7" s="1172">
        <v>62</v>
      </c>
      <c r="AB7" s="1172"/>
      <c r="AC7" s="1172"/>
      <c r="AD7" s="1172"/>
      <c r="AE7" s="1173"/>
      <c r="AF7" s="1174">
        <v>19</v>
      </c>
      <c r="AG7" s="1175"/>
      <c r="AH7" s="1175"/>
      <c r="AI7" s="1175"/>
      <c r="AJ7" s="1176"/>
      <c r="AK7" s="1177">
        <v>166</v>
      </c>
      <c r="AL7" s="1178"/>
      <c r="AM7" s="1178"/>
      <c r="AN7" s="1178"/>
      <c r="AO7" s="1178"/>
      <c r="AP7" s="1178">
        <v>28551</v>
      </c>
      <c r="AQ7" s="1178"/>
      <c r="AR7" s="1178"/>
      <c r="AS7" s="1178"/>
      <c r="AT7" s="1178"/>
      <c r="AU7" s="1179"/>
      <c r="AV7" s="1179"/>
      <c r="AW7" s="1179"/>
      <c r="AX7" s="1179"/>
      <c r="AY7" s="1180"/>
      <c r="AZ7" s="228"/>
      <c r="BA7" s="228"/>
      <c r="BB7" s="228"/>
      <c r="BC7" s="228"/>
      <c r="BD7" s="228"/>
      <c r="BE7" s="229"/>
      <c r="BF7" s="229"/>
      <c r="BG7" s="229"/>
      <c r="BH7" s="229"/>
      <c r="BI7" s="229"/>
      <c r="BJ7" s="229"/>
      <c r="BK7" s="229"/>
      <c r="BL7" s="229"/>
      <c r="BM7" s="229"/>
      <c r="BN7" s="229"/>
      <c r="BO7" s="229"/>
      <c r="BP7" s="229"/>
      <c r="BQ7" s="232">
        <v>1</v>
      </c>
      <c r="BR7" s="233"/>
      <c r="BS7" s="1166" t="s">
        <v>520</v>
      </c>
      <c r="BT7" s="1167"/>
      <c r="BU7" s="1167"/>
      <c r="BV7" s="1167"/>
      <c r="BW7" s="1167"/>
      <c r="BX7" s="1167"/>
      <c r="BY7" s="1167"/>
      <c r="BZ7" s="1167"/>
      <c r="CA7" s="1167"/>
      <c r="CB7" s="1167"/>
      <c r="CC7" s="1167"/>
      <c r="CD7" s="1167"/>
      <c r="CE7" s="1167"/>
      <c r="CF7" s="1167"/>
      <c r="CG7" s="1181"/>
      <c r="CH7" s="1163">
        <v>0</v>
      </c>
      <c r="CI7" s="1164"/>
      <c r="CJ7" s="1164"/>
      <c r="CK7" s="1164"/>
      <c r="CL7" s="1165"/>
      <c r="CM7" s="1163">
        <v>377</v>
      </c>
      <c r="CN7" s="1164"/>
      <c r="CO7" s="1164"/>
      <c r="CP7" s="1164"/>
      <c r="CQ7" s="1165"/>
      <c r="CR7" s="1163">
        <v>300</v>
      </c>
      <c r="CS7" s="1164"/>
      <c r="CT7" s="1164"/>
      <c r="CU7" s="1164"/>
      <c r="CV7" s="1165"/>
      <c r="CW7" s="1163" t="s">
        <v>529</v>
      </c>
      <c r="CX7" s="1164"/>
      <c r="CY7" s="1164"/>
      <c r="CZ7" s="1164"/>
      <c r="DA7" s="1165"/>
      <c r="DB7" s="1163" t="s">
        <v>529</v>
      </c>
      <c r="DC7" s="1164"/>
      <c r="DD7" s="1164"/>
      <c r="DE7" s="1164"/>
      <c r="DF7" s="1165"/>
      <c r="DG7" s="1163" t="s">
        <v>529</v>
      </c>
      <c r="DH7" s="1164"/>
      <c r="DI7" s="1164"/>
      <c r="DJ7" s="1164"/>
      <c r="DK7" s="1165"/>
      <c r="DL7" s="1163" t="s">
        <v>529</v>
      </c>
      <c r="DM7" s="1164"/>
      <c r="DN7" s="1164"/>
      <c r="DO7" s="1164"/>
      <c r="DP7" s="1165"/>
      <c r="DQ7" s="1163" t="s">
        <v>529</v>
      </c>
      <c r="DR7" s="1164"/>
      <c r="DS7" s="1164"/>
      <c r="DT7" s="1164"/>
      <c r="DU7" s="1165"/>
      <c r="DV7" s="1166"/>
      <c r="DW7" s="1167"/>
      <c r="DX7" s="1167"/>
      <c r="DY7" s="1167"/>
      <c r="DZ7" s="1168"/>
      <c r="EA7" s="230"/>
    </row>
    <row r="8" spans="1:131" s="231" customFormat="1" ht="26.25" customHeight="1" x14ac:dyDescent="0.15">
      <c r="A8" s="234">
        <v>2</v>
      </c>
      <c r="B8" s="1095" t="s">
        <v>318</v>
      </c>
      <c r="C8" s="1096"/>
      <c r="D8" s="1096"/>
      <c r="E8" s="1096"/>
      <c r="F8" s="1096"/>
      <c r="G8" s="1096"/>
      <c r="H8" s="1096"/>
      <c r="I8" s="1096"/>
      <c r="J8" s="1096"/>
      <c r="K8" s="1096"/>
      <c r="L8" s="1096"/>
      <c r="M8" s="1096"/>
      <c r="N8" s="1096"/>
      <c r="O8" s="1096"/>
      <c r="P8" s="1097"/>
      <c r="Q8" s="1149">
        <v>89</v>
      </c>
      <c r="R8" s="1101"/>
      <c r="S8" s="1101"/>
      <c r="T8" s="1101"/>
      <c r="U8" s="1150"/>
      <c r="V8" s="1104">
        <v>89</v>
      </c>
      <c r="W8" s="1104"/>
      <c r="X8" s="1104"/>
      <c r="Y8" s="1104"/>
      <c r="Z8" s="1104"/>
      <c r="AA8" s="1104" t="s">
        <v>526</v>
      </c>
      <c r="AB8" s="1104"/>
      <c r="AC8" s="1104"/>
      <c r="AD8" s="1104"/>
      <c r="AE8" s="1105"/>
      <c r="AF8" s="1100" t="s">
        <v>319</v>
      </c>
      <c r="AG8" s="1101"/>
      <c r="AH8" s="1101"/>
      <c r="AI8" s="1101"/>
      <c r="AJ8" s="1102"/>
      <c r="AK8" s="1145">
        <v>62</v>
      </c>
      <c r="AL8" s="1146"/>
      <c r="AM8" s="1146"/>
      <c r="AN8" s="1146"/>
      <c r="AO8" s="1146"/>
      <c r="AP8" s="1146">
        <v>513</v>
      </c>
      <c r="AQ8" s="1146"/>
      <c r="AR8" s="1146"/>
      <c r="AS8" s="1146"/>
      <c r="AT8" s="1146"/>
      <c r="AU8" s="1147"/>
      <c r="AV8" s="1147"/>
      <c r="AW8" s="1147"/>
      <c r="AX8" s="1147"/>
      <c r="AY8" s="1148"/>
      <c r="AZ8" s="228"/>
      <c r="BA8" s="228"/>
      <c r="BB8" s="228"/>
      <c r="BC8" s="228"/>
      <c r="BD8" s="228"/>
      <c r="BE8" s="229"/>
      <c r="BF8" s="229"/>
      <c r="BG8" s="229"/>
      <c r="BH8" s="229"/>
      <c r="BI8" s="229"/>
      <c r="BJ8" s="229"/>
      <c r="BK8" s="229"/>
      <c r="BL8" s="229"/>
      <c r="BM8" s="229"/>
      <c r="BN8" s="229"/>
      <c r="BO8" s="229"/>
      <c r="BP8" s="229"/>
      <c r="BQ8" s="234">
        <v>2</v>
      </c>
      <c r="BR8" s="235"/>
      <c r="BS8" s="1057" t="s">
        <v>521</v>
      </c>
      <c r="BT8" s="1058"/>
      <c r="BU8" s="1058"/>
      <c r="BV8" s="1058"/>
      <c r="BW8" s="1058"/>
      <c r="BX8" s="1058"/>
      <c r="BY8" s="1058"/>
      <c r="BZ8" s="1058"/>
      <c r="CA8" s="1058"/>
      <c r="CB8" s="1058"/>
      <c r="CC8" s="1058"/>
      <c r="CD8" s="1058"/>
      <c r="CE8" s="1058"/>
      <c r="CF8" s="1058"/>
      <c r="CG8" s="1079"/>
      <c r="CH8" s="1054">
        <v>0</v>
      </c>
      <c r="CI8" s="1055"/>
      <c r="CJ8" s="1055"/>
      <c r="CK8" s="1055"/>
      <c r="CL8" s="1056"/>
      <c r="CM8" s="1054">
        <v>43</v>
      </c>
      <c r="CN8" s="1055"/>
      <c r="CO8" s="1055"/>
      <c r="CP8" s="1055"/>
      <c r="CQ8" s="1056"/>
      <c r="CR8" s="1054">
        <v>5</v>
      </c>
      <c r="CS8" s="1055"/>
      <c r="CT8" s="1055"/>
      <c r="CU8" s="1055"/>
      <c r="CV8" s="1056"/>
      <c r="CW8" s="1054">
        <v>2</v>
      </c>
      <c r="CX8" s="1055"/>
      <c r="CY8" s="1055"/>
      <c r="CZ8" s="1055"/>
      <c r="DA8" s="1056"/>
      <c r="DB8" s="1054" t="s">
        <v>529</v>
      </c>
      <c r="DC8" s="1055"/>
      <c r="DD8" s="1055"/>
      <c r="DE8" s="1055"/>
      <c r="DF8" s="1056"/>
      <c r="DG8" s="1054" t="s">
        <v>529</v>
      </c>
      <c r="DH8" s="1055"/>
      <c r="DI8" s="1055"/>
      <c r="DJ8" s="1055"/>
      <c r="DK8" s="1056"/>
      <c r="DL8" s="1054" t="s">
        <v>529</v>
      </c>
      <c r="DM8" s="1055"/>
      <c r="DN8" s="1055"/>
      <c r="DO8" s="1055"/>
      <c r="DP8" s="1056"/>
      <c r="DQ8" s="1054" t="s">
        <v>529</v>
      </c>
      <c r="DR8" s="1055"/>
      <c r="DS8" s="1055"/>
      <c r="DT8" s="1055"/>
      <c r="DU8" s="1056"/>
      <c r="DV8" s="1057"/>
      <c r="DW8" s="1058"/>
      <c r="DX8" s="1058"/>
      <c r="DY8" s="1058"/>
      <c r="DZ8" s="1059"/>
      <c r="EA8" s="230"/>
    </row>
    <row r="9" spans="1:131" s="231" customFormat="1" ht="26.25" customHeight="1" x14ac:dyDescent="0.15">
      <c r="A9" s="234">
        <v>3</v>
      </c>
      <c r="B9" s="1095"/>
      <c r="C9" s="1096"/>
      <c r="D9" s="1096"/>
      <c r="E9" s="1096"/>
      <c r="F9" s="1096"/>
      <c r="G9" s="1096"/>
      <c r="H9" s="1096"/>
      <c r="I9" s="1096"/>
      <c r="J9" s="1096"/>
      <c r="K9" s="1096"/>
      <c r="L9" s="1096"/>
      <c r="M9" s="1096"/>
      <c r="N9" s="1096"/>
      <c r="O9" s="1096"/>
      <c r="P9" s="1097"/>
      <c r="Q9" s="1103"/>
      <c r="R9" s="1104"/>
      <c r="S9" s="1104"/>
      <c r="T9" s="1104"/>
      <c r="U9" s="1104"/>
      <c r="V9" s="1104"/>
      <c r="W9" s="1104"/>
      <c r="X9" s="1104"/>
      <c r="Y9" s="1104"/>
      <c r="Z9" s="1104"/>
      <c r="AA9" s="1104"/>
      <c r="AB9" s="1104"/>
      <c r="AC9" s="1104"/>
      <c r="AD9" s="1104"/>
      <c r="AE9" s="1105"/>
      <c r="AF9" s="1100"/>
      <c r="AG9" s="1101"/>
      <c r="AH9" s="1101"/>
      <c r="AI9" s="1101"/>
      <c r="AJ9" s="1102"/>
      <c r="AK9" s="1145"/>
      <c r="AL9" s="1146"/>
      <c r="AM9" s="1146"/>
      <c r="AN9" s="1146"/>
      <c r="AO9" s="1146"/>
      <c r="AP9" s="1146"/>
      <c r="AQ9" s="1146"/>
      <c r="AR9" s="1146"/>
      <c r="AS9" s="1146"/>
      <c r="AT9" s="1146"/>
      <c r="AU9" s="1147"/>
      <c r="AV9" s="1147"/>
      <c r="AW9" s="1147"/>
      <c r="AX9" s="1147"/>
      <c r="AY9" s="1148"/>
      <c r="AZ9" s="228"/>
      <c r="BA9" s="228"/>
      <c r="BB9" s="228"/>
      <c r="BC9" s="228"/>
      <c r="BD9" s="228"/>
      <c r="BE9" s="229"/>
      <c r="BF9" s="229"/>
      <c r="BG9" s="229"/>
      <c r="BH9" s="229"/>
      <c r="BI9" s="229"/>
      <c r="BJ9" s="229"/>
      <c r="BK9" s="229"/>
      <c r="BL9" s="229"/>
      <c r="BM9" s="229"/>
      <c r="BN9" s="229"/>
      <c r="BO9" s="229"/>
      <c r="BP9" s="229"/>
      <c r="BQ9" s="234">
        <v>3</v>
      </c>
      <c r="BR9" s="235"/>
      <c r="BS9" s="1057" t="s">
        <v>522</v>
      </c>
      <c r="BT9" s="1058"/>
      <c r="BU9" s="1058"/>
      <c r="BV9" s="1058"/>
      <c r="BW9" s="1058"/>
      <c r="BX9" s="1058"/>
      <c r="BY9" s="1058"/>
      <c r="BZ9" s="1058"/>
      <c r="CA9" s="1058"/>
      <c r="CB9" s="1058"/>
      <c r="CC9" s="1058"/>
      <c r="CD9" s="1058"/>
      <c r="CE9" s="1058"/>
      <c r="CF9" s="1058"/>
      <c r="CG9" s="1079"/>
      <c r="CH9" s="1054">
        <v>-18</v>
      </c>
      <c r="CI9" s="1055"/>
      <c r="CJ9" s="1055"/>
      <c r="CK9" s="1055"/>
      <c r="CL9" s="1056"/>
      <c r="CM9" s="1054">
        <v>350</v>
      </c>
      <c r="CN9" s="1055"/>
      <c r="CO9" s="1055"/>
      <c r="CP9" s="1055"/>
      <c r="CQ9" s="1056"/>
      <c r="CR9" s="1054">
        <v>200</v>
      </c>
      <c r="CS9" s="1055"/>
      <c r="CT9" s="1055"/>
      <c r="CU9" s="1055"/>
      <c r="CV9" s="1056"/>
      <c r="CW9" s="1054" t="s">
        <v>529</v>
      </c>
      <c r="CX9" s="1055"/>
      <c r="CY9" s="1055"/>
      <c r="CZ9" s="1055"/>
      <c r="DA9" s="1056"/>
      <c r="DB9" s="1054" t="s">
        <v>529</v>
      </c>
      <c r="DC9" s="1055"/>
      <c r="DD9" s="1055"/>
      <c r="DE9" s="1055"/>
      <c r="DF9" s="1056"/>
      <c r="DG9" s="1054" t="s">
        <v>529</v>
      </c>
      <c r="DH9" s="1055"/>
      <c r="DI9" s="1055"/>
      <c r="DJ9" s="1055"/>
      <c r="DK9" s="1056"/>
      <c r="DL9" s="1054" t="s">
        <v>529</v>
      </c>
      <c r="DM9" s="1055"/>
      <c r="DN9" s="1055"/>
      <c r="DO9" s="1055"/>
      <c r="DP9" s="1056"/>
      <c r="DQ9" s="1054" t="s">
        <v>529</v>
      </c>
      <c r="DR9" s="1055"/>
      <c r="DS9" s="1055"/>
      <c r="DT9" s="1055"/>
      <c r="DU9" s="1056"/>
      <c r="DV9" s="1057"/>
      <c r="DW9" s="1058"/>
      <c r="DX9" s="1058"/>
      <c r="DY9" s="1058"/>
      <c r="DZ9" s="1059"/>
      <c r="EA9" s="230"/>
    </row>
    <row r="10" spans="1:131" s="231" customFormat="1" ht="26.25" customHeight="1" x14ac:dyDescent="0.15">
      <c r="A10" s="234">
        <v>4</v>
      </c>
      <c r="B10" s="1095"/>
      <c r="C10" s="1096"/>
      <c r="D10" s="1096"/>
      <c r="E10" s="1096"/>
      <c r="F10" s="1096"/>
      <c r="G10" s="1096"/>
      <c r="H10" s="1096"/>
      <c r="I10" s="1096"/>
      <c r="J10" s="1096"/>
      <c r="K10" s="1096"/>
      <c r="L10" s="1096"/>
      <c r="M10" s="1096"/>
      <c r="N10" s="1096"/>
      <c r="O10" s="1096"/>
      <c r="P10" s="1097"/>
      <c r="Q10" s="1103"/>
      <c r="R10" s="1104"/>
      <c r="S10" s="1104"/>
      <c r="T10" s="1104"/>
      <c r="U10" s="1104"/>
      <c r="V10" s="1104"/>
      <c r="W10" s="1104"/>
      <c r="X10" s="1104"/>
      <c r="Y10" s="1104"/>
      <c r="Z10" s="1104"/>
      <c r="AA10" s="1104"/>
      <c r="AB10" s="1104"/>
      <c r="AC10" s="1104"/>
      <c r="AD10" s="1104"/>
      <c r="AE10" s="1105"/>
      <c r="AF10" s="1100"/>
      <c r="AG10" s="1101"/>
      <c r="AH10" s="1101"/>
      <c r="AI10" s="1101"/>
      <c r="AJ10" s="1102"/>
      <c r="AK10" s="1145"/>
      <c r="AL10" s="1146"/>
      <c r="AM10" s="1146"/>
      <c r="AN10" s="1146"/>
      <c r="AO10" s="1146"/>
      <c r="AP10" s="1146"/>
      <c r="AQ10" s="1146"/>
      <c r="AR10" s="1146"/>
      <c r="AS10" s="1146"/>
      <c r="AT10" s="1146"/>
      <c r="AU10" s="1147"/>
      <c r="AV10" s="1147"/>
      <c r="AW10" s="1147"/>
      <c r="AX10" s="1147"/>
      <c r="AY10" s="1148"/>
      <c r="AZ10" s="228"/>
      <c r="BA10" s="228"/>
      <c r="BB10" s="228"/>
      <c r="BC10" s="228"/>
      <c r="BD10" s="228"/>
      <c r="BE10" s="229"/>
      <c r="BF10" s="229"/>
      <c r="BG10" s="229"/>
      <c r="BH10" s="229"/>
      <c r="BI10" s="229"/>
      <c r="BJ10" s="229"/>
      <c r="BK10" s="229"/>
      <c r="BL10" s="229"/>
      <c r="BM10" s="229"/>
      <c r="BN10" s="229"/>
      <c r="BO10" s="229"/>
      <c r="BP10" s="229"/>
      <c r="BQ10" s="234">
        <v>4</v>
      </c>
      <c r="BR10" s="235"/>
      <c r="BS10" s="1057" t="s">
        <v>523</v>
      </c>
      <c r="BT10" s="1058"/>
      <c r="BU10" s="1058"/>
      <c r="BV10" s="1058"/>
      <c r="BW10" s="1058"/>
      <c r="BX10" s="1058"/>
      <c r="BY10" s="1058"/>
      <c r="BZ10" s="1058"/>
      <c r="CA10" s="1058"/>
      <c r="CB10" s="1058"/>
      <c r="CC10" s="1058"/>
      <c r="CD10" s="1058"/>
      <c r="CE10" s="1058"/>
      <c r="CF10" s="1058"/>
      <c r="CG10" s="1079"/>
      <c r="CH10" s="1054">
        <v>-2</v>
      </c>
      <c r="CI10" s="1055"/>
      <c r="CJ10" s="1055"/>
      <c r="CK10" s="1055"/>
      <c r="CL10" s="1056"/>
      <c r="CM10" s="1054">
        <v>731</v>
      </c>
      <c r="CN10" s="1055"/>
      <c r="CO10" s="1055"/>
      <c r="CP10" s="1055"/>
      <c r="CQ10" s="1056"/>
      <c r="CR10" s="1054">
        <v>100</v>
      </c>
      <c r="CS10" s="1055"/>
      <c r="CT10" s="1055"/>
      <c r="CU10" s="1055"/>
      <c r="CV10" s="1056"/>
      <c r="CW10" s="1054" t="s">
        <v>529</v>
      </c>
      <c r="CX10" s="1055"/>
      <c r="CY10" s="1055"/>
      <c r="CZ10" s="1055"/>
      <c r="DA10" s="1056"/>
      <c r="DB10" s="1054" t="s">
        <v>529</v>
      </c>
      <c r="DC10" s="1055"/>
      <c r="DD10" s="1055"/>
      <c r="DE10" s="1055"/>
      <c r="DF10" s="1056"/>
      <c r="DG10" s="1054" t="s">
        <v>529</v>
      </c>
      <c r="DH10" s="1055"/>
      <c r="DI10" s="1055"/>
      <c r="DJ10" s="1055"/>
      <c r="DK10" s="1056"/>
      <c r="DL10" s="1054" t="s">
        <v>529</v>
      </c>
      <c r="DM10" s="1055"/>
      <c r="DN10" s="1055"/>
      <c r="DO10" s="1055"/>
      <c r="DP10" s="1056"/>
      <c r="DQ10" s="1054" t="s">
        <v>529</v>
      </c>
      <c r="DR10" s="1055"/>
      <c r="DS10" s="1055"/>
      <c r="DT10" s="1055"/>
      <c r="DU10" s="1056"/>
      <c r="DV10" s="1057"/>
      <c r="DW10" s="1058"/>
      <c r="DX10" s="1058"/>
      <c r="DY10" s="1058"/>
      <c r="DZ10" s="1059"/>
      <c r="EA10" s="230"/>
    </row>
    <row r="11" spans="1:131" s="231" customFormat="1" ht="26.25" customHeight="1" x14ac:dyDescent="0.15">
      <c r="A11" s="234">
        <v>5</v>
      </c>
      <c r="B11" s="1095"/>
      <c r="C11" s="1096"/>
      <c r="D11" s="1096"/>
      <c r="E11" s="1096"/>
      <c r="F11" s="1096"/>
      <c r="G11" s="1096"/>
      <c r="H11" s="1096"/>
      <c r="I11" s="1096"/>
      <c r="J11" s="1096"/>
      <c r="K11" s="1096"/>
      <c r="L11" s="1096"/>
      <c r="M11" s="1096"/>
      <c r="N11" s="1096"/>
      <c r="O11" s="1096"/>
      <c r="P11" s="1097"/>
      <c r="Q11" s="1103"/>
      <c r="R11" s="1104"/>
      <c r="S11" s="1104"/>
      <c r="T11" s="1104"/>
      <c r="U11" s="1104"/>
      <c r="V11" s="1104"/>
      <c r="W11" s="1104"/>
      <c r="X11" s="1104"/>
      <c r="Y11" s="1104"/>
      <c r="Z11" s="1104"/>
      <c r="AA11" s="1104"/>
      <c r="AB11" s="1104"/>
      <c r="AC11" s="1104"/>
      <c r="AD11" s="1104"/>
      <c r="AE11" s="1105"/>
      <c r="AF11" s="1100"/>
      <c r="AG11" s="1101"/>
      <c r="AH11" s="1101"/>
      <c r="AI11" s="1101"/>
      <c r="AJ11" s="1102"/>
      <c r="AK11" s="1145"/>
      <c r="AL11" s="1146"/>
      <c r="AM11" s="1146"/>
      <c r="AN11" s="1146"/>
      <c r="AO11" s="1146"/>
      <c r="AP11" s="1146"/>
      <c r="AQ11" s="1146"/>
      <c r="AR11" s="1146"/>
      <c r="AS11" s="1146"/>
      <c r="AT11" s="1146"/>
      <c r="AU11" s="1147"/>
      <c r="AV11" s="1147"/>
      <c r="AW11" s="1147"/>
      <c r="AX11" s="1147"/>
      <c r="AY11" s="1148"/>
      <c r="AZ11" s="228"/>
      <c r="BA11" s="228"/>
      <c r="BB11" s="228"/>
      <c r="BC11" s="228"/>
      <c r="BD11" s="228"/>
      <c r="BE11" s="229"/>
      <c r="BF11" s="229"/>
      <c r="BG11" s="229"/>
      <c r="BH11" s="229"/>
      <c r="BI11" s="229"/>
      <c r="BJ11" s="229"/>
      <c r="BK11" s="229"/>
      <c r="BL11" s="229"/>
      <c r="BM11" s="229"/>
      <c r="BN11" s="229"/>
      <c r="BO11" s="229"/>
      <c r="BP11" s="229"/>
      <c r="BQ11" s="234">
        <v>5</v>
      </c>
      <c r="BR11" s="235"/>
      <c r="BS11" s="1057" t="s">
        <v>524</v>
      </c>
      <c r="BT11" s="1058"/>
      <c r="BU11" s="1058"/>
      <c r="BV11" s="1058"/>
      <c r="BW11" s="1058"/>
      <c r="BX11" s="1058"/>
      <c r="BY11" s="1058"/>
      <c r="BZ11" s="1058"/>
      <c r="CA11" s="1058"/>
      <c r="CB11" s="1058"/>
      <c r="CC11" s="1058"/>
      <c r="CD11" s="1058"/>
      <c r="CE11" s="1058"/>
      <c r="CF11" s="1058"/>
      <c r="CG11" s="1079"/>
      <c r="CH11" s="1054">
        <v>9</v>
      </c>
      <c r="CI11" s="1055"/>
      <c r="CJ11" s="1055"/>
      <c r="CK11" s="1055"/>
      <c r="CL11" s="1056"/>
      <c r="CM11" s="1054">
        <v>413</v>
      </c>
      <c r="CN11" s="1055"/>
      <c r="CO11" s="1055"/>
      <c r="CP11" s="1055"/>
      <c r="CQ11" s="1056"/>
      <c r="CR11" s="1054">
        <v>320</v>
      </c>
      <c r="CS11" s="1055"/>
      <c r="CT11" s="1055"/>
      <c r="CU11" s="1055"/>
      <c r="CV11" s="1056"/>
      <c r="CW11" s="1054" t="s">
        <v>529</v>
      </c>
      <c r="CX11" s="1055"/>
      <c r="CY11" s="1055"/>
      <c r="CZ11" s="1055"/>
      <c r="DA11" s="1056"/>
      <c r="DB11" s="1054" t="s">
        <v>529</v>
      </c>
      <c r="DC11" s="1055"/>
      <c r="DD11" s="1055"/>
      <c r="DE11" s="1055"/>
      <c r="DF11" s="1056"/>
      <c r="DG11" s="1054" t="s">
        <v>529</v>
      </c>
      <c r="DH11" s="1055"/>
      <c r="DI11" s="1055"/>
      <c r="DJ11" s="1055"/>
      <c r="DK11" s="1056"/>
      <c r="DL11" s="1054" t="s">
        <v>529</v>
      </c>
      <c r="DM11" s="1055"/>
      <c r="DN11" s="1055"/>
      <c r="DO11" s="1055"/>
      <c r="DP11" s="1056"/>
      <c r="DQ11" s="1054" t="s">
        <v>529</v>
      </c>
      <c r="DR11" s="1055"/>
      <c r="DS11" s="1055"/>
      <c r="DT11" s="1055"/>
      <c r="DU11" s="1056"/>
      <c r="DV11" s="1057"/>
      <c r="DW11" s="1058"/>
      <c r="DX11" s="1058"/>
      <c r="DY11" s="1058"/>
      <c r="DZ11" s="1059"/>
      <c r="EA11" s="230"/>
    </row>
    <row r="12" spans="1:131" s="231" customFormat="1" ht="26.25" customHeight="1" x14ac:dyDescent="0.15">
      <c r="A12" s="234">
        <v>6</v>
      </c>
      <c r="B12" s="1095"/>
      <c r="C12" s="1096"/>
      <c r="D12" s="1096"/>
      <c r="E12" s="1096"/>
      <c r="F12" s="1096"/>
      <c r="G12" s="1096"/>
      <c r="H12" s="1096"/>
      <c r="I12" s="1096"/>
      <c r="J12" s="1096"/>
      <c r="K12" s="1096"/>
      <c r="L12" s="1096"/>
      <c r="M12" s="1096"/>
      <c r="N12" s="1096"/>
      <c r="O12" s="1096"/>
      <c r="P12" s="1097"/>
      <c r="Q12" s="1103"/>
      <c r="R12" s="1104"/>
      <c r="S12" s="1104"/>
      <c r="T12" s="1104"/>
      <c r="U12" s="1104"/>
      <c r="V12" s="1104"/>
      <c r="W12" s="1104"/>
      <c r="X12" s="1104"/>
      <c r="Y12" s="1104"/>
      <c r="Z12" s="1104"/>
      <c r="AA12" s="1104"/>
      <c r="AB12" s="1104"/>
      <c r="AC12" s="1104"/>
      <c r="AD12" s="1104"/>
      <c r="AE12" s="1105"/>
      <c r="AF12" s="1100"/>
      <c r="AG12" s="1101"/>
      <c r="AH12" s="1101"/>
      <c r="AI12" s="1101"/>
      <c r="AJ12" s="1102"/>
      <c r="AK12" s="1145"/>
      <c r="AL12" s="1146"/>
      <c r="AM12" s="1146"/>
      <c r="AN12" s="1146"/>
      <c r="AO12" s="1146"/>
      <c r="AP12" s="1146"/>
      <c r="AQ12" s="1146"/>
      <c r="AR12" s="1146"/>
      <c r="AS12" s="1146"/>
      <c r="AT12" s="1146"/>
      <c r="AU12" s="1147"/>
      <c r="AV12" s="1147"/>
      <c r="AW12" s="1147"/>
      <c r="AX12" s="1147"/>
      <c r="AY12" s="1148"/>
      <c r="AZ12" s="228"/>
      <c r="BA12" s="228"/>
      <c r="BB12" s="228"/>
      <c r="BC12" s="228"/>
      <c r="BD12" s="228"/>
      <c r="BE12" s="229"/>
      <c r="BF12" s="229"/>
      <c r="BG12" s="229"/>
      <c r="BH12" s="229"/>
      <c r="BI12" s="229"/>
      <c r="BJ12" s="229"/>
      <c r="BK12" s="229"/>
      <c r="BL12" s="229"/>
      <c r="BM12" s="229"/>
      <c r="BN12" s="229"/>
      <c r="BO12" s="229"/>
      <c r="BP12" s="229"/>
      <c r="BQ12" s="234">
        <v>6</v>
      </c>
      <c r="BR12" s="235"/>
      <c r="BS12" s="1057" t="s">
        <v>525</v>
      </c>
      <c r="BT12" s="1058"/>
      <c r="BU12" s="1058"/>
      <c r="BV12" s="1058"/>
      <c r="BW12" s="1058"/>
      <c r="BX12" s="1058"/>
      <c r="BY12" s="1058"/>
      <c r="BZ12" s="1058"/>
      <c r="CA12" s="1058"/>
      <c r="CB12" s="1058"/>
      <c r="CC12" s="1058"/>
      <c r="CD12" s="1058"/>
      <c r="CE12" s="1058"/>
      <c r="CF12" s="1058"/>
      <c r="CG12" s="1079"/>
      <c r="CH12" s="1054">
        <v>0</v>
      </c>
      <c r="CI12" s="1055"/>
      <c r="CJ12" s="1055"/>
      <c r="CK12" s="1055"/>
      <c r="CL12" s="1056"/>
      <c r="CM12" s="1054">
        <v>8</v>
      </c>
      <c r="CN12" s="1055"/>
      <c r="CO12" s="1055"/>
      <c r="CP12" s="1055"/>
      <c r="CQ12" s="1056"/>
      <c r="CR12" s="1054">
        <v>4</v>
      </c>
      <c r="CS12" s="1055"/>
      <c r="CT12" s="1055"/>
      <c r="CU12" s="1055"/>
      <c r="CV12" s="1056"/>
      <c r="CW12" s="1054" t="s">
        <v>529</v>
      </c>
      <c r="CX12" s="1055"/>
      <c r="CY12" s="1055"/>
      <c r="CZ12" s="1055"/>
      <c r="DA12" s="1056"/>
      <c r="DB12" s="1054" t="s">
        <v>529</v>
      </c>
      <c r="DC12" s="1055"/>
      <c r="DD12" s="1055"/>
      <c r="DE12" s="1055"/>
      <c r="DF12" s="1056"/>
      <c r="DG12" s="1054" t="s">
        <v>529</v>
      </c>
      <c r="DH12" s="1055"/>
      <c r="DI12" s="1055"/>
      <c r="DJ12" s="1055"/>
      <c r="DK12" s="1056"/>
      <c r="DL12" s="1054" t="s">
        <v>529</v>
      </c>
      <c r="DM12" s="1055"/>
      <c r="DN12" s="1055"/>
      <c r="DO12" s="1055"/>
      <c r="DP12" s="1056"/>
      <c r="DQ12" s="1054" t="s">
        <v>529</v>
      </c>
      <c r="DR12" s="1055"/>
      <c r="DS12" s="1055"/>
      <c r="DT12" s="1055"/>
      <c r="DU12" s="1056"/>
      <c r="DV12" s="1057"/>
      <c r="DW12" s="1058"/>
      <c r="DX12" s="1058"/>
      <c r="DY12" s="1058"/>
      <c r="DZ12" s="1059"/>
      <c r="EA12" s="230"/>
    </row>
    <row r="13" spans="1:131" s="231" customFormat="1" ht="26.25" customHeight="1" x14ac:dyDescent="0.15">
      <c r="A13" s="234">
        <v>7</v>
      </c>
      <c r="B13" s="1095"/>
      <c r="C13" s="1096"/>
      <c r="D13" s="1096"/>
      <c r="E13" s="1096"/>
      <c r="F13" s="1096"/>
      <c r="G13" s="1096"/>
      <c r="H13" s="1096"/>
      <c r="I13" s="1096"/>
      <c r="J13" s="1096"/>
      <c r="K13" s="1096"/>
      <c r="L13" s="1096"/>
      <c r="M13" s="1096"/>
      <c r="N13" s="1096"/>
      <c r="O13" s="1096"/>
      <c r="P13" s="1097"/>
      <c r="Q13" s="1103"/>
      <c r="R13" s="1104"/>
      <c r="S13" s="1104"/>
      <c r="T13" s="1104"/>
      <c r="U13" s="1104"/>
      <c r="V13" s="1104"/>
      <c r="W13" s="1104"/>
      <c r="X13" s="1104"/>
      <c r="Y13" s="1104"/>
      <c r="Z13" s="1104"/>
      <c r="AA13" s="1104"/>
      <c r="AB13" s="1104"/>
      <c r="AC13" s="1104"/>
      <c r="AD13" s="1104"/>
      <c r="AE13" s="1105"/>
      <c r="AF13" s="1100"/>
      <c r="AG13" s="1101"/>
      <c r="AH13" s="1101"/>
      <c r="AI13" s="1101"/>
      <c r="AJ13" s="1102"/>
      <c r="AK13" s="1145"/>
      <c r="AL13" s="1146"/>
      <c r="AM13" s="1146"/>
      <c r="AN13" s="1146"/>
      <c r="AO13" s="1146"/>
      <c r="AP13" s="1146"/>
      <c r="AQ13" s="1146"/>
      <c r="AR13" s="1146"/>
      <c r="AS13" s="1146"/>
      <c r="AT13" s="1146"/>
      <c r="AU13" s="1147"/>
      <c r="AV13" s="1147"/>
      <c r="AW13" s="1147"/>
      <c r="AX13" s="1147"/>
      <c r="AY13" s="1148"/>
      <c r="AZ13" s="228"/>
      <c r="BA13" s="228"/>
      <c r="BB13" s="228"/>
      <c r="BC13" s="228"/>
      <c r="BD13" s="228"/>
      <c r="BE13" s="229"/>
      <c r="BF13" s="229"/>
      <c r="BG13" s="229"/>
      <c r="BH13" s="229"/>
      <c r="BI13" s="229"/>
      <c r="BJ13" s="229"/>
      <c r="BK13" s="229"/>
      <c r="BL13" s="229"/>
      <c r="BM13" s="229"/>
      <c r="BN13" s="229"/>
      <c r="BO13" s="229"/>
      <c r="BP13" s="229"/>
      <c r="BQ13" s="234">
        <v>7</v>
      </c>
      <c r="BR13" s="235"/>
      <c r="BS13" s="1057"/>
      <c r="BT13" s="1058"/>
      <c r="BU13" s="1058"/>
      <c r="BV13" s="1058"/>
      <c r="BW13" s="1058"/>
      <c r="BX13" s="1058"/>
      <c r="BY13" s="1058"/>
      <c r="BZ13" s="1058"/>
      <c r="CA13" s="1058"/>
      <c r="CB13" s="1058"/>
      <c r="CC13" s="1058"/>
      <c r="CD13" s="1058"/>
      <c r="CE13" s="1058"/>
      <c r="CF13" s="1058"/>
      <c r="CG13" s="1079"/>
      <c r="CH13" s="1054"/>
      <c r="CI13" s="1055"/>
      <c r="CJ13" s="1055"/>
      <c r="CK13" s="1055"/>
      <c r="CL13" s="1056"/>
      <c r="CM13" s="1054"/>
      <c r="CN13" s="1055"/>
      <c r="CO13" s="1055"/>
      <c r="CP13" s="1055"/>
      <c r="CQ13" s="1056"/>
      <c r="CR13" s="1054"/>
      <c r="CS13" s="1055"/>
      <c r="CT13" s="1055"/>
      <c r="CU13" s="1055"/>
      <c r="CV13" s="1056"/>
      <c r="CW13" s="1054"/>
      <c r="CX13" s="1055"/>
      <c r="CY13" s="1055"/>
      <c r="CZ13" s="1055"/>
      <c r="DA13" s="1056"/>
      <c r="DB13" s="1054"/>
      <c r="DC13" s="1055"/>
      <c r="DD13" s="1055"/>
      <c r="DE13" s="1055"/>
      <c r="DF13" s="1056"/>
      <c r="DG13" s="1054"/>
      <c r="DH13" s="1055"/>
      <c r="DI13" s="1055"/>
      <c r="DJ13" s="1055"/>
      <c r="DK13" s="1056"/>
      <c r="DL13" s="1054"/>
      <c r="DM13" s="1055"/>
      <c r="DN13" s="1055"/>
      <c r="DO13" s="1055"/>
      <c r="DP13" s="1056"/>
      <c r="DQ13" s="1054"/>
      <c r="DR13" s="1055"/>
      <c r="DS13" s="1055"/>
      <c r="DT13" s="1055"/>
      <c r="DU13" s="1056"/>
      <c r="DV13" s="1057"/>
      <c r="DW13" s="1058"/>
      <c r="DX13" s="1058"/>
      <c r="DY13" s="1058"/>
      <c r="DZ13" s="1059"/>
      <c r="EA13" s="230"/>
    </row>
    <row r="14" spans="1:131" s="231" customFormat="1" ht="26.25" customHeight="1" x14ac:dyDescent="0.15">
      <c r="A14" s="234">
        <v>8</v>
      </c>
      <c r="B14" s="1095"/>
      <c r="C14" s="1096"/>
      <c r="D14" s="1096"/>
      <c r="E14" s="1096"/>
      <c r="F14" s="1096"/>
      <c r="G14" s="1096"/>
      <c r="H14" s="1096"/>
      <c r="I14" s="1096"/>
      <c r="J14" s="1096"/>
      <c r="K14" s="1096"/>
      <c r="L14" s="1096"/>
      <c r="M14" s="1096"/>
      <c r="N14" s="1096"/>
      <c r="O14" s="1096"/>
      <c r="P14" s="1097"/>
      <c r="Q14" s="1103"/>
      <c r="R14" s="1104"/>
      <c r="S14" s="1104"/>
      <c r="T14" s="1104"/>
      <c r="U14" s="1104"/>
      <c r="V14" s="1104"/>
      <c r="W14" s="1104"/>
      <c r="X14" s="1104"/>
      <c r="Y14" s="1104"/>
      <c r="Z14" s="1104"/>
      <c r="AA14" s="1104"/>
      <c r="AB14" s="1104"/>
      <c r="AC14" s="1104"/>
      <c r="AD14" s="1104"/>
      <c r="AE14" s="1105"/>
      <c r="AF14" s="1100"/>
      <c r="AG14" s="1101"/>
      <c r="AH14" s="1101"/>
      <c r="AI14" s="1101"/>
      <c r="AJ14" s="1102"/>
      <c r="AK14" s="1145"/>
      <c r="AL14" s="1146"/>
      <c r="AM14" s="1146"/>
      <c r="AN14" s="1146"/>
      <c r="AO14" s="1146"/>
      <c r="AP14" s="1146"/>
      <c r="AQ14" s="1146"/>
      <c r="AR14" s="1146"/>
      <c r="AS14" s="1146"/>
      <c r="AT14" s="1146"/>
      <c r="AU14" s="1147"/>
      <c r="AV14" s="1147"/>
      <c r="AW14" s="1147"/>
      <c r="AX14" s="1147"/>
      <c r="AY14" s="1148"/>
      <c r="AZ14" s="228"/>
      <c r="BA14" s="228"/>
      <c r="BB14" s="228"/>
      <c r="BC14" s="228"/>
      <c r="BD14" s="228"/>
      <c r="BE14" s="229"/>
      <c r="BF14" s="229"/>
      <c r="BG14" s="229"/>
      <c r="BH14" s="229"/>
      <c r="BI14" s="229"/>
      <c r="BJ14" s="229"/>
      <c r="BK14" s="229"/>
      <c r="BL14" s="229"/>
      <c r="BM14" s="229"/>
      <c r="BN14" s="229"/>
      <c r="BO14" s="229"/>
      <c r="BP14" s="229"/>
      <c r="BQ14" s="234">
        <v>8</v>
      </c>
      <c r="BR14" s="235"/>
      <c r="BS14" s="1057"/>
      <c r="BT14" s="1058"/>
      <c r="BU14" s="1058"/>
      <c r="BV14" s="1058"/>
      <c r="BW14" s="1058"/>
      <c r="BX14" s="1058"/>
      <c r="BY14" s="1058"/>
      <c r="BZ14" s="1058"/>
      <c r="CA14" s="1058"/>
      <c r="CB14" s="1058"/>
      <c r="CC14" s="1058"/>
      <c r="CD14" s="1058"/>
      <c r="CE14" s="1058"/>
      <c r="CF14" s="1058"/>
      <c r="CG14" s="1079"/>
      <c r="CH14" s="1054"/>
      <c r="CI14" s="1055"/>
      <c r="CJ14" s="1055"/>
      <c r="CK14" s="1055"/>
      <c r="CL14" s="1056"/>
      <c r="CM14" s="1054"/>
      <c r="CN14" s="1055"/>
      <c r="CO14" s="1055"/>
      <c r="CP14" s="1055"/>
      <c r="CQ14" s="1056"/>
      <c r="CR14" s="1054"/>
      <c r="CS14" s="1055"/>
      <c r="CT14" s="1055"/>
      <c r="CU14" s="1055"/>
      <c r="CV14" s="1056"/>
      <c r="CW14" s="1054"/>
      <c r="CX14" s="1055"/>
      <c r="CY14" s="1055"/>
      <c r="CZ14" s="1055"/>
      <c r="DA14" s="1056"/>
      <c r="DB14" s="1054"/>
      <c r="DC14" s="1055"/>
      <c r="DD14" s="1055"/>
      <c r="DE14" s="1055"/>
      <c r="DF14" s="1056"/>
      <c r="DG14" s="1054"/>
      <c r="DH14" s="1055"/>
      <c r="DI14" s="1055"/>
      <c r="DJ14" s="1055"/>
      <c r="DK14" s="1056"/>
      <c r="DL14" s="1054"/>
      <c r="DM14" s="1055"/>
      <c r="DN14" s="1055"/>
      <c r="DO14" s="1055"/>
      <c r="DP14" s="1056"/>
      <c r="DQ14" s="1054"/>
      <c r="DR14" s="1055"/>
      <c r="DS14" s="1055"/>
      <c r="DT14" s="1055"/>
      <c r="DU14" s="1056"/>
      <c r="DV14" s="1057"/>
      <c r="DW14" s="1058"/>
      <c r="DX14" s="1058"/>
      <c r="DY14" s="1058"/>
      <c r="DZ14" s="1059"/>
      <c r="EA14" s="230"/>
    </row>
    <row r="15" spans="1:131" s="231" customFormat="1" ht="26.25" customHeight="1" x14ac:dyDescent="0.15">
      <c r="A15" s="234">
        <v>9</v>
      </c>
      <c r="B15" s="1095"/>
      <c r="C15" s="1096"/>
      <c r="D15" s="1096"/>
      <c r="E15" s="1096"/>
      <c r="F15" s="1096"/>
      <c r="G15" s="1096"/>
      <c r="H15" s="1096"/>
      <c r="I15" s="1096"/>
      <c r="J15" s="1096"/>
      <c r="K15" s="1096"/>
      <c r="L15" s="1096"/>
      <c r="M15" s="1096"/>
      <c r="N15" s="1096"/>
      <c r="O15" s="1096"/>
      <c r="P15" s="1097"/>
      <c r="Q15" s="1103"/>
      <c r="R15" s="1104"/>
      <c r="S15" s="1104"/>
      <c r="T15" s="1104"/>
      <c r="U15" s="1104"/>
      <c r="V15" s="1104"/>
      <c r="W15" s="1104"/>
      <c r="X15" s="1104"/>
      <c r="Y15" s="1104"/>
      <c r="Z15" s="1104"/>
      <c r="AA15" s="1104"/>
      <c r="AB15" s="1104"/>
      <c r="AC15" s="1104"/>
      <c r="AD15" s="1104"/>
      <c r="AE15" s="1105"/>
      <c r="AF15" s="1100"/>
      <c r="AG15" s="1101"/>
      <c r="AH15" s="1101"/>
      <c r="AI15" s="1101"/>
      <c r="AJ15" s="1102"/>
      <c r="AK15" s="1145"/>
      <c r="AL15" s="1146"/>
      <c r="AM15" s="1146"/>
      <c r="AN15" s="1146"/>
      <c r="AO15" s="1146"/>
      <c r="AP15" s="1146"/>
      <c r="AQ15" s="1146"/>
      <c r="AR15" s="1146"/>
      <c r="AS15" s="1146"/>
      <c r="AT15" s="1146"/>
      <c r="AU15" s="1147"/>
      <c r="AV15" s="1147"/>
      <c r="AW15" s="1147"/>
      <c r="AX15" s="1147"/>
      <c r="AY15" s="1148"/>
      <c r="AZ15" s="228"/>
      <c r="BA15" s="228"/>
      <c r="BB15" s="228"/>
      <c r="BC15" s="228"/>
      <c r="BD15" s="228"/>
      <c r="BE15" s="229"/>
      <c r="BF15" s="229"/>
      <c r="BG15" s="229"/>
      <c r="BH15" s="229"/>
      <c r="BI15" s="229"/>
      <c r="BJ15" s="229"/>
      <c r="BK15" s="229"/>
      <c r="BL15" s="229"/>
      <c r="BM15" s="229"/>
      <c r="BN15" s="229"/>
      <c r="BO15" s="229"/>
      <c r="BP15" s="229"/>
      <c r="BQ15" s="234">
        <v>9</v>
      </c>
      <c r="BR15" s="235"/>
      <c r="BS15" s="1057"/>
      <c r="BT15" s="1058"/>
      <c r="BU15" s="1058"/>
      <c r="BV15" s="1058"/>
      <c r="BW15" s="1058"/>
      <c r="BX15" s="1058"/>
      <c r="BY15" s="1058"/>
      <c r="BZ15" s="1058"/>
      <c r="CA15" s="1058"/>
      <c r="CB15" s="1058"/>
      <c r="CC15" s="1058"/>
      <c r="CD15" s="1058"/>
      <c r="CE15" s="1058"/>
      <c r="CF15" s="1058"/>
      <c r="CG15" s="1079"/>
      <c r="CH15" s="1054"/>
      <c r="CI15" s="1055"/>
      <c r="CJ15" s="1055"/>
      <c r="CK15" s="1055"/>
      <c r="CL15" s="1056"/>
      <c r="CM15" s="1054"/>
      <c r="CN15" s="1055"/>
      <c r="CO15" s="1055"/>
      <c r="CP15" s="1055"/>
      <c r="CQ15" s="1056"/>
      <c r="CR15" s="1054"/>
      <c r="CS15" s="1055"/>
      <c r="CT15" s="1055"/>
      <c r="CU15" s="1055"/>
      <c r="CV15" s="1056"/>
      <c r="CW15" s="1054"/>
      <c r="CX15" s="1055"/>
      <c r="CY15" s="1055"/>
      <c r="CZ15" s="1055"/>
      <c r="DA15" s="1056"/>
      <c r="DB15" s="1054"/>
      <c r="DC15" s="1055"/>
      <c r="DD15" s="1055"/>
      <c r="DE15" s="1055"/>
      <c r="DF15" s="1056"/>
      <c r="DG15" s="1054"/>
      <c r="DH15" s="1055"/>
      <c r="DI15" s="1055"/>
      <c r="DJ15" s="1055"/>
      <c r="DK15" s="1056"/>
      <c r="DL15" s="1054"/>
      <c r="DM15" s="1055"/>
      <c r="DN15" s="1055"/>
      <c r="DO15" s="1055"/>
      <c r="DP15" s="1056"/>
      <c r="DQ15" s="1054"/>
      <c r="DR15" s="1055"/>
      <c r="DS15" s="1055"/>
      <c r="DT15" s="1055"/>
      <c r="DU15" s="1056"/>
      <c r="DV15" s="1057"/>
      <c r="DW15" s="1058"/>
      <c r="DX15" s="1058"/>
      <c r="DY15" s="1058"/>
      <c r="DZ15" s="1059"/>
      <c r="EA15" s="230"/>
    </row>
    <row r="16" spans="1:131" s="231" customFormat="1" ht="26.25" customHeight="1" x14ac:dyDescent="0.15">
      <c r="A16" s="234">
        <v>10</v>
      </c>
      <c r="B16" s="1095"/>
      <c r="C16" s="1096"/>
      <c r="D16" s="1096"/>
      <c r="E16" s="1096"/>
      <c r="F16" s="1096"/>
      <c r="G16" s="1096"/>
      <c r="H16" s="1096"/>
      <c r="I16" s="1096"/>
      <c r="J16" s="1096"/>
      <c r="K16" s="1096"/>
      <c r="L16" s="1096"/>
      <c r="M16" s="1096"/>
      <c r="N16" s="1096"/>
      <c r="O16" s="1096"/>
      <c r="P16" s="1097"/>
      <c r="Q16" s="1103"/>
      <c r="R16" s="1104"/>
      <c r="S16" s="1104"/>
      <c r="T16" s="1104"/>
      <c r="U16" s="1104"/>
      <c r="V16" s="1104"/>
      <c r="W16" s="1104"/>
      <c r="X16" s="1104"/>
      <c r="Y16" s="1104"/>
      <c r="Z16" s="1104"/>
      <c r="AA16" s="1104"/>
      <c r="AB16" s="1104"/>
      <c r="AC16" s="1104"/>
      <c r="AD16" s="1104"/>
      <c r="AE16" s="1105"/>
      <c r="AF16" s="1100"/>
      <c r="AG16" s="1101"/>
      <c r="AH16" s="1101"/>
      <c r="AI16" s="1101"/>
      <c r="AJ16" s="1102"/>
      <c r="AK16" s="1145"/>
      <c r="AL16" s="1146"/>
      <c r="AM16" s="1146"/>
      <c r="AN16" s="1146"/>
      <c r="AO16" s="1146"/>
      <c r="AP16" s="1146"/>
      <c r="AQ16" s="1146"/>
      <c r="AR16" s="1146"/>
      <c r="AS16" s="1146"/>
      <c r="AT16" s="1146"/>
      <c r="AU16" s="1147"/>
      <c r="AV16" s="1147"/>
      <c r="AW16" s="1147"/>
      <c r="AX16" s="1147"/>
      <c r="AY16" s="1148"/>
      <c r="AZ16" s="228"/>
      <c r="BA16" s="228"/>
      <c r="BB16" s="228"/>
      <c r="BC16" s="228"/>
      <c r="BD16" s="228"/>
      <c r="BE16" s="229"/>
      <c r="BF16" s="229"/>
      <c r="BG16" s="229"/>
      <c r="BH16" s="229"/>
      <c r="BI16" s="229"/>
      <c r="BJ16" s="229"/>
      <c r="BK16" s="229"/>
      <c r="BL16" s="229"/>
      <c r="BM16" s="229"/>
      <c r="BN16" s="229"/>
      <c r="BO16" s="229"/>
      <c r="BP16" s="229"/>
      <c r="BQ16" s="234">
        <v>10</v>
      </c>
      <c r="BR16" s="235"/>
      <c r="BS16" s="1057"/>
      <c r="BT16" s="1058"/>
      <c r="BU16" s="1058"/>
      <c r="BV16" s="1058"/>
      <c r="BW16" s="1058"/>
      <c r="BX16" s="1058"/>
      <c r="BY16" s="1058"/>
      <c r="BZ16" s="1058"/>
      <c r="CA16" s="1058"/>
      <c r="CB16" s="1058"/>
      <c r="CC16" s="1058"/>
      <c r="CD16" s="1058"/>
      <c r="CE16" s="1058"/>
      <c r="CF16" s="1058"/>
      <c r="CG16" s="1079"/>
      <c r="CH16" s="1054"/>
      <c r="CI16" s="1055"/>
      <c r="CJ16" s="1055"/>
      <c r="CK16" s="1055"/>
      <c r="CL16" s="1056"/>
      <c r="CM16" s="1054"/>
      <c r="CN16" s="1055"/>
      <c r="CO16" s="1055"/>
      <c r="CP16" s="1055"/>
      <c r="CQ16" s="1056"/>
      <c r="CR16" s="1054"/>
      <c r="CS16" s="1055"/>
      <c r="CT16" s="1055"/>
      <c r="CU16" s="1055"/>
      <c r="CV16" s="1056"/>
      <c r="CW16" s="1054"/>
      <c r="CX16" s="1055"/>
      <c r="CY16" s="1055"/>
      <c r="CZ16" s="1055"/>
      <c r="DA16" s="1056"/>
      <c r="DB16" s="1054"/>
      <c r="DC16" s="1055"/>
      <c r="DD16" s="1055"/>
      <c r="DE16" s="1055"/>
      <c r="DF16" s="1056"/>
      <c r="DG16" s="1054"/>
      <c r="DH16" s="1055"/>
      <c r="DI16" s="1055"/>
      <c r="DJ16" s="1055"/>
      <c r="DK16" s="1056"/>
      <c r="DL16" s="1054"/>
      <c r="DM16" s="1055"/>
      <c r="DN16" s="1055"/>
      <c r="DO16" s="1055"/>
      <c r="DP16" s="1056"/>
      <c r="DQ16" s="1054"/>
      <c r="DR16" s="1055"/>
      <c r="DS16" s="1055"/>
      <c r="DT16" s="1055"/>
      <c r="DU16" s="1056"/>
      <c r="DV16" s="1057"/>
      <c r="DW16" s="1058"/>
      <c r="DX16" s="1058"/>
      <c r="DY16" s="1058"/>
      <c r="DZ16" s="1059"/>
      <c r="EA16" s="230"/>
    </row>
    <row r="17" spans="1:131" s="231" customFormat="1" ht="26.25" customHeight="1" x14ac:dyDescent="0.15">
      <c r="A17" s="234">
        <v>11</v>
      </c>
      <c r="B17" s="1095"/>
      <c r="C17" s="1096"/>
      <c r="D17" s="1096"/>
      <c r="E17" s="1096"/>
      <c r="F17" s="1096"/>
      <c r="G17" s="1096"/>
      <c r="H17" s="1096"/>
      <c r="I17" s="1096"/>
      <c r="J17" s="1096"/>
      <c r="K17" s="1096"/>
      <c r="L17" s="1096"/>
      <c r="M17" s="1096"/>
      <c r="N17" s="1096"/>
      <c r="O17" s="1096"/>
      <c r="P17" s="1097"/>
      <c r="Q17" s="1103"/>
      <c r="R17" s="1104"/>
      <c r="S17" s="1104"/>
      <c r="T17" s="1104"/>
      <c r="U17" s="1104"/>
      <c r="V17" s="1104"/>
      <c r="W17" s="1104"/>
      <c r="X17" s="1104"/>
      <c r="Y17" s="1104"/>
      <c r="Z17" s="1104"/>
      <c r="AA17" s="1104"/>
      <c r="AB17" s="1104"/>
      <c r="AC17" s="1104"/>
      <c r="AD17" s="1104"/>
      <c r="AE17" s="1105"/>
      <c r="AF17" s="1100"/>
      <c r="AG17" s="1101"/>
      <c r="AH17" s="1101"/>
      <c r="AI17" s="1101"/>
      <c r="AJ17" s="1102"/>
      <c r="AK17" s="1145"/>
      <c r="AL17" s="1146"/>
      <c r="AM17" s="1146"/>
      <c r="AN17" s="1146"/>
      <c r="AO17" s="1146"/>
      <c r="AP17" s="1146"/>
      <c r="AQ17" s="1146"/>
      <c r="AR17" s="1146"/>
      <c r="AS17" s="1146"/>
      <c r="AT17" s="1146"/>
      <c r="AU17" s="1147"/>
      <c r="AV17" s="1147"/>
      <c r="AW17" s="1147"/>
      <c r="AX17" s="1147"/>
      <c r="AY17" s="1148"/>
      <c r="AZ17" s="228"/>
      <c r="BA17" s="228"/>
      <c r="BB17" s="228"/>
      <c r="BC17" s="228"/>
      <c r="BD17" s="228"/>
      <c r="BE17" s="229"/>
      <c r="BF17" s="229"/>
      <c r="BG17" s="229"/>
      <c r="BH17" s="229"/>
      <c r="BI17" s="229"/>
      <c r="BJ17" s="229"/>
      <c r="BK17" s="229"/>
      <c r="BL17" s="229"/>
      <c r="BM17" s="229"/>
      <c r="BN17" s="229"/>
      <c r="BO17" s="229"/>
      <c r="BP17" s="229"/>
      <c r="BQ17" s="234">
        <v>11</v>
      </c>
      <c r="BR17" s="235"/>
      <c r="BS17" s="1057"/>
      <c r="BT17" s="1058"/>
      <c r="BU17" s="1058"/>
      <c r="BV17" s="1058"/>
      <c r="BW17" s="1058"/>
      <c r="BX17" s="1058"/>
      <c r="BY17" s="1058"/>
      <c r="BZ17" s="1058"/>
      <c r="CA17" s="1058"/>
      <c r="CB17" s="1058"/>
      <c r="CC17" s="1058"/>
      <c r="CD17" s="1058"/>
      <c r="CE17" s="1058"/>
      <c r="CF17" s="1058"/>
      <c r="CG17" s="1079"/>
      <c r="CH17" s="1054"/>
      <c r="CI17" s="1055"/>
      <c r="CJ17" s="1055"/>
      <c r="CK17" s="1055"/>
      <c r="CL17" s="1056"/>
      <c r="CM17" s="1054"/>
      <c r="CN17" s="1055"/>
      <c r="CO17" s="1055"/>
      <c r="CP17" s="1055"/>
      <c r="CQ17" s="1056"/>
      <c r="CR17" s="1054"/>
      <c r="CS17" s="1055"/>
      <c r="CT17" s="1055"/>
      <c r="CU17" s="1055"/>
      <c r="CV17" s="1056"/>
      <c r="CW17" s="1054"/>
      <c r="CX17" s="1055"/>
      <c r="CY17" s="1055"/>
      <c r="CZ17" s="1055"/>
      <c r="DA17" s="1056"/>
      <c r="DB17" s="1054"/>
      <c r="DC17" s="1055"/>
      <c r="DD17" s="1055"/>
      <c r="DE17" s="1055"/>
      <c r="DF17" s="1056"/>
      <c r="DG17" s="1054"/>
      <c r="DH17" s="1055"/>
      <c r="DI17" s="1055"/>
      <c r="DJ17" s="1055"/>
      <c r="DK17" s="1056"/>
      <c r="DL17" s="1054"/>
      <c r="DM17" s="1055"/>
      <c r="DN17" s="1055"/>
      <c r="DO17" s="1055"/>
      <c r="DP17" s="1056"/>
      <c r="DQ17" s="1054"/>
      <c r="DR17" s="1055"/>
      <c r="DS17" s="1055"/>
      <c r="DT17" s="1055"/>
      <c r="DU17" s="1056"/>
      <c r="DV17" s="1057"/>
      <c r="DW17" s="1058"/>
      <c r="DX17" s="1058"/>
      <c r="DY17" s="1058"/>
      <c r="DZ17" s="1059"/>
      <c r="EA17" s="230"/>
    </row>
    <row r="18" spans="1:131" s="231" customFormat="1" ht="26.25" customHeight="1" x14ac:dyDescent="0.15">
      <c r="A18" s="234">
        <v>12</v>
      </c>
      <c r="B18" s="1095"/>
      <c r="C18" s="1096"/>
      <c r="D18" s="1096"/>
      <c r="E18" s="1096"/>
      <c r="F18" s="1096"/>
      <c r="G18" s="1096"/>
      <c r="H18" s="1096"/>
      <c r="I18" s="1096"/>
      <c r="J18" s="1096"/>
      <c r="K18" s="1096"/>
      <c r="L18" s="1096"/>
      <c r="M18" s="1096"/>
      <c r="N18" s="1096"/>
      <c r="O18" s="1096"/>
      <c r="P18" s="1097"/>
      <c r="Q18" s="1103"/>
      <c r="R18" s="1104"/>
      <c r="S18" s="1104"/>
      <c r="T18" s="1104"/>
      <c r="U18" s="1104"/>
      <c r="V18" s="1104"/>
      <c r="W18" s="1104"/>
      <c r="X18" s="1104"/>
      <c r="Y18" s="1104"/>
      <c r="Z18" s="1104"/>
      <c r="AA18" s="1104"/>
      <c r="AB18" s="1104"/>
      <c r="AC18" s="1104"/>
      <c r="AD18" s="1104"/>
      <c r="AE18" s="1105"/>
      <c r="AF18" s="1100"/>
      <c r="AG18" s="1101"/>
      <c r="AH18" s="1101"/>
      <c r="AI18" s="1101"/>
      <c r="AJ18" s="1102"/>
      <c r="AK18" s="1145"/>
      <c r="AL18" s="1146"/>
      <c r="AM18" s="1146"/>
      <c r="AN18" s="1146"/>
      <c r="AO18" s="1146"/>
      <c r="AP18" s="1146"/>
      <c r="AQ18" s="1146"/>
      <c r="AR18" s="1146"/>
      <c r="AS18" s="1146"/>
      <c r="AT18" s="1146"/>
      <c r="AU18" s="1147"/>
      <c r="AV18" s="1147"/>
      <c r="AW18" s="1147"/>
      <c r="AX18" s="1147"/>
      <c r="AY18" s="1148"/>
      <c r="AZ18" s="228"/>
      <c r="BA18" s="228"/>
      <c r="BB18" s="228"/>
      <c r="BC18" s="228"/>
      <c r="BD18" s="228"/>
      <c r="BE18" s="229"/>
      <c r="BF18" s="229"/>
      <c r="BG18" s="229"/>
      <c r="BH18" s="229"/>
      <c r="BI18" s="229"/>
      <c r="BJ18" s="229"/>
      <c r="BK18" s="229"/>
      <c r="BL18" s="229"/>
      <c r="BM18" s="229"/>
      <c r="BN18" s="229"/>
      <c r="BO18" s="229"/>
      <c r="BP18" s="229"/>
      <c r="BQ18" s="234">
        <v>12</v>
      </c>
      <c r="BR18" s="235"/>
      <c r="BS18" s="1057"/>
      <c r="BT18" s="1058"/>
      <c r="BU18" s="1058"/>
      <c r="BV18" s="1058"/>
      <c r="BW18" s="1058"/>
      <c r="BX18" s="1058"/>
      <c r="BY18" s="1058"/>
      <c r="BZ18" s="1058"/>
      <c r="CA18" s="1058"/>
      <c r="CB18" s="1058"/>
      <c r="CC18" s="1058"/>
      <c r="CD18" s="1058"/>
      <c r="CE18" s="1058"/>
      <c r="CF18" s="1058"/>
      <c r="CG18" s="1079"/>
      <c r="CH18" s="1054"/>
      <c r="CI18" s="1055"/>
      <c r="CJ18" s="1055"/>
      <c r="CK18" s="1055"/>
      <c r="CL18" s="1056"/>
      <c r="CM18" s="1054"/>
      <c r="CN18" s="1055"/>
      <c r="CO18" s="1055"/>
      <c r="CP18" s="1055"/>
      <c r="CQ18" s="1056"/>
      <c r="CR18" s="1054"/>
      <c r="CS18" s="1055"/>
      <c r="CT18" s="1055"/>
      <c r="CU18" s="1055"/>
      <c r="CV18" s="1056"/>
      <c r="CW18" s="1054"/>
      <c r="CX18" s="1055"/>
      <c r="CY18" s="1055"/>
      <c r="CZ18" s="1055"/>
      <c r="DA18" s="1056"/>
      <c r="DB18" s="1054"/>
      <c r="DC18" s="1055"/>
      <c r="DD18" s="1055"/>
      <c r="DE18" s="1055"/>
      <c r="DF18" s="1056"/>
      <c r="DG18" s="1054"/>
      <c r="DH18" s="1055"/>
      <c r="DI18" s="1055"/>
      <c r="DJ18" s="1055"/>
      <c r="DK18" s="1056"/>
      <c r="DL18" s="1054"/>
      <c r="DM18" s="1055"/>
      <c r="DN18" s="1055"/>
      <c r="DO18" s="1055"/>
      <c r="DP18" s="1056"/>
      <c r="DQ18" s="1054"/>
      <c r="DR18" s="1055"/>
      <c r="DS18" s="1055"/>
      <c r="DT18" s="1055"/>
      <c r="DU18" s="1056"/>
      <c r="DV18" s="1057"/>
      <c r="DW18" s="1058"/>
      <c r="DX18" s="1058"/>
      <c r="DY18" s="1058"/>
      <c r="DZ18" s="1059"/>
      <c r="EA18" s="230"/>
    </row>
    <row r="19" spans="1:131" s="231" customFormat="1" ht="26.25" customHeight="1" x14ac:dyDescent="0.15">
      <c r="A19" s="234">
        <v>13</v>
      </c>
      <c r="B19" s="1095"/>
      <c r="C19" s="1096"/>
      <c r="D19" s="1096"/>
      <c r="E19" s="1096"/>
      <c r="F19" s="1096"/>
      <c r="G19" s="1096"/>
      <c r="H19" s="1096"/>
      <c r="I19" s="1096"/>
      <c r="J19" s="1096"/>
      <c r="K19" s="1096"/>
      <c r="L19" s="1096"/>
      <c r="M19" s="1096"/>
      <c r="N19" s="1096"/>
      <c r="O19" s="1096"/>
      <c r="P19" s="1097"/>
      <c r="Q19" s="1103"/>
      <c r="R19" s="1104"/>
      <c r="S19" s="1104"/>
      <c r="T19" s="1104"/>
      <c r="U19" s="1104"/>
      <c r="V19" s="1104"/>
      <c r="W19" s="1104"/>
      <c r="X19" s="1104"/>
      <c r="Y19" s="1104"/>
      <c r="Z19" s="1104"/>
      <c r="AA19" s="1104"/>
      <c r="AB19" s="1104"/>
      <c r="AC19" s="1104"/>
      <c r="AD19" s="1104"/>
      <c r="AE19" s="1105"/>
      <c r="AF19" s="1100"/>
      <c r="AG19" s="1101"/>
      <c r="AH19" s="1101"/>
      <c r="AI19" s="1101"/>
      <c r="AJ19" s="1102"/>
      <c r="AK19" s="1145"/>
      <c r="AL19" s="1146"/>
      <c r="AM19" s="1146"/>
      <c r="AN19" s="1146"/>
      <c r="AO19" s="1146"/>
      <c r="AP19" s="1146"/>
      <c r="AQ19" s="1146"/>
      <c r="AR19" s="1146"/>
      <c r="AS19" s="1146"/>
      <c r="AT19" s="1146"/>
      <c r="AU19" s="1147"/>
      <c r="AV19" s="1147"/>
      <c r="AW19" s="1147"/>
      <c r="AX19" s="1147"/>
      <c r="AY19" s="1148"/>
      <c r="AZ19" s="228"/>
      <c r="BA19" s="228"/>
      <c r="BB19" s="228"/>
      <c r="BC19" s="228"/>
      <c r="BD19" s="228"/>
      <c r="BE19" s="229"/>
      <c r="BF19" s="229"/>
      <c r="BG19" s="229"/>
      <c r="BH19" s="229"/>
      <c r="BI19" s="229"/>
      <c r="BJ19" s="229"/>
      <c r="BK19" s="229"/>
      <c r="BL19" s="229"/>
      <c r="BM19" s="229"/>
      <c r="BN19" s="229"/>
      <c r="BO19" s="229"/>
      <c r="BP19" s="229"/>
      <c r="BQ19" s="234">
        <v>13</v>
      </c>
      <c r="BR19" s="235"/>
      <c r="BS19" s="1057"/>
      <c r="BT19" s="1058"/>
      <c r="BU19" s="1058"/>
      <c r="BV19" s="1058"/>
      <c r="BW19" s="1058"/>
      <c r="BX19" s="1058"/>
      <c r="BY19" s="1058"/>
      <c r="BZ19" s="1058"/>
      <c r="CA19" s="1058"/>
      <c r="CB19" s="1058"/>
      <c r="CC19" s="1058"/>
      <c r="CD19" s="1058"/>
      <c r="CE19" s="1058"/>
      <c r="CF19" s="1058"/>
      <c r="CG19" s="1079"/>
      <c r="CH19" s="1054"/>
      <c r="CI19" s="1055"/>
      <c r="CJ19" s="1055"/>
      <c r="CK19" s="1055"/>
      <c r="CL19" s="1056"/>
      <c r="CM19" s="1054"/>
      <c r="CN19" s="1055"/>
      <c r="CO19" s="1055"/>
      <c r="CP19" s="1055"/>
      <c r="CQ19" s="1056"/>
      <c r="CR19" s="1054"/>
      <c r="CS19" s="1055"/>
      <c r="CT19" s="1055"/>
      <c r="CU19" s="1055"/>
      <c r="CV19" s="1056"/>
      <c r="CW19" s="1054"/>
      <c r="CX19" s="1055"/>
      <c r="CY19" s="1055"/>
      <c r="CZ19" s="1055"/>
      <c r="DA19" s="1056"/>
      <c r="DB19" s="1054"/>
      <c r="DC19" s="1055"/>
      <c r="DD19" s="1055"/>
      <c r="DE19" s="1055"/>
      <c r="DF19" s="1056"/>
      <c r="DG19" s="1054"/>
      <c r="DH19" s="1055"/>
      <c r="DI19" s="1055"/>
      <c r="DJ19" s="1055"/>
      <c r="DK19" s="1056"/>
      <c r="DL19" s="1054"/>
      <c r="DM19" s="1055"/>
      <c r="DN19" s="1055"/>
      <c r="DO19" s="1055"/>
      <c r="DP19" s="1056"/>
      <c r="DQ19" s="1054"/>
      <c r="DR19" s="1055"/>
      <c r="DS19" s="1055"/>
      <c r="DT19" s="1055"/>
      <c r="DU19" s="1056"/>
      <c r="DV19" s="1057"/>
      <c r="DW19" s="1058"/>
      <c r="DX19" s="1058"/>
      <c r="DY19" s="1058"/>
      <c r="DZ19" s="1059"/>
      <c r="EA19" s="230"/>
    </row>
    <row r="20" spans="1:131" s="231" customFormat="1" ht="26.25" customHeight="1" x14ac:dyDescent="0.15">
      <c r="A20" s="234">
        <v>14</v>
      </c>
      <c r="B20" s="1095"/>
      <c r="C20" s="1096"/>
      <c r="D20" s="1096"/>
      <c r="E20" s="1096"/>
      <c r="F20" s="1096"/>
      <c r="G20" s="1096"/>
      <c r="H20" s="1096"/>
      <c r="I20" s="1096"/>
      <c r="J20" s="1096"/>
      <c r="K20" s="1096"/>
      <c r="L20" s="1096"/>
      <c r="M20" s="1096"/>
      <c r="N20" s="1096"/>
      <c r="O20" s="1096"/>
      <c r="P20" s="1097"/>
      <c r="Q20" s="1103"/>
      <c r="R20" s="1104"/>
      <c r="S20" s="1104"/>
      <c r="T20" s="1104"/>
      <c r="U20" s="1104"/>
      <c r="V20" s="1104"/>
      <c r="W20" s="1104"/>
      <c r="X20" s="1104"/>
      <c r="Y20" s="1104"/>
      <c r="Z20" s="1104"/>
      <c r="AA20" s="1104"/>
      <c r="AB20" s="1104"/>
      <c r="AC20" s="1104"/>
      <c r="AD20" s="1104"/>
      <c r="AE20" s="1105"/>
      <c r="AF20" s="1100"/>
      <c r="AG20" s="1101"/>
      <c r="AH20" s="1101"/>
      <c r="AI20" s="1101"/>
      <c r="AJ20" s="1102"/>
      <c r="AK20" s="1145"/>
      <c r="AL20" s="1146"/>
      <c r="AM20" s="1146"/>
      <c r="AN20" s="1146"/>
      <c r="AO20" s="1146"/>
      <c r="AP20" s="1146"/>
      <c r="AQ20" s="1146"/>
      <c r="AR20" s="1146"/>
      <c r="AS20" s="1146"/>
      <c r="AT20" s="1146"/>
      <c r="AU20" s="1147"/>
      <c r="AV20" s="1147"/>
      <c r="AW20" s="1147"/>
      <c r="AX20" s="1147"/>
      <c r="AY20" s="1148"/>
      <c r="AZ20" s="228"/>
      <c r="BA20" s="228"/>
      <c r="BB20" s="228"/>
      <c r="BC20" s="228"/>
      <c r="BD20" s="228"/>
      <c r="BE20" s="229"/>
      <c r="BF20" s="229"/>
      <c r="BG20" s="229"/>
      <c r="BH20" s="229"/>
      <c r="BI20" s="229"/>
      <c r="BJ20" s="229"/>
      <c r="BK20" s="229"/>
      <c r="BL20" s="229"/>
      <c r="BM20" s="229"/>
      <c r="BN20" s="229"/>
      <c r="BO20" s="229"/>
      <c r="BP20" s="229"/>
      <c r="BQ20" s="234">
        <v>14</v>
      </c>
      <c r="BR20" s="235"/>
      <c r="BS20" s="1057"/>
      <c r="BT20" s="1058"/>
      <c r="BU20" s="1058"/>
      <c r="BV20" s="1058"/>
      <c r="BW20" s="1058"/>
      <c r="BX20" s="1058"/>
      <c r="BY20" s="1058"/>
      <c r="BZ20" s="1058"/>
      <c r="CA20" s="1058"/>
      <c r="CB20" s="1058"/>
      <c r="CC20" s="1058"/>
      <c r="CD20" s="1058"/>
      <c r="CE20" s="1058"/>
      <c r="CF20" s="1058"/>
      <c r="CG20" s="1079"/>
      <c r="CH20" s="1054"/>
      <c r="CI20" s="1055"/>
      <c r="CJ20" s="1055"/>
      <c r="CK20" s="1055"/>
      <c r="CL20" s="1056"/>
      <c r="CM20" s="1054"/>
      <c r="CN20" s="1055"/>
      <c r="CO20" s="1055"/>
      <c r="CP20" s="1055"/>
      <c r="CQ20" s="1056"/>
      <c r="CR20" s="1054"/>
      <c r="CS20" s="1055"/>
      <c r="CT20" s="1055"/>
      <c r="CU20" s="1055"/>
      <c r="CV20" s="1056"/>
      <c r="CW20" s="1054"/>
      <c r="CX20" s="1055"/>
      <c r="CY20" s="1055"/>
      <c r="CZ20" s="1055"/>
      <c r="DA20" s="1056"/>
      <c r="DB20" s="1054"/>
      <c r="DC20" s="1055"/>
      <c r="DD20" s="1055"/>
      <c r="DE20" s="1055"/>
      <c r="DF20" s="1056"/>
      <c r="DG20" s="1054"/>
      <c r="DH20" s="1055"/>
      <c r="DI20" s="1055"/>
      <c r="DJ20" s="1055"/>
      <c r="DK20" s="1056"/>
      <c r="DL20" s="1054"/>
      <c r="DM20" s="1055"/>
      <c r="DN20" s="1055"/>
      <c r="DO20" s="1055"/>
      <c r="DP20" s="1056"/>
      <c r="DQ20" s="1054"/>
      <c r="DR20" s="1055"/>
      <c r="DS20" s="1055"/>
      <c r="DT20" s="1055"/>
      <c r="DU20" s="1056"/>
      <c r="DV20" s="1057"/>
      <c r="DW20" s="1058"/>
      <c r="DX20" s="1058"/>
      <c r="DY20" s="1058"/>
      <c r="DZ20" s="1059"/>
      <c r="EA20" s="230"/>
    </row>
    <row r="21" spans="1:131" s="231" customFormat="1" ht="26.25" customHeight="1" thickBot="1" x14ac:dyDescent="0.2">
      <c r="A21" s="234">
        <v>15</v>
      </c>
      <c r="B21" s="1095"/>
      <c r="C21" s="1096"/>
      <c r="D21" s="1096"/>
      <c r="E21" s="1096"/>
      <c r="F21" s="1096"/>
      <c r="G21" s="1096"/>
      <c r="H21" s="1096"/>
      <c r="I21" s="1096"/>
      <c r="J21" s="1096"/>
      <c r="K21" s="1096"/>
      <c r="L21" s="1096"/>
      <c r="M21" s="1096"/>
      <c r="N21" s="1096"/>
      <c r="O21" s="1096"/>
      <c r="P21" s="1097"/>
      <c r="Q21" s="1103"/>
      <c r="R21" s="1104"/>
      <c r="S21" s="1104"/>
      <c r="T21" s="1104"/>
      <c r="U21" s="1104"/>
      <c r="V21" s="1104"/>
      <c r="W21" s="1104"/>
      <c r="X21" s="1104"/>
      <c r="Y21" s="1104"/>
      <c r="Z21" s="1104"/>
      <c r="AA21" s="1104"/>
      <c r="AB21" s="1104"/>
      <c r="AC21" s="1104"/>
      <c r="AD21" s="1104"/>
      <c r="AE21" s="1105"/>
      <c r="AF21" s="1100"/>
      <c r="AG21" s="1101"/>
      <c r="AH21" s="1101"/>
      <c r="AI21" s="1101"/>
      <c r="AJ21" s="1102"/>
      <c r="AK21" s="1145"/>
      <c r="AL21" s="1146"/>
      <c r="AM21" s="1146"/>
      <c r="AN21" s="1146"/>
      <c r="AO21" s="1146"/>
      <c r="AP21" s="1146"/>
      <c r="AQ21" s="1146"/>
      <c r="AR21" s="1146"/>
      <c r="AS21" s="1146"/>
      <c r="AT21" s="1146"/>
      <c r="AU21" s="1147"/>
      <c r="AV21" s="1147"/>
      <c r="AW21" s="1147"/>
      <c r="AX21" s="1147"/>
      <c r="AY21" s="1148"/>
      <c r="AZ21" s="228"/>
      <c r="BA21" s="228"/>
      <c r="BB21" s="228"/>
      <c r="BC21" s="228"/>
      <c r="BD21" s="228"/>
      <c r="BE21" s="229"/>
      <c r="BF21" s="229"/>
      <c r="BG21" s="229"/>
      <c r="BH21" s="229"/>
      <c r="BI21" s="229"/>
      <c r="BJ21" s="229"/>
      <c r="BK21" s="229"/>
      <c r="BL21" s="229"/>
      <c r="BM21" s="229"/>
      <c r="BN21" s="229"/>
      <c r="BO21" s="229"/>
      <c r="BP21" s="229"/>
      <c r="BQ21" s="234">
        <v>15</v>
      </c>
      <c r="BR21" s="235"/>
      <c r="BS21" s="1057"/>
      <c r="BT21" s="1058"/>
      <c r="BU21" s="1058"/>
      <c r="BV21" s="1058"/>
      <c r="BW21" s="1058"/>
      <c r="BX21" s="1058"/>
      <c r="BY21" s="1058"/>
      <c r="BZ21" s="1058"/>
      <c r="CA21" s="1058"/>
      <c r="CB21" s="1058"/>
      <c r="CC21" s="1058"/>
      <c r="CD21" s="1058"/>
      <c r="CE21" s="1058"/>
      <c r="CF21" s="1058"/>
      <c r="CG21" s="1079"/>
      <c r="CH21" s="1054"/>
      <c r="CI21" s="1055"/>
      <c r="CJ21" s="1055"/>
      <c r="CK21" s="1055"/>
      <c r="CL21" s="1056"/>
      <c r="CM21" s="1054"/>
      <c r="CN21" s="1055"/>
      <c r="CO21" s="1055"/>
      <c r="CP21" s="1055"/>
      <c r="CQ21" s="1056"/>
      <c r="CR21" s="1054"/>
      <c r="CS21" s="1055"/>
      <c r="CT21" s="1055"/>
      <c r="CU21" s="1055"/>
      <c r="CV21" s="1056"/>
      <c r="CW21" s="1054"/>
      <c r="CX21" s="1055"/>
      <c r="CY21" s="1055"/>
      <c r="CZ21" s="1055"/>
      <c r="DA21" s="1056"/>
      <c r="DB21" s="1054"/>
      <c r="DC21" s="1055"/>
      <c r="DD21" s="1055"/>
      <c r="DE21" s="1055"/>
      <c r="DF21" s="1056"/>
      <c r="DG21" s="1054"/>
      <c r="DH21" s="1055"/>
      <c r="DI21" s="1055"/>
      <c r="DJ21" s="1055"/>
      <c r="DK21" s="1056"/>
      <c r="DL21" s="1054"/>
      <c r="DM21" s="1055"/>
      <c r="DN21" s="1055"/>
      <c r="DO21" s="1055"/>
      <c r="DP21" s="1056"/>
      <c r="DQ21" s="1054"/>
      <c r="DR21" s="1055"/>
      <c r="DS21" s="1055"/>
      <c r="DT21" s="1055"/>
      <c r="DU21" s="1056"/>
      <c r="DV21" s="1057"/>
      <c r="DW21" s="1058"/>
      <c r="DX21" s="1058"/>
      <c r="DY21" s="1058"/>
      <c r="DZ21" s="1059"/>
      <c r="EA21" s="230"/>
    </row>
    <row r="22" spans="1:131" s="231" customFormat="1" ht="26.25" customHeight="1" x14ac:dyDescent="0.15">
      <c r="A22" s="234">
        <v>16</v>
      </c>
      <c r="B22" s="1095"/>
      <c r="C22" s="1096"/>
      <c r="D22" s="1096"/>
      <c r="E22" s="1096"/>
      <c r="F22" s="1096"/>
      <c r="G22" s="1096"/>
      <c r="H22" s="1096"/>
      <c r="I22" s="1096"/>
      <c r="J22" s="1096"/>
      <c r="K22" s="1096"/>
      <c r="L22" s="1096"/>
      <c r="M22" s="1096"/>
      <c r="N22" s="1096"/>
      <c r="O22" s="1096"/>
      <c r="P22" s="1097"/>
      <c r="Q22" s="1138"/>
      <c r="R22" s="1139"/>
      <c r="S22" s="1139"/>
      <c r="T22" s="1139"/>
      <c r="U22" s="1139"/>
      <c r="V22" s="1139"/>
      <c r="W22" s="1139"/>
      <c r="X22" s="1139"/>
      <c r="Y22" s="1139"/>
      <c r="Z22" s="1139"/>
      <c r="AA22" s="1139"/>
      <c r="AB22" s="1139"/>
      <c r="AC22" s="1139"/>
      <c r="AD22" s="1139"/>
      <c r="AE22" s="1140"/>
      <c r="AF22" s="1100"/>
      <c r="AG22" s="1101"/>
      <c r="AH22" s="1101"/>
      <c r="AI22" s="1101"/>
      <c r="AJ22" s="1102"/>
      <c r="AK22" s="1141"/>
      <c r="AL22" s="1142"/>
      <c r="AM22" s="1142"/>
      <c r="AN22" s="1142"/>
      <c r="AO22" s="1142"/>
      <c r="AP22" s="1142"/>
      <c r="AQ22" s="1142"/>
      <c r="AR22" s="1142"/>
      <c r="AS22" s="1142"/>
      <c r="AT22" s="1142"/>
      <c r="AU22" s="1143"/>
      <c r="AV22" s="1143"/>
      <c r="AW22" s="1143"/>
      <c r="AX22" s="1143"/>
      <c r="AY22" s="1144"/>
      <c r="AZ22" s="1093" t="s">
        <v>320</v>
      </c>
      <c r="BA22" s="1093"/>
      <c r="BB22" s="1093"/>
      <c r="BC22" s="1093"/>
      <c r="BD22" s="1094"/>
      <c r="BE22" s="229"/>
      <c r="BF22" s="229"/>
      <c r="BG22" s="229"/>
      <c r="BH22" s="229"/>
      <c r="BI22" s="229"/>
      <c r="BJ22" s="229"/>
      <c r="BK22" s="229"/>
      <c r="BL22" s="229"/>
      <c r="BM22" s="229"/>
      <c r="BN22" s="229"/>
      <c r="BO22" s="229"/>
      <c r="BP22" s="229"/>
      <c r="BQ22" s="234">
        <v>16</v>
      </c>
      <c r="BR22" s="235"/>
      <c r="BS22" s="1057"/>
      <c r="BT22" s="1058"/>
      <c r="BU22" s="1058"/>
      <c r="BV22" s="1058"/>
      <c r="BW22" s="1058"/>
      <c r="BX22" s="1058"/>
      <c r="BY22" s="1058"/>
      <c r="BZ22" s="1058"/>
      <c r="CA22" s="1058"/>
      <c r="CB22" s="1058"/>
      <c r="CC22" s="1058"/>
      <c r="CD22" s="1058"/>
      <c r="CE22" s="1058"/>
      <c r="CF22" s="1058"/>
      <c r="CG22" s="1079"/>
      <c r="CH22" s="1054"/>
      <c r="CI22" s="1055"/>
      <c r="CJ22" s="1055"/>
      <c r="CK22" s="1055"/>
      <c r="CL22" s="1056"/>
      <c r="CM22" s="1054"/>
      <c r="CN22" s="1055"/>
      <c r="CO22" s="1055"/>
      <c r="CP22" s="1055"/>
      <c r="CQ22" s="1056"/>
      <c r="CR22" s="1054"/>
      <c r="CS22" s="1055"/>
      <c r="CT22" s="1055"/>
      <c r="CU22" s="1055"/>
      <c r="CV22" s="1056"/>
      <c r="CW22" s="1054"/>
      <c r="CX22" s="1055"/>
      <c r="CY22" s="1055"/>
      <c r="CZ22" s="1055"/>
      <c r="DA22" s="1056"/>
      <c r="DB22" s="1054"/>
      <c r="DC22" s="1055"/>
      <c r="DD22" s="1055"/>
      <c r="DE22" s="1055"/>
      <c r="DF22" s="1056"/>
      <c r="DG22" s="1054"/>
      <c r="DH22" s="1055"/>
      <c r="DI22" s="1055"/>
      <c r="DJ22" s="1055"/>
      <c r="DK22" s="1056"/>
      <c r="DL22" s="1054"/>
      <c r="DM22" s="1055"/>
      <c r="DN22" s="1055"/>
      <c r="DO22" s="1055"/>
      <c r="DP22" s="1056"/>
      <c r="DQ22" s="1054"/>
      <c r="DR22" s="1055"/>
      <c r="DS22" s="1055"/>
      <c r="DT22" s="1055"/>
      <c r="DU22" s="1056"/>
      <c r="DV22" s="1057"/>
      <c r="DW22" s="1058"/>
      <c r="DX22" s="1058"/>
      <c r="DY22" s="1058"/>
      <c r="DZ22" s="1059"/>
      <c r="EA22" s="230"/>
    </row>
    <row r="23" spans="1:131" s="231" customFormat="1" ht="26.25" customHeight="1" thickBot="1" x14ac:dyDescent="0.2">
      <c r="A23" s="236" t="s">
        <v>321</v>
      </c>
      <c r="B23" s="1002" t="s">
        <v>322</v>
      </c>
      <c r="C23" s="1003"/>
      <c r="D23" s="1003"/>
      <c r="E23" s="1003"/>
      <c r="F23" s="1003"/>
      <c r="G23" s="1003"/>
      <c r="H23" s="1003"/>
      <c r="I23" s="1003"/>
      <c r="J23" s="1003"/>
      <c r="K23" s="1003"/>
      <c r="L23" s="1003"/>
      <c r="M23" s="1003"/>
      <c r="N23" s="1003"/>
      <c r="O23" s="1003"/>
      <c r="P23" s="1013"/>
      <c r="Q23" s="1132">
        <v>40510</v>
      </c>
      <c r="R23" s="1126"/>
      <c r="S23" s="1126"/>
      <c r="T23" s="1126"/>
      <c r="U23" s="1126"/>
      <c r="V23" s="1126">
        <v>40448</v>
      </c>
      <c r="W23" s="1126"/>
      <c r="X23" s="1126"/>
      <c r="Y23" s="1126"/>
      <c r="Z23" s="1126"/>
      <c r="AA23" s="1126">
        <v>62</v>
      </c>
      <c r="AB23" s="1126"/>
      <c r="AC23" s="1126"/>
      <c r="AD23" s="1126"/>
      <c r="AE23" s="1133"/>
      <c r="AF23" s="1134">
        <v>19</v>
      </c>
      <c r="AG23" s="1126"/>
      <c r="AH23" s="1126"/>
      <c r="AI23" s="1126"/>
      <c r="AJ23" s="1135"/>
      <c r="AK23" s="1136"/>
      <c r="AL23" s="1137"/>
      <c r="AM23" s="1137"/>
      <c r="AN23" s="1137"/>
      <c r="AO23" s="1137"/>
      <c r="AP23" s="1126">
        <v>29063</v>
      </c>
      <c r="AQ23" s="1126"/>
      <c r="AR23" s="1126"/>
      <c r="AS23" s="1126"/>
      <c r="AT23" s="1126"/>
      <c r="AU23" s="1127"/>
      <c r="AV23" s="1127"/>
      <c r="AW23" s="1127"/>
      <c r="AX23" s="1127"/>
      <c r="AY23" s="1128"/>
      <c r="AZ23" s="1129" t="s">
        <v>323</v>
      </c>
      <c r="BA23" s="1130"/>
      <c r="BB23" s="1130"/>
      <c r="BC23" s="1130"/>
      <c r="BD23" s="1131"/>
      <c r="BE23" s="229"/>
      <c r="BF23" s="229"/>
      <c r="BG23" s="229"/>
      <c r="BH23" s="229"/>
      <c r="BI23" s="229"/>
      <c r="BJ23" s="229"/>
      <c r="BK23" s="229"/>
      <c r="BL23" s="229"/>
      <c r="BM23" s="229"/>
      <c r="BN23" s="229"/>
      <c r="BO23" s="229"/>
      <c r="BP23" s="229"/>
      <c r="BQ23" s="234">
        <v>17</v>
      </c>
      <c r="BR23" s="235"/>
      <c r="BS23" s="1057"/>
      <c r="BT23" s="1058"/>
      <c r="BU23" s="1058"/>
      <c r="BV23" s="1058"/>
      <c r="BW23" s="1058"/>
      <c r="BX23" s="1058"/>
      <c r="BY23" s="1058"/>
      <c r="BZ23" s="1058"/>
      <c r="CA23" s="1058"/>
      <c r="CB23" s="1058"/>
      <c r="CC23" s="1058"/>
      <c r="CD23" s="1058"/>
      <c r="CE23" s="1058"/>
      <c r="CF23" s="1058"/>
      <c r="CG23" s="1079"/>
      <c r="CH23" s="1054"/>
      <c r="CI23" s="1055"/>
      <c r="CJ23" s="1055"/>
      <c r="CK23" s="1055"/>
      <c r="CL23" s="1056"/>
      <c r="CM23" s="1054"/>
      <c r="CN23" s="1055"/>
      <c r="CO23" s="1055"/>
      <c r="CP23" s="1055"/>
      <c r="CQ23" s="1056"/>
      <c r="CR23" s="1054"/>
      <c r="CS23" s="1055"/>
      <c r="CT23" s="1055"/>
      <c r="CU23" s="1055"/>
      <c r="CV23" s="1056"/>
      <c r="CW23" s="1054"/>
      <c r="CX23" s="1055"/>
      <c r="CY23" s="1055"/>
      <c r="CZ23" s="1055"/>
      <c r="DA23" s="1056"/>
      <c r="DB23" s="1054"/>
      <c r="DC23" s="1055"/>
      <c r="DD23" s="1055"/>
      <c r="DE23" s="1055"/>
      <c r="DF23" s="1056"/>
      <c r="DG23" s="1054"/>
      <c r="DH23" s="1055"/>
      <c r="DI23" s="1055"/>
      <c r="DJ23" s="1055"/>
      <c r="DK23" s="1056"/>
      <c r="DL23" s="1054"/>
      <c r="DM23" s="1055"/>
      <c r="DN23" s="1055"/>
      <c r="DO23" s="1055"/>
      <c r="DP23" s="1056"/>
      <c r="DQ23" s="1054"/>
      <c r="DR23" s="1055"/>
      <c r="DS23" s="1055"/>
      <c r="DT23" s="1055"/>
      <c r="DU23" s="1056"/>
      <c r="DV23" s="1057"/>
      <c r="DW23" s="1058"/>
      <c r="DX23" s="1058"/>
      <c r="DY23" s="1058"/>
      <c r="DZ23" s="1059"/>
      <c r="EA23" s="230"/>
    </row>
    <row r="24" spans="1:131" s="231" customFormat="1" ht="26.25" customHeight="1" x14ac:dyDescent="0.15">
      <c r="A24" s="1125" t="s">
        <v>324</v>
      </c>
      <c r="B24" s="1125"/>
      <c r="C24" s="1125"/>
      <c r="D24" s="1125"/>
      <c r="E24" s="1125"/>
      <c r="F24" s="1125"/>
      <c r="G24" s="1125"/>
      <c r="H24" s="1125"/>
      <c r="I24" s="1125"/>
      <c r="J24" s="1125"/>
      <c r="K24" s="1125"/>
      <c r="L24" s="1125"/>
      <c r="M24" s="1125"/>
      <c r="N24" s="1125"/>
      <c r="O24" s="1125"/>
      <c r="P24" s="1125"/>
      <c r="Q24" s="1125"/>
      <c r="R24" s="1125"/>
      <c r="S24" s="1125"/>
      <c r="T24" s="1125"/>
      <c r="U24" s="1125"/>
      <c r="V24" s="1125"/>
      <c r="W24" s="1125"/>
      <c r="X24" s="1125"/>
      <c r="Y24" s="1125"/>
      <c r="Z24" s="1125"/>
      <c r="AA24" s="1125"/>
      <c r="AB24" s="1125"/>
      <c r="AC24" s="1125"/>
      <c r="AD24" s="1125"/>
      <c r="AE24" s="1125"/>
      <c r="AF24" s="1125"/>
      <c r="AG24" s="1125"/>
      <c r="AH24" s="1125"/>
      <c r="AI24" s="1125"/>
      <c r="AJ24" s="1125"/>
      <c r="AK24" s="1125"/>
      <c r="AL24" s="1125"/>
      <c r="AM24" s="1125"/>
      <c r="AN24" s="1125"/>
      <c r="AO24" s="1125"/>
      <c r="AP24" s="1125"/>
      <c r="AQ24" s="1125"/>
      <c r="AR24" s="1125"/>
      <c r="AS24" s="1125"/>
      <c r="AT24" s="1125"/>
      <c r="AU24" s="1125"/>
      <c r="AV24" s="1125"/>
      <c r="AW24" s="1125"/>
      <c r="AX24" s="1125"/>
      <c r="AY24" s="1125"/>
      <c r="AZ24" s="228"/>
      <c r="BA24" s="228"/>
      <c r="BB24" s="228"/>
      <c r="BC24" s="228"/>
      <c r="BD24" s="228"/>
      <c r="BE24" s="229"/>
      <c r="BF24" s="229"/>
      <c r="BG24" s="229"/>
      <c r="BH24" s="229"/>
      <c r="BI24" s="229"/>
      <c r="BJ24" s="229"/>
      <c r="BK24" s="229"/>
      <c r="BL24" s="229"/>
      <c r="BM24" s="229"/>
      <c r="BN24" s="229"/>
      <c r="BO24" s="229"/>
      <c r="BP24" s="229"/>
      <c r="BQ24" s="234">
        <v>18</v>
      </c>
      <c r="BR24" s="235"/>
      <c r="BS24" s="1057"/>
      <c r="BT24" s="1058"/>
      <c r="BU24" s="1058"/>
      <c r="BV24" s="1058"/>
      <c r="BW24" s="1058"/>
      <c r="BX24" s="1058"/>
      <c r="BY24" s="1058"/>
      <c r="BZ24" s="1058"/>
      <c r="CA24" s="1058"/>
      <c r="CB24" s="1058"/>
      <c r="CC24" s="1058"/>
      <c r="CD24" s="1058"/>
      <c r="CE24" s="1058"/>
      <c r="CF24" s="1058"/>
      <c r="CG24" s="1079"/>
      <c r="CH24" s="1054"/>
      <c r="CI24" s="1055"/>
      <c r="CJ24" s="1055"/>
      <c r="CK24" s="1055"/>
      <c r="CL24" s="1056"/>
      <c r="CM24" s="1054"/>
      <c r="CN24" s="1055"/>
      <c r="CO24" s="1055"/>
      <c r="CP24" s="1055"/>
      <c r="CQ24" s="1056"/>
      <c r="CR24" s="1054"/>
      <c r="CS24" s="1055"/>
      <c r="CT24" s="1055"/>
      <c r="CU24" s="1055"/>
      <c r="CV24" s="1056"/>
      <c r="CW24" s="1054"/>
      <c r="CX24" s="1055"/>
      <c r="CY24" s="1055"/>
      <c r="CZ24" s="1055"/>
      <c r="DA24" s="1056"/>
      <c r="DB24" s="1054"/>
      <c r="DC24" s="1055"/>
      <c r="DD24" s="1055"/>
      <c r="DE24" s="1055"/>
      <c r="DF24" s="1056"/>
      <c r="DG24" s="1054"/>
      <c r="DH24" s="1055"/>
      <c r="DI24" s="1055"/>
      <c r="DJ24" s="1055"/>
      <c r="DK24" s="1056"/>
      <c r="DL24" s="1054"/>
      <c r="DM24" s="1055"/>
      <c r="DN24" s="1055"/>
      <c r="DO24" s="1055"/>
      <c r="DP24" s="1056"/>
      <c r="DQ24" s="1054"/>
      <c r="DR24" s="1055"/>
      <c r="DS24" s="1055"/>
      <c r="DT24" s="1055"/>
      <c r="DU24" s="1056"/>
      <c r="DV24" s="1057"/>
      <c r="DW24" s="1058"/>
      <c r="DX24" s="1058"/>
      <c r="DY24" s="1058"/>
      <c r="DZ24" s="1059"/>
      <c r="EA24" s="230"/>
    </row>
    <row r="25" spans="1:131" ht="26.25" customHeight="1" thickBot="1" x14ac:dyDescent="0.2">
      <c r="A25" s="1124" t="s">
        <v>325</v>
      </c>
      <c r="B25" s="1124"/>
      <c r="C25" s="1124"/>
      <c r="D25" s="1124"/>
      <c r="E25" s="1124"/>
      <c r="F25" s="1124"/>
      <c r="G25" s="1124"/>
      <c r="H25" s="1124"/>
      <c r="I25" s="1124"/>
      <c r="J25" s="1124"/>
      <c r="K25" s="1124"/>
      <c r="L25" s="1124"/>
      <c r="M25" s="1124"/>
      <c r="N25" s="1124"/>
      <c r="O25" s="1124"/>
      <c r="P25" s="1124"/>
      <c r="Q25" s="1124"/>
      <c r="R25" s="1124"/>
      <c r="S25" s="1124"/>
      <c r="T25" s="1124"/>
      <c r="U25" s="1124"/>
      <c r="V25" s="1124"/>
      <c r="W25" s="1124"/>
      <c r="X25" s="1124"/>
      <c r="Y25" s="1124"/>
      <c r="Z25" s="1124"/>
      <c r="AA25" s="1124"/>
      <c r="AB25" s="1124"/>
      <c r="AC25" s="1124"/>
      <c r="AD25" s="1124"/>
      <c r="AE25" s="1124"/>
      <c r="AF25" s="1124"/>
      <c r="AG25" s="1124"/>
      <c r="AH25" s="1124"/>
      <c r="AI25" s="1124"/>
      <c r="AJ25" s="1124"/>
      <c r="AK25" s="1124"/>
      <c r="AL25" s="1124"/>
      <c r="AM25" s="1124"/>
      <c r="AN25" s="1124"/>
      <c r="AO25" s="1124"/>
      <c r="AP25" s="1124"/>
      <c r="AQ25" s="1124"/>
      <c r="AR25" s="1124"/>
      <c r="AS25" s="1124"/>
      <c r="AT25" s="1124"/>
      <c r="AU25" s="1124"/>
      <c r="AV25" s="1124"/>
      <c r="AW25" s="1124"/>
      <c r="AX25" s="1124"/>
      <c r="AY25" s="1124"/>
      <c r="AZ25" s="1124"/>
      <c r="BA25" s="1124"/>
      <c r="BB25" s="1124"/>
      <c r="BC25" s="1124"/>
      <c r="BD25" s="1124"/>
      <c r="BE25" s="1124"/>
      <c r="BF25" s="1124"/>
      <c r="BG25" s="1124"/>
      <c r="BH25" s="1124"/>
      <c r="BI25" s="1124"/>
      <c r="BJ25" s="228"/>
      <c r="BK25" s="228"/>
      <c r="BL25" s="228"/>
      <c r="BM25" s="228"/>
      <c r="BN25" s="228"/>
      <c r="BO25" s="237"/>
      <c r="BP25" s="237"/>
      <c r="BQ25" s="234">
        <v>19</v>
      </c>
      <c r="BR25" s="235"/>
      <c r="BS25" s="1057"/>
      <c r="BT25" s="1058"/>
      <c r="BU25" s="1058"/>
      <c r="BV25" s="1058"/>
      <c r="BW25" s="1058"/>
      <c r="BX25" s="1058"/>
      <c r="BY25" s="1058"/>
      <c r="BZ25" s="1058"/>
      <c r="CA25" s="1058"/>
      <c r="CB25" s="1058"/>
      <c r="CC25" s="1058"/>
      <c r="CD25" s="1058"/>
      <c r="CE25" s="1058"/>
      <c r="CF25" s="1058"/>
      <c r="CG25" s="1079"/>
      <c r="CH25" s="1054"/>
      <c r="CI25" s="1055"/>
      <c r="CJ25" s="1055"/>
      <c r="CK25" s="1055"/>
      <c r="CL25" s="1056"/>
      <c r="CM25" s="1054"/>
      <c r="CN25" s="1055"/>
      <c r="CO25" s="1055"/>
      <c r="CP25" s="1055"/>
      <c r="CQ25" s="1056"/>
      <c r="CR25" s="1054"/>
      <c r="CS25" s="1055"/>
      <c r="CT25" s="1055"/>
      <c r="CU25" s="1055"/>
      <c r="CV25" s="1056"/>
      <c r="CW25" s="1054"/>
      <c r="CX25" s="1055"/>
      <c r="CY25" s="1055"/>
      <c r="CZ25" s="1055"/>
      <c r="DA25" s="1056"/>
      <c r="DB25" s="1054"/>
      <c r="DC25" s="1055"/>
      <c r="DD25" s="1055"/>
      <c r="DE25" s="1055"/>
      <c r="DF25" s="1056"/>
      <c r="DG25" s="1054"/>
      <c r="DH25" s="1055"/>
      <c r="DI25" s="1055"/>
      <c r="DJ25" s="1055"/>
      <c r="DK25" s="1056"/>
      <c r="DL25" s="1054"/>
      <c r="DM25" s="1055"/>
      <c r="DN25" s="1055"/>
      <c r="DO25" s="1055"/>
      <c r="DP25" s="1056"/>
      <c r="DQ25" s="1054"/>
      <c r="DR25" s="1055"/>
      <c r="DS25" s="1055"/>
      <c r="DT25" s="1055"/>
      <c r="DU25" s="1056"/>
      <c r="DV25" s="1057"/>
      <c r="DW25" s="1058"/>
      <c r="DX25" s="1058"/>
      <c r="DY25" s="1058"/>
      <c r="DZ25" s="1059"/>
      <c r="EA25" s="226"/>
    </row>
    <row r="26" spans="1:131" ht="26.25" customHeight="1" x14ac:dyDescent="0.15">
      <c r="A26" s="1060" t="s">
        <v>300</v>
      </c>
      <c r="B26" s="1061"/>
      <c r="C26" s="1061"/>
      <c r="D26" s="1061"/>
      <c r="E26" s="1061"/>
      <c r="F26" s="1061"/>
      <c r="G26" s="1061"/>
      <c r="H26" s="1061"/>
      <c r="I26" s="1061"/>
      <c r="J26" s="1061"/>
      <c r="K26" s="1061"/>
      <c r="L26" s="1061"/>
      <c r="M26" s="1061"/>
      <c r="N26" s="1061"/>
      <c r="O26" s="1061"/>
      <c r="P26" s="1062"/>
      <c r="Q26" s="1066" t="s">
        <v>326</v>
      </c>
      <c r="R26" s="1067"/>
      <c r="S26" s="1067"/>
      <c r="T26" s="1067"/>
      <c r="U26" s="1068"/>
      <c r="V26" s="1066" t="s">
        <v>327</v>
      </c>
      <c r="W26" s="1067"/>
      <c r="X26" s="1067"/>
      <c r="Y26" s="1067"/>
      <c r="Z26" s="1068"/>
      <c r="AA26" s="1066" t="s">
        <v>328</v>
      </c>
      <c r="AB26" s="1067"/>
      <c r="AC26" s="1067"/>
      <c r="AD26" s="1067"/>
      <c r="AE26" s="1067"/>
      <c r="AF26" s="1120" t="s">
        <v>329</v>
      </c>
      <c r="AG26" s="1073"/>
      <c r="AH26" s="1073"/>
      <c r="AI26" s="1073"/>
      <c r="AJ26" s="1121"/>
      <c r="AK26" s="1067" t="s">
        <v>330</v>
      </c>
      <c r="AL26" s="1067"/>
      <c r="AM26" s="1067"/>
      <c r="AN26" s="1067"/>
      <c r="AO26" s="1068"/>
      <c r="AP26" s="1066" t="s">
        <v>331</v>
      </c>
      <c r="AQ26" s="1067"/>
      <c r="AR26" s="1067"/>
      <c r="AS26" s="1067"/>
      <c r="AT26" s="1068"/>
      <c r="AU26" s="1066" t="s">
        <v>332</v>
      </c>
      <c r="AV26" s="1067"/>
      <c r="AW26" s="1067"/>
      <c r="AX26" s="1067"/>
      <c r="AY26" s="1068"/>
      <c r="AZ26" s="1066" t="s">
        <v>333</v>
      </c>
      <c r="BA26" s="1067"/>
      <c r="BB26" s="1067"/>
      <c r="BC26" s="1067"/>
      <c r="BD26" s="1068"/>
      <c r="BE26" s="1066" t="s">
        <v>307</v>
      </c>
      <c r="BF26" s="1067"/>
      <c r="BG26" s="1067"/>
      <c r="BH26" s="1067"/>
      <c r="BI26" s="1080"/>
      <c r="BJ26" s="228"/>
      <c r="BK26" s="228"/>
      <c r="BL26" s="228"/>
      <c r="BM26" s="228"/>
      <c r="BN26" s="228"/>
      <c r="BO26" s="237"/>
      <c r="BP26" s="237"/>
      <c r="BQ26" s="234">
        <v>20</v>
      </c>
      <c r="BR26" s="235"/>
      <c r="BS26" s="1057"/>
      <c r="BT26" s="1058"/>
      <c r="BU26" s="1058"/>
      <c r="BV26" s="1058"/>
      <c r="BW26" s="1058"/>
      <c r="BX26" s="1058"/>
      <c r="BY26" s="1058"/>
      <c r="BZ26" s="1058"/>
      <c r="CA26" s="1058"/>
      <c r="CB26" s="1058"/>
      <c r="CC26" s="1058"/>
      <c r="CD26" s="1058"/>
      <c r="CE26" s="1058"/>
      <c r="CF26" s="1058"/>
      <c r="CG26" s="1079"/>
      <c r="CH26" s="1054"/>
      <c r="CI26" s="1055"/>
      <c r="CJ26" s="1055"/>
      <c r="CK26" s="1055"/>
      <c r="CL26" s="1056"/>
      <c r="CM26" s="1054"/>
      <c r="CN26" s="1055"/>
      <c r="CO26" s="1055"/>
      <c r="CP26" s="1055"/>
      <c r="CQ26" s="1056"/>
      <c r="CR26" s="1054"/>
      <c r="CS26" s="1055"/>
      <c r="CT26" s="1055"/>
      <c r="CU26" s="1055"/>
      <c r="CV26" s="1056"/>
      <c r="CW26" s="1054"/>
      <c r="CX26" s="1055"/>
      <c r="CY26" s="1055"/>
      <c r="CZ26" s="1055"/>
      <c r="DA26" s="1056"/>
      <c r="DB26" s="1054"/>
      <c r="DC26" s="1055"/>
      <c r="DD26" s="1055"/>
      <c r="DE26" s="1055"/>
      <c r="DF26" s="1056"/>
      <c r="DG26" s="1054"/>
      <c r="DH26" s="1055"/>
      <c r="DI26" s="1055"/>
      <c r="DJ26" s="1055"/>
      <c r="DK26" s="1056"/>
      <c r="DL26" s="1054"/>
      <c r="DM26" s="1055"/>
      <c r="DN26" s="1055"/>
      <c r="DO26" s="1055"/>
      <c r="DP26" s="1056"/>
      <c r="DQ26" s="1054"/>
      <c r="DR26" s="1055"/>
      <c r="DS26" s="1055"/>
      <c r="DT26" s="1055"/>
      <c r="DU26" s="1056"/>
      <c r="DV26" s="1057"/>
      <c r="DW26" s="1058"/>
      <c r="DX26" s="1058"/>
      <c r="DY26" s="1058"/>
      <c r="DZ26" s="1059"/>
      <c r="EA26" s="226"/>
    </row>
    <row r="27" spans="1:131" ht="26.25" customHeight="1" thickBot="1" x14ac:dyDescent="0.2">
      <c r="A27" s="1063"/>
      <c r="B27" s="1064"/>
      <c r="C27" s="1064"/>
      <c r="D27" s="1064"/>
      <c r="E27" s="1064"/>
      <c r="F27" s="1064"/>
      <c r="G27" s="1064"/>
      <c r="H27" s="1064"/>
      <c r="I27" s="1064"/>
      <c r="J27" s="1064"/>
      <c r="K27" s="1064"/>
      <c r="L27" s="1064"/>
      <c r="M27" s="1064"/>
      <c r="N27" s="1064"/>
      <c r="O27" s="1064"/>
      <c r="P27" s="1065"/>
      <c r="Q27" s="1069"/>
      <c r="R27" s="1070"/>
      <c r="S27" s="1070"/>
      <c r="T27" s="1070"/>
      <c r="U27" s="1071"/>
      <c r="V27" s="1069"/>
      <c r="W27" s="1070"/>
      <c r="X27" s="1070"/>
      <c r="Y27" s="1070"/>
      <c r="Z27" s="1071"/>
      <c r="AA27" s="1069"/>
      <c r="AB27" s="1070"/>
      <c r="AC27" s="1070"/>
      <c r="AD27" s="1070"/>
      <c r="AE27" s="1070"/>
      <c r="AF27" s="1122"/>
      <c r="AG27" s="1076"/>
      <c r="AH27" s="1076"/>
      <c r="AI27" s="1076"/>
      <c r="AJ27" s="1123"/>
      <c r="AK27" s="1070"/>
      <c r="AL27" s="1070"/>
      <c r="AM27" s="1070"/>
      <c r="AN27" s="1070"/>
      <c r="AO27" s="1071"/>
      <c r="AP27" s="1069"/>
      <c r="AQ27" s="1070"/>
      <c r="AR27" s="1070"/>
      <c r="AS27" s="1070"/>
      <c r="AT27" s="1071"/>
      <c r="AU27" s="1069"/>
      <c r="AV27" s="1070"/>
      <c r="AW27" s="1070"/>
      <c r="AX27" s="1070"/>
      <c r="AY27" s="1071"/>
      <c r="AZ27" s="1069"/>
      <c r="BA27" s="1070"/>
      <c r="BB27" s="1070"/>
      <c r="BC27" s="1070"/>
      <c r="BD27" s="1071"/>
      <c r="BE27" s="1069"/>
      <c r="BF27" s="1070"/>
      <c r="BG27" s="1070"/>
      <c r="BH27" s="1070"/>
      <c r="BI27" s="1081"/>
      <c r="BJ27" s="228"/>
      <c r="BK27" s="228"/>
      <c r="BL27" s="228"/>
      <c r="BM27" s="228"/>
      <c r="BN27" s="228"/>
      <c r="BO27" s="237"/>
      <c r="BP27" s="237"/>
      <c r="BQ27" s="234">
        <v>21</v>
      </c>
      <c r="BR27" s="235"/>
      <c r="BS27" s="1057"/>
      <c r="BT27" s="1058"/>
      <c r="BU27" s="1058"/>
      <c r="BV27" s="1058"/>
      <c r="BW27" s="1058"/>
      <c r="BX27" s="1058"/>
      <c r="BY27" s="1058"/>
      <c r="BZ27" s="1058"/>
      <c r="CA27" s="1058"/>
      <c r="CB27" s="1058"/>
      <c r="CC27" s="1058"/>
      <c r="CD27" s="1058"/>
      <c r="CE27" s="1058"/>
      <c r="CF27" s="1058"/>
      <c r="CG27" s="1079"/>
      <c r="CH27" s="1054"/>
      <c r="CI27" s="1055"/>
      <c r="CJ27" s="1055"/>
      <c r="CK27" s="1055"/>
      <c r="CL27" s="1056"/>
      <c r="CM27" s="1054"/>
      <c r="CN27" s="1055"/>
      <c r="CO27" s="1055"/>
      <c r="CP27" s="1055"/>
      <c r="CQ27" s="1056"/>
      <c r="CR27" s="1054"/>
      <c r="CS27" s="1055"/>
      <c r="CT27" s="1055"/>
      <c r="CU27" s="1055"/>
      <c r="CV27" s="1056"/>
      <c r="CW27" s="1054"/>
      <c r="CX27" s="1055"/>
      <c r="CY27" s="1055"/>
      <c r="CZ27" s="1055"/>
      <c r="DA27" s="1056"/>
      <c r="DB27" s="1054"/>
      <c r="DC27" s="1055"/>
      <c r="DD27" s="1055"/>
      <c r="DE27" s="1055"/>
      <c r="DF27" s="1056"/>
      <c r="DG27" s="1054"/>
      <c r="DH27" s="1055"/>
      <c r="DI27" s="1055"/>
      <c r="DJ27" s="1055"/>
      <c r="DK27" s="1056"/>
      <c r="DL27" s="1054"/>
      <c r="DM27" s="1055"/>
      <c r="DN27" s="1055"/>
      <c r="DO27" s="1055"/>
      <c r="DP27" s="1056"/>
      <c r="DQ27" s="1054"/>
      <c r="DR27" s="1055"/>
      <c r="DS27" s="1055"/>
      <c r="DT27" s="1055"/>
      <c r="DU27" s="1056"/>
      <c r="DV27" s="1057"/>
      <c r="DW27" s="1058"/>
      <c r="DX27" s="1058"/>
      <c r="DY27" s="1058"/>
      <c r="DZ27" s="1059"/>
      <c r="EA27" s="226"/>
    </row>
    <row r="28" spans="1:131" ht="26.25" customHeight="1" thickTop="1" x14ac:dyDescent="0.15">
      <c r="A28" s="238">
        <v>1</v>
      </c>
      <c r="B28" s="1112" t="s">
        <v>334</v>
      </c>
      <c r="C28" s="1113"/>
      <c r="D28" s="1113"/>
      <c r="E28" s="1113"/>
      <c r="F28" s="1113"/>
      <c r="G28" s="1113"/>
      <c r="H28" s="1113"/>
      <c r="I28" s="1113"/>
      <c r="J28" s="1113"/>
      <c r="K28" s="1113"/>
      <c r="L28" s="1113"/>
      <c r="M28" s="1113"/>
      <c r="N28" s="1113"/>
      <c r="O28" s="1113"/>
      <c r="P28" s="1114"/>
      <c r="Q28" s="1115">
        <v>12751</v>
      </c>
      <c r="R28" s="1116"/>
      <c r="S28" s="1116"/>
      <c r="T28" s="1116"/>
      <c r="U28" s="1116"/>
      <c r="V28" s="1116">
        <v>12719</v>
      </c>
      <c r="W28" s="1116"/>
      <c r="X28" s="1116"/>
      <c r="Y28" s="1116"/>
      <c r="Z28" s="1116"/>
      <c r="AA28" s="1116">
        <v>31</v>
      </c>
      <c r="AB28" s="1116"/>
      <c r="AC28" s="1116"/>
      <c r="AD28" s="1116"/>
      <c r="AE28" s="1117"/>
      <c r="AF28" s="1118">
        <v>31</v>
      </c>
      <c r="AG28" s="1116"/>
      <c r="AH28" s="1116"/>
      <c r="AI28" s="1116"/>
      <c r="AJ28" s="1119"/>
      <c r="AK28" s="1107">
        <v>1081</v>
      </c>
      <c r="AL28" s="1108"/>
      <c r="AM28" s="1108"/>
      <c r="AN28" s="1108"/>
      <c r="AO28" s="1108"/>
      <c r="AP28" s="1108" t="s">
        <v>527</v>
      </c>
      <c r="AQ28" s="1108"/>
      <c r="AR28" s="1108"/>
      <c r="AS28" s="1108"/>
      <c r="AT28" s="1108"/>
      <c r="AU28" s="1108" t="s">
        <v>527</v>
      </c>
      <c r="AV28" s="1108"/>
      <c r="AW28" s="1108"/>
      <c r="AX28" s="1108"/>
      <c r="AY28" s="1108"/>
      <c r="AZ28" s="1109" t="s">
        <v>527</v>
      </c>
      <c r="BA28" s="1109"/>
      <c r="BB28" s="1109"/>
      <c r="BC28" s="1109"/>
      <c r="BD28" s="1109"/>
      <c r="BE28" s="1110"/>
      <c r="BF28" s="1110"/>
      <c r="BG28" s="1110"/>
      <c r="BH28" s="1110"/>
      <c r="BI28" s="1111"/>
      <c r="BJ28" s="228"/>
      <c r="BK28" s="228"/>
      <c r="BL28" s="228"/>
      <c r="BM28" s="228"/>
      <c r="BN28" s="228"/>
      <c r="BO28" s="237"/>
      <c r="BP28" s="237"/>
      <c r="BQ28" s="234">
        <v>22</v>
      </c>
      <c r="BR28" s="235"/>
      <c r="BS28" s="1057"/>
      <c r="BT28" s="1058"/>
      <c r="BU28" s="1058"/>
      <c r="BV28" s="1058"/>
      <c r="BW28" s="1058"/>
      <c r="BX28" s="1058"/>
      <c r="BY28" s="1058"/>
      <c r="BZ28" s="1058"/>
      <c r="CA28" s="1058"/>
      <c r="CB28" s="1058"/>
      <c r="CC28" s="1058"/>
      <c r="CD28" s="1058"/>
      <c r="CE28" s="1058"/>
      <c r="CF28" s="1058"/>
      <c r="CG28" s="1079"/>
      <c r="CH28" s="1054"/>
      <c r="CI28" s="1055"/>
      <c r="CJ28" s="1055"/>
      <c r="CK28" s="1055"/>
      <c r="CL28" s="1056"/>
      <c r="CM28" s="1054"/>
      <c r="CN28" s="1055"/>
      <c r="CO28" s="1055"/>
      <c r="CP28" s="1055"/>
      <c r="CQ28" s="1056"/>
      <c r="CR28" s="1054"/>
      <c r="CS28" s="1055"/>
      <c r="CT28" s="1055"/>
      <c r="CU28" s="1055"/>
      <c r="CV28" s="1056"/>
      <c r="CW28" s="1054"/>
      <c r="CX28" s="1055"/>
      <c r="CY28" s="1055"/>
      <c r="CZ28" s="1055"/>
      <c r="DA28" s="1056"/>
      <c r="DB28" s="1054"/>
      <c r="DC28" s="1055"/>
      <c r="DD28" s="1055"/>
      <c r="DE28" s="1055"/>
      <c r="DF28" s="1056"/>
      <c r="DG28" s="1054"/>
      <c r="DH28" s="1055"/>
      <c r="DI28" s="1055"/>
      <c r="DJ28" s="1055"/>
      <c r="DK28" s="1056"/>
      <c r="DL28" s="1054"/>
      <c r="DM28" s="1055"/>
      <c r="DN28" s="1055"/>
      <c r="DO28" s="1055"/>
      <c r="DP28" s="1056"/>
      <c r="DQ28" s="1054"/>
      <c r="DR28" s="1055"/>
      <c r="DS28" s="1055"/>
      <c r="DT28" s="1055"/>
      <c r="DU28" s="1056"/>
      <c r="DV28" s="1057"/>
      <c r="DW28" s="1058"/>
      <c r="DX28" s="1058"/>
      <c r="DY28" s="1058"/>
      <c r="DZ28" s="1059"/>
      <c r="EA28" s="226"/>
    </row>
    <row r="29" spans="1:131" ht="26.25" customHeight="1" x14ac:dyDescent="0.15">
      <c r="A29" s="238">
        <v>2</v>
      </c>
      <c r="B29" s="1095" t="s">
        <v>335</v>
      </c>
      <c r="C29" s="1096"/>
      <c r="D29" s="1096"/>
      <c r="E29" s="1096"/>
      <c r="F29" s="1096"/>
      <c r="G29" s="1096"/>
      <c r="H29" s="1096"/>
      <c r="I29" s="1096"/>
      <c r="J29" s="1096"/>
      <c r="K29" s="1096"/>
      <c r="L29" s="1096"/>
      <c r="M29" s="1096"/>
      <c r="N29" s="1096"/>
      <c r="O29" s="1096"/>
      <c r="P29" s="1097"/>
      <c r="Q29" s="1103">
        <v>10762</v>
      </c>
      <c r="R29" s="1104"/>
      <c r="S29" s="1104"/>
      <c r="T29" s="1104"/>
      <c r="U29" s="1104"/>
      <c r="V29" s="1104">
        <v>10536</v>
      </c>
      <c r="W29" s="1104"/>
      <c r="X29" s="1104"/>
      <c r="Y29" s="1104"/>
      <c r="Z29" s="1104"/>
      <c r="AA29" s="1104">
        <v>226</v>
      </c>
      <c r="AB29" s="1104"/>
      <c r="AC29" s="1104"/>
      <c r="AD29" s="1104"/>
      <c r="AE29" s="1105"/>
      <c r="AF29" s="1100">
        <v>226</v>
      </c>
      <c r="AG29" s="1101"/>
      <c r="AH29" s="1101"/>
      <c r="AI29" s="1101"/>
      <c r="AJ29" s="1102"/>
      <c r="AK29" s="1045">
        <v>1650</v>
      </c>
      <c r="AL29" s="1036"/>
      <c r="AM29" s="1036"/>
      <c r="AN29" s="1036"/>
      <c r="AO29" s="1036"/>
      <c r="AP29" s="1036" t="s">
        <v>527</v>
      </c>
      <c r="AQ29" s="1036"/>
      <c r="AR29" s="1036"/>
      <c r="AS29" s="1036"/>
      <c r="AT29" s="1036"/>
      <c r="AU29" s="1036" t="s">
        <v>527</v>
      </c>
      <c r="AV29" s="1036"/>
      <c r="AW29" s="1036"/>
      <c r="AX29" s="1036"/>
      <c r="AY29" s="1036"/>
      <c r="AZ29" s="1106" t="s">
        <v>527</v>
      </c>
      <c r="BA29" s="1106"/>
      <c r="BB29" s="1106"/>
      <c r="BC29" s="1106"/>
      <c r="BD29" s="1106"/>
      <c r="BE29" s="1037"/>
      <c r="BF29" s="1037"/>
      <c r="BG29" s="1037"/>
      <c r="BH29" s="1037"/>
      <c r="BI29" s="1038"/>
      <c r="BJ29" s="228"/>
      <c r="BK29" s="228"/>
      <c r="BL29" s="228"/>
      <c r="BM29" s="228"/>
      <c r="BN29" s="228"/>
      <c r="BO29" s="237"/>
      <c r="BP29" s="237"/>
      <c r="BQ29" s="234">
        <v>23</v>
      </c>
      <c r="BR29" s="235"/>
      <c r="BS29" s="1057"/>
      <c r="BT29" s="1058"/>
      <c r="BU29" s="1058"/>
      <c r="BV29" s="1058"/>
      <c r="BW29" s="1058"/>
      <c r="BX29" s="1058"/>
      <c r="BY29" s="1058"/>
      <c r="BZ29" s="1058"/>
      <c r="CA29" s="1058"/>
      <c r="CB29" s="1058"/>
      <c r="CC29" s="1058"/>
      <c r="CD29" s="1058"/>
      <c r="CE29" s="1058"/>
      <c r="CF29" s="1058"/>
      <c r="CG29" s="1079"/>
      <c r="CH29" s="1054"/>
      <c r="CI29" s="1055"/>
      <c r="CJ29" s="1055"/>
      <c r="CK29" s="1055"/>
      <c r="CL29" s="1056"/>
      <c r="CM29" s="1054"/>
      <c r="CN29" s="1055"/>
      <c r="CO29" s="1055"/>
      <c r="CP29" s="1055"/>
      <c r="CQ29" s="1056"/>
      <c r="CR29" s="1054"/>
      <c r="CS29" s="1055"/>
      <c r="CT29" s="1055"/>
      <c r="CU29" s="1055"/>
      <c r="CV29" s="1056"/>
      <c r="CW29" s="1054"/>
      <c r="CX29" s="1055"/>
      <c r="CY29" s="1055"/>
      <c r="CZ29" s="1055"/>
      <c r="DA29" s="1056"/>
      <c r="DB29" s="1054"/>
      <c r="DC29" s="1055"/>
      <c r="DD29" s="1055"/>
      <c r="DE29" s="1055"/>
      <c r="DF29" s="1056"/>
      <c r="DG29" s="1054"/>
      <c r="DH29" s="1055"/>
      <c r="DI29" s="1055"/>
      <c r="DJ29" s="1055"/>
      <c r="DK29" s="1056"/>
      <c r="DL29" s="1054"/>
      <c r="DM29" s="1055"/>
      <c r="DN29" s="1055"/>
      <c r="DO29" s="1055"/>
      <c r="DP29" s="1056"/>
      <c r="DQ29" s="1054"/>
      <c r="DR29" s="1055"/>
      <c r="DS29" s="1055"/>
      <c r="DT29" s="1055"/>
      <c r="DU29" s="1056"/>
      <c r="DV29" s="1057"/>
      <c r="DW29" s="1058"/>
      <c r="DX29" s="1058"/>
      <c r="DY29" s="1058"/>
      <c r="DZ29" s="1059"/>
      <c r="EA29" s="226"/>
    </row>
    <row r="30" spans="1:131" ht="26.25" customHeight="1" x14ac:dyDescent="0.15">
      <c r="A30" s="238">
        <v>3</v>
      </c>
      <c r="B30" s="1095" t="s">
        <v>336</v>
      </c>
      <c r="C30" s="1096"/>
      <c r="D30" s="1096"/>
      <c r="E30" s="1096"/>
      <c r="F30" s="1096"/>
      <c r="G30" s="1096"/>
      <c r="H30" s="1096"/>
      <c r="I30" s="1096"/>
      <c r="J30" s="1096"/>
      <c r="K30" s="1096"/>
      <c r="L30" s="1096"/>
      <c r="M30" s="1096"/>
      <c r="N30" s="1096"/>
      <c r="O30" s="1096"/>
      <c r="P30" s="1097"/>
      <c r="Q30" s="1103">
        <v>2304</v>
      </c>
      <c r="R30" s="1104"/>
      <c r="S30" s="1104"/>
      <c r="T30" s="1104"/>
      <c r="U30" s="1104"/>
      <c r="V30" s="1104">
        <v>2239</v>
      </c>
      <c r="W30" s="1104"/>
      <c r="X30" s="1104"/>
      <c r="Y30" s="1104"/>
      <c r="Z30" s="1104"/>
      <c r="AA30" s="1104">
        <v>65</v>
      </c>
      <c r="AB30" s="1104"/>
      <c r="AC30" s="1104"/>
      <c r="AD30" s="1104"/>
      <c r="AE30" s="1105"/>
      <c r="AF30" s="1100">
        <v>65</v>
      </c>
      <c r="AG30" s="1101"/>
      <c r="AH30" s="1101"/>
      <c r="AI30" s="1101"/>
      <c r="AJ30" s="1102"/>
      <c r="AK30" s="1045">
        <v>376</v>
      </c>
      <c r="AL30" s="1036"/>
      <c r="AM30" s="1036"/>
      <c r="AN30" s="1036"/>
      <c r="AO30" s="1036"/>
      <c r="AP30" s="1036" t="s">
        <v>527</v>
      </c>
      <c r="AQ30" s="1036"/>
      <c r="AR30" s="1036"/>
      <c r="AS30" s="1036"/>
      <c r="AT30" s="1036"/>
      <c r="AU30" s="1036" t="s">
        <v>527</v>
      </c>
      <c r="AV30" s="1036"/>
      <c r="AW30" s="1036"/>
      <c r="AX30" s="1036"/>
      <c r="AY30" s="1036"/>
      <c r="AZ30" s="1106" t="s">
        <v>527</v>
      </c>
      <c r="BA30" s="1106"/>
      <c r="BB30" s="1106"/>
      <c r="BC30" s="1106"/>
      <c r="BD30" s="1106"/>
      <c r="BE30" s="1037"/>
      <c r="BF30" s="1037"/>
      <c r="BG30" s="1037"/>
      <c r="BH30" s="1037"/>
      <c r="BI30" s="1038"/>
      <c r="BJ30" s="228"/>
      <c r="BK30" s="228"/>
      <c r="BL30" s="228"/>
      <c r="BM30" s="228"/>
      <c r="BN30" s="228"/>
      <c r="BO30" s="237"/>
      <c r="BP30" s="237"/>
      <c r="BQ30" s="234">
        <v>24</v>
      </c>
      <c r="BR30" s="235"/>
      <c r="BS30" s="1057"/>
      <c r="BT30" s="1058"/>
      <c r="BU30" s="1058"/>
      <c r="BV30" s="1058"/>
      <c r="BW30" s="1058"/>
      <c r="BX30" s="1058"/>
      <c r="BY30" s="1058"/>
      <c r="BZ30" s="1058"/>
      <c r="CA30" s="1058"/>
      <c r="CB30" s="1058"/>
      <c r="CC30" s="1058"/>
      <c r="CD30" s="1058"/>
      <c r="CE30" s="1058"/>
      <c r="CF30" s="1058"/>
      <c r="CG30" s="1079"/>
      <c r="CH30" s="1054"/>
      <c r="CI30" s="1055"/>
      <c r="CJ30" s="1055"/>
      <c r="CK30" s="1055"/>
      <c r="CL30" s="1056"/>
      <c r="CM30" s="1054"/>
      <c r="CN30" s="1055"/>
      <c r="CO30" s="1055"/>
      <c r="CP30" s="1055"/>
      <c r="CQ30" s="1056"/>
      <c r="CR30" s="1054"/>
      <c r="CS30" s="1055"/>
      <c r="CT30" s="1055"/>
      <c r="CU30" s="1055"/>
      <c r="CV30" s="1056"/>
      <c r="CW30" s="1054"/>
      <c r="CX30" s="1055"/>
      <c r="CY30" s="1055"/>
      <c r="CZ30" s="1055"/>
      <c r="DA30" s="1056"/>
      <c r="DB30" s="1054"/>
      <c r="DC30" s="1055"/>
      <c r="DD30" s="1055"/>
      <c r="DE30" s="1055"/>
      <c r="DF30" s="1056"/>
      <c r="DG30" s="1054"/>
      <c r="DH30" s="1055"/>
      <c r="DI30" s="1055"/>
      <c r="DJ30" s="1055"/>
      <c r="DK30" s="1056"/>
      <c r="DL30" s="1054"/>
      <c r="DM30" s="1055"/>
      <c r="DN30" s="1055"/>
      <c r="DO30" s="1055"/>
      <c r="DP30" s="1056"/>
      <c r="DQ30" s="1054"/>
      <c r="DR30" s="1055"/>
      <c r="DS30" s="1055"/>
      <c r="DT30" s="1055"/>
      <c r="DU30" s="1056"/>
      <c r="DV30" s="1057"/>
      <c r="DW30" s="1058"/>
      <c r="DX30" s="1058"/>
      <c r="DY30" s="1058"/>
      <c r="DZ30" s="1059"/>
      <c r="EA30" s="226"/>
    </row>
    <row r="31" spans="1:131" ht="26.25" customHeight="1" x14ac:dyDescent="0.15">
      <c r="A31" s="238">
        <v>4</v>
      </c>
      <c r="B31" s="1095" t="s">
        <v>337</v>
      </c>
      <c r="C31" s="1096"/>
      <c r="D31" s="1096"/>
      <c r="E31" s="1096"/>
      <c r="F31" s="1096"/>
      <c r="G31" s="1096"/>
      <c r="H31" s="1096"/>
      <c r="I31" s="1096"/>
      <c r="J31" s="1096"/>
      <c r="K31" s="1096"/>
      <c r="L31" s="1096"/>
      <c r="M31" s="1096"/>
      <c r="N31" s="1096"/>
      <c r="O31" s="1096"/>
      <c r="P31" s="1097"/>
      <c r="Q31" s="1103">
        <v>2337</v>
      </c>
      <c r="R31" s="1104"/>
      <c r="S31" s="1104"/>
      <c r="T31" s="1104"/>
      <c r="U31" s="1104"/>
      <c r="V31" s="1104">
        <v>2148</v>
      </c>
      <c r="W31" s="1104"/>
      <c r="X31" s="1104"/>
      <c r="Y31" s="1104"/>
      <c r="Z31" s="1104"/>
      <c r="AA31" s="1104">
        <v>189</v>
      </c>
      <c r="AB31" s="1104"/>
      <c r="AC31" s="1104"/>
      <c r="AD31" s="1104"/>
      <c r="AE31" s="1105"/>
      <c r="AF31" s="1100">
        <v>3121</v>
      </c>
      <c r="AG31" s="1101"/>
      <c r="AH31" s="1101"/>
      <c r="AI31" s="1101"/>
      <c r="AJ31" s="1102"/>
      <c r="AK31" s="1045">
        <v>119</v>
      </c>
      <c r="AL31" s="1036"/>
      <c r="AM31" s="1036"/>
      <c r="AN31" s="1036"/>
      <c r="AO31" s="1036"/>
      <c r="AP31" s="1036">
        <v>4184</v>
      </c>
      <c r="AQ31" s="1036"/>
      <c r="AR31" s="1036"/>
      <c r="AS31" s="1036"/>
      <c r="AT31" s="1036"/>
      <c r="AU31" s="1036">
        <v>649</v>
      </c>
      <c r="AV31" s="1036"/>
      <c r="AW31" s="1036"/>
      <c r="AX31" s="1036"/>
      <c r="AY31" s="1036"/>
      <c r="AZ31" s="1106" t="s">
        <v>527</v>
      </c>
      <c r="BA31" s="1106"/>
      <c r="BB31" s="1106"/>
      <c r="BC31" s="1106"/>
      <c r="BD31" s="1106"/>
      <c r="BE31" s="1037" t="s">
        <v>338</v>
      </c>
      <c r="BF31" s="1037"/>
      <c r="BG31" s="1037"/>
      <c r="BH31" s="1037"/>
      <c r="BI31" s="1038"/>
      <c r="BJ31" s="228"/>
      <c r="BK31" s="228"/>
      <c r="BL31" s="228"/>
      <c r="BM31" s="228"/>
      <c r="BN31" s="228"/>
      <c r="BO31" s="237"/>
      <c r="BP31" s="237"/>
      <c r="BQ31" s="234">
        <v>25</v>
      </c>
      <c r="BR31" s="235"/>
      <c r="BS31" s="1057"/>
      <c r="BT31" s="1058"/>
      <c r="BU31" s="1058"/>
      <c r="BV31" s="1058"/>
      <c r="BW31" s="1058"/>
      <c r="BX31" s="1058"/>
      <c r="BY31" s="1058"/>
      <c r="BZ31" s="1058"/>
      <c r="CA31" s="1058"/>
      <c r="CB31" s="1058"/>
      <c r="CC31" s="1058"/>
      <c r="CD31" s="1058"/>
      <c r="CE31" s="1058"/>
      <c r="CF31" s="1058"/>
      <c r="CG31" s="1079"/>
      <c r="CH31" s="1054"/>
      <c r="CI31" s="1055"/>
      <c r="CJ31" s="1055"/>
      <c r="CK31" s="1055"/>
      <c r="CL31" s="1056"/>
      <c r="CM31" s="1054"/>
      <c r="CN31" s="1055"/>
      <c r="CO31" s="1055"/>
      <c r="CP31" s="1055"/>
      <c r="CQ31" s="1056"/>
      <c r="CR31" s="1054"/>
      <c r="CS31" s="1055"/>
      <c r="CT31" s="1055"/>
      <c r="CU31" s="1055"/>
      <c r="CV31" s="1056"/>
      <c r="CW31" s="1054"/>
      <c r="CX31" s="1055"/>
      <c r="CY31" s="1055"/>
      <c r="CZ31" s="1055"/>
      <c r="DA31" s="1056"/>
      <c r="DB31" s="1054"/>
      <c r="DC31" s="1055"/>
      <c r="DD31" s="1055"/>
      <c r="DE31" s="1055"/>
      <c r="DF31" s="1056"/>
      <c r="DG31" s="1054"/>
      <c r="DH31" s="1055"/>
      <c r="DI31" s="1055"/>
      <c r="DJ31" s="1055"/>
      <c r="DK31" s="1056"/>
      <c r="DL31" s="1054"/>
      <c r="DM31" s="1055"/>
      <c r="DN31" s="1055"/>
      <c r="DO31" s="1055"/>
      <c r="DP31" s="1056"/>
      <c r="DQ31" s="1054"/>
      <c r="DR31" s="1055"/>
      <c r="DS31" s="1055"/>
      <c r="DT31" s="1055"/>
      <c r="DU31" s="1056"/>
      <c r="DV31" s="1057"/>
      <c r="DW31" s="1058"/>
      <c r="DX31" s="1058"/>
      <c r="DY31" s="1058"/>
      <c r="DZ31" s="1059"/>
      <c r="EA31" s="226"/>
    </row>
    <row r="32" spans="1:131" ht="26.25" customHeight="1" x14ac:dyDescent="0.15">
      <c r="A32" s="238">
        <v>5</v>
      </c>
      <c r="B32" s="1095" t="s">
        <v>339</v>
      </c>
      <c r="C32" s="1096"/>
      <c r="D32" s="1096"/>
      <c r="E32" s="1096"/>
      <c r="F32" s="1096"/>
      <c r="G32" s="1096"/>
      <c r="H32" s="1096"/>
      <c r="I32" s="1096"/>
      <c r="J32" s="1096"/>
      <c r="K32" s="1096"/>
      <c r="L32" s="1096"/>
      <c r="M32" s="1096"/>
      <c r="N32" s="1096"/>
      <c r="O32" s="1096"/>
      <c r="P32" s="1097"/>
      <c r="Q32" s="1103">
        <v>3188</v>
      </c>
      <c r="R32" s="1104"/>
      <c r="S32" s="1104"/>
      <c r="T32" s="1104"/>
      <c r="U32" s="1104"/>
      <c r="V32" s="1104">
        <v>2674</v>
      </c>
      <c r="W32" s="1104"/>
      <c r="X32" s="1104"/>
      <c r="Y32" s="1104"/>
      <c r="Z32" s="1104"/>
      <c r="AA32" s="1104">
        <v>195</v>
      </c>
      <c r="AB32" s="1104"/>
      <c r="AC32" s="1104"/>
      <c r="AD32" s="1104"/>
      <c r="AE32" s="1105"/>
      <c r="AF32" s="1100">
        <v>198</v>
      </c>
      <c r="AG32" s="1101"/>
      <c r="AH32" s="1101"/>
      <c r="AI32" s="1101"/>
      <c r="AJ32" s="1102"/>
      <c r="AK32" s="1045">
        <v>1154</v>
      </c>
      <c r="AL32" s="1036"/>
      <c r="AM32" s="1036"/>
      <c r="AN32" s="1036"/>
      <c r="AO32" s="1036"/>
      <c r="AP32" s="1036">
        <v>21651</v>
      </c>
      <c r="AQ32" s="1036"/>
      <c r="AR32" s="1036"/>
      <c r="AS32" s="1036"/>
      <c r="AT32" s="1036"/>
      <c r="AU32" s="1036">
        <v>12731</v>
      </c>
      <c r="AV32" s="1036"/>
      <c r="AW32" s="1036"/>
      <c r="AX32" s="1036"/>
      <c r="AY32" s="1036"/>
      <c r="AZ32" s="1106" t="s">
        <v>527</v>
      </c>
      <c r="BA32" s="1106"/>
      <c r="BB32" s="1106"/>
      <c r="BC32" s="1106"/>
      <c r="BD32" s="1106"/>
      <c r="BE32" s="1037" t="s">
        <v>338</v>
      </c>
      <c r="BF32" s="1037"/>
      <c r="BG32" s="1037"/>
      <c r="BH32" s="1037"/>
      <c r="BI32" s="1038"/>
      <c r="BJ32" s="228"/>
      <c r="BK32" s="228"/>
      <c r="BL32" s="228"/>
      <c r="BM32" s="228"/>
      <c r="BN32" s="228"/>
      <c r="BO32" s="237"/>
      <c r="BP32" s="237"/>
      <c r="BQ32" s="234">
        <v>26</v>
      </c>
      <c r="BR32" s="235"/>
      <c r="BS32" s="1057"/>
      <c r="BT32" s="1058"/>
      <c r="BU32" s="1058"/>
      <c r="BV32" s="1058"/>
      <c r="BW32" s="1058"/>
      <c r="BX32" s="1058"/>
      <c r="BY32" s="1058"/>
      <c r="BZ32" s="1058"/>
      <c r="CA32" s="1058"/>
      <c r="CB32" s="1058"/>
      <c r="CC32" s="1058"/>
      <c r="CD32" s="1058"/>
      <c r="CE32" s="1058"/>
      <c r="CF32" s="1058"/>
      <c r="CG32" s="1079"/>
      <c r="CH32" s="1054"/>
      <c r="CI32" s="1055"/>
      <c r="CJ32" s="1055"/>
      <c r="CK32" s="1055"/>
      <c r="CL32" s="1056"/>
      <c r="CM32" s="1054"/>
      <c r="CN32" s="1055"/>
      <c r="CO32" s="1055"/>
      <c r="CP32" s="1055"/>
      <c r="CQ32" s="1056"/>
      <c r="CR32" s="1054"/>
      <c r="CS32" s="1055"/>
      <c r="CT32" s="1055"/>
      <c r="CU32" s="1055"/>
      <c r="CV32" s="1056"/>
      <c r="CW32" s="1054"/>
      <c r="CX32" s="1055"/>
      <c r="CY32" s="1055"/>
      <c r="CZ32" s="1055"/>
      <c r="DA32" s="1056"/>
      <c r="DB32" s="1054"/>
      <c r="DC32" s="1055"/>
      <c r="DD32" s="1055"/>
      <c r="DE32" s="1055"/>
      <c r="DF32" s="1056"/>
      <c r="DG32" s="1054"/>
      <c r="DH32" s="1055"/>
      <c r="DI32" s="1055"/>
      <c r="DJ32" s="1055"/>
      <c r="DK32" s="1056"/>
      <c r="DL32" s="1054"/>
      <c r="DM32" s="1055"/>
      <c r="DN32" s="1055"/>
      <c r="DO32" s="1055"/>
      <c r="DP32" s="1056"/>
      <c r="DQ32" s="1054"/>
      <c r="DR32" s="1055"/>
      <c r="DS32" s="1055"/>
      <c r="DT32" s="1055"/>
      <c r="DU32" s="1056"/>
      <c r="DV32" s="1057"/>
      <c r="DW32" s="1058"/>
      <c r="DX32" s="1058"/>
      <c r="DY32" s="1058"/>
      <c r="DZ32" s="1059"/>
      <c r="EA32" s="226"/>
    </row>
    <row r="33" spans="1:131" ht="26.25" customHeight="1" x14ac:dyDescent="0.15">
      <c r="A33" s="238">
        <v>6</v>
      </c>
      <c r="B33" s="1095"/>
      <c r="C33" s="1096"/>
      <c r="D33" s="1096"/>
      <c r="E33" s="1096"/>
      <c r="F33" s="1096"/>
      <c r="G33" s="1096"/>
      <c r="H33" s="1096"/>
      <c r="I33" s="1096"/>
      <c r="J33" s="1096"/>
      <c r="K33" s="1096"/>
      <c r="L33" s="1096"/>
      <c r="M33" s="1096"/>
      <c r="N33" s="1096"/>
      <c r="O33" s="1096"/>
      <c r="P33" s="1097"/>
      <c r="Q33" s="1103"/>
      <c r="R33" s="1104"/>
      <c r="S33" s="1104"/>
      <c r="T33" s="1104"/>
      <c r="U33" s="1104"/>
      <c r="V33" s="1104"/>
      <c r="W33" s="1104"/>
      <c r="X33" s="1104"/>
      <c r="Y33" s="1104"/>
      <c r="Z33" s="1104"/>
      <c r="AA33" s="1104"/>
      <c r="AB33" s="1104"/>
      <c r="AC33" s="1104"/>
      <c r="AD33" s="1104"/>
      <c r="AE33" s="1105"/>
      <c r="AF33" s="1100"/>
      <c r="AG33" s="1101"/>
      <c r="AH33" s="1101"/>
      <c r="AI33" s="1101"/>
      <c r="AJ33" s="1102"/>
      <c r="AK33" s="1045"/>
      <c r="AL33" s="1036"/>
      <c r="AM33" s="1036"/>
      <c r="AN33" s="1036"/>
      <c r="AO33" s="1036"/>
      <c r="AP33" s="1036"/>
      <c r="AQ33" s="1036"/>
      <c r="AR33" s="1036"/>
      <c r="AS33" s="1036"/>
      <c r="AT33" s="1036"/>
      <c r="AU33" s="1036"/>
      <c r="AV33" s="1036"/>
      <c r="AW33" s="1036"/>
      <c r="AX33" s="1036"/>
      <c r="AY33" s="1036"/>
      <c r="AZ33" s="1106"/>
      <c r="BA33" s="1106"/>
      <c r="BB33" s="1106"/>
      <c r="BC33" s="1106"/>
      <c r="BD33" s="1106"/>
      <c r="BE33" s="1037"/>
      <c r="BF33" s="1037"/>
      <c r="BG33" s="1037"/>
      <c r="BH33" s="1037"/>
      <c r="BI33" s="1038"/>
      <c r="BJ33" s="228"/>
      <c r="BK33" s="228"/>
      <c r="BL33" s="228"/>
      <c r="BM33" s="228"/>
      <c r="BN33" s="228"/>
      <c r="BO33" s="237"/>
      <c r="BP33" s="237"/>
      <c r="BQ33" s="234">
        <v>27</v>
      </c>
      <c r="BR33" s="235"/>
      <c r="BS33" s="1057"/>
      <c r="BT33" s="1058"/>
      <c r="BU33" s="1058"/>
      <c r="BV33" s="1058"/>
      <c r="BW33" s="1058"/>
      <c r="BX33" s="1058"/>
      <c r="BY33" s="1058"/>
      <c r="BZ33" s="1058"/>
      <c r="CA33" s="1058"/>
      <c r="CB33" s="1058"/>
      <c r="CC33" s="1058"/>
      <c r="CD33" s="1058"/>
      <c r="CE33" s="1058"/>
      <c r="CF33" s="1058"/>
      <c r="CG33" s="1079"/>
      <c r="CH33" s="1054"/>
      <c r="CI33" s="1055"/>
      <c r="CJ33" s="1055"/>
      <c r="CK33" s="1055"/>
      <c r="CL33" s="1056"/>
      <c r="CM33" s="1054"/>
      <c r="CN33" s="1055"/>
      <c r="CO33" s="1055"/>
      <c r="CP33" s="1055"/>
      <c r="CQ33" s="1056"/>
      <c r="CR33" s="1054"/>
      <c r="CS33" s="1055"/>
      <c r="CT33" s="1055"/>
      <c r="CU33" s="1055"/>
      <c r="CV33" s="1056"/>
      <c r="CW33" s="1054"/>
      <c r="CX33" s="1055"/>
      <c r="CY33" s="1055"/>
      <c r="CZ33" s="1055"/>
      <c r="DA33" s="1056"/>
      <c r="DB33" s="1054"/>
      <c r="DC33" s="1055"/>
      <c r="DD33" s="1055"/>
      <c r="DE33" s="1055"/>
      <c r="DF33" s="1056"/>
      <c r="DG33" s="1054"/>
      <c r="DH33" s="1055"/>
      <c r="DI33" s="1055"/>
      <c r="DJ33" s="1055"/>
      <c r="DK33" s="1056"/>
      <c r="DL33" s="1054"/>
      <c r="DM33" s="1055"/>
      <c r="DN33" s="1055"/>
      <c r="DO33" s="1055"/>
      <c r="DP33" s="1056"/>
      <c r="DQ33" s="1054"/>
      <c r="DR33" s="1055"/>
      <c r="DS33" s="1055"/>
      <c r="DT33" s="1055"/>
      <c r="DU33" s="1056"/>
      <c r="DV33" s="1057"/>
      <c r="DW33" s="1058"/>
      <c r="DX33" s="1058"/>
      <c r="DY33" s="1058"/>
      <c r="DZ33" s="1059"/>
      <c r="EA33" s="226"/>
    </row>
    <row r="34" spans="1:131" ht="26.25" customHeight="1" x14ac:dyDescent="0.15">
      <c r="A34" s="238">
        <v>7</v>
      </c>
      <c r="B34" s="1095"/>
      <c r="C34" s="1096"/>
      <c r="D34" s="1096"/>
      <c r="E34" s="1096"/>
      <c r="F34" s="1096"/>
      <c r="G34" s="1096"/>
      <c r="H34" s="1096"/>
      <c r="I34" s="1096"/>
      <c r="J34" s="1096"/>
      <c r="K34" s="1096"/>
      <c r="L34" s="1096"/>
      <c r="M34" s="1096"/>
      <c r="N34" s="1096"/>
      <c r="O34" s="1096"/>
      <c r="P34" s="1097"/>
      <c r="Q34" s="1103"/>
      <c r="R34" s="1104"/>
      <c r="S34" s="1104"/>
      <c r="T34" s="1104"/>
      <c r="U34" s="1104"/>
      <c r="V34" s="1104"/>
      <c r="W34" s="1104"/>
      <c r="X34" s="1104"/>
      <c r="Y34" s="1104"/>
      <c r="Z34" s="1104"/>
      <c r="AA34" s="1104"/>
      <c r="AB34" s="1104"/>
      <c r="AC34" s="1104"/>
      <c r="AD34" s="1104"/>
      <c r="AE34" s="1105"/>
      <c r="AF34" s="1100"/>
      <c r="AG34" s="1101"/>
      <c r="AH34" s="1101"/>
      <c r="AI34" s="1101"/>
      <c r="AJ34" s="1102"/>
      <c r="AK34" s="1045"/>
      <c r="AL34" s="1036"/>
      <c r="AM34" s="1036"/>
      <c r="AN34" s="1036"/>
      <c r="AO34" s="1036"/>
      <c r="AP34" s="1036"/>
      <c r="AQ34" s="1036"/>
      <c r="AR34" s="1036"/>
      <c r="AS34" s="1036"/>
      <c r="AT34" s="1036"/>
      <c r="AU34" s="1036"/>
      <c r="AV34" s="1036"/>
      <c r="AW34" s="1036"/>
      <c r="AX34" s="1036"/>
      <c r="AY34" s="1036"/>
      <c r="AZ34" s="1106"/>
      <c r="BA34" s="1106"/>
      <c r="BB34" s="1106"/>
      <c r="BC34" s="1106"/>
      <c r="BD34" s="1106"/>
      <c r="BE34" s="1037"/>
      <c r="BF34" s="1037"/>
      <c r="BG34" s="1037"/>
      <c r="BH34" s="1037"/>
      <c r="BI34" s="1038"/>
      <c r="BJ34" s="228"/>
      <c r="BK34" s="228"/>
      <c r="BL34" s="228"/>
      <c r="BM34" s="228"/>
      <c r="BN34" s="228"/>
      <c r="BO34" s="237"/>
      <c r="BP34" s="237"/>
      <c r="BQ34" s="234">
        <v>28</v>
      </c>
      <c r="BR34" s="235"/>
      <c r="BS34" s="1057"/>
      <c r="BT34" s="1058"/>
      <c r="BU34" s="1058"/>
      <c r="BV34" s="1058"/>
      <c r="BW34" s="1058"/>
      <c r="BX34" s="1058"/>
      <c r="BY34" s="1058"/>
      <c r="BZ34" s="1058"/>
      <c r="CA34" s="1058"/>
      <c r="CB34" s="1058"/>
      <c r="CC34" s="1058"/>
      <c r="CD34" s="1058"/>
      <c r="CE34" s="1058"/>
      <c r="CF34" s="1058"/>
      <c r="CG34" s="1079"/>
      <c r="CH34" s="1054"/>
      <c r="CI34" s="1055"/>
      <c r="CJ34" s="1055"/>
      <c r="CK34" s="1055"/>
      <c r="CL34" s="1056"/>
      <c r="CM34" s="1054"/>
      <c r="CN34" s="1055"/>
      <c r="CO34" s="1055"/>
      <c r="CP34" s="1055"/>
      <c r="CQ34" s="1056"/>
      <c r="CR34" s="1054"/>
      <c r="CS34" s="1055"/>
      <c r="CT34" s="1055"/>
      <c r="CU34" s="1055"/>
      <c r="CV34" s="1056"/>
      <c r="CW34" s="1054"/>
      <c r="CX34" s="1055"/>
      <c r="CY34" s="1055"/>
      <c r="CZ34" s="1055"/>
      <c r="DA34" s="1056"/>
      <c r="DB34" s="1054"/>
      <c r="DC34" s="1055"/>
      <c r="DD34" s="1055"/>
      <c r="DE34" s="1055"/>
      <c r="DF34" s="1056"/>
      <c r="DG34" s="1054"/>
      <c r="DH34" s="1055"/>
      <c r="DI34" s="1055"/>
      <c r="DJ34" s="1055"/>
      <c r="DK34" s="1056"/>
      <c r="DL34" s="1054"/>
      <c r="DM34" s="1055"/>
      <c r="DN34" s="1055"/>
      <c r="DO34" s="1055"/>
      <c r="DP34" s="1056"/>
      <c r="DQ34" s="1054"/>
      <c r="DR34" s="1055"/>
      <c r="DS34" s="1055"/>
      <c r="DT34" s="1055"/>
      <c r="DU34" s="1056"/>
      <c r="DV34" s="1057"/>
      <c r="DW34" s="1058"/>
      <c r="DX34" s="1058"/>
      <c r="DY34" s="1058"/>
      <c r="DZ34" s="1059"/>
      <c r="EA34" s="226"/>
    </row>
    <row r="35" spans="1:131" ht="26.25" customHeight="1" x14ac:dyDescent="0.15">
      <c r="A35" s="238">
        <v>8</v>
      </c>
      <c r="B35" s="1095"/>
      <c r="C35" s="1096"/>
      <c r="D35" s="1096"/>
      <c r="E35" s="1096"/>
      <c r="F35" s="1096"/>
      <c r="G35" s="1096"/>
      <c r="H35" s="1096"/>
      <c r="I35" s="1096"/>
      <c r="J35" s="1096"/>
      <c r="K35" s="1096"/>
      <c r="L35" s="1096"/>
      <c r="M35" s="1096"/>
      <c r="N35" s="1096"/>
      <c r="O35" s="1096"/>
      <c r="P35" s="1097"/>
      <c r="Q35" s="1103"/>
      <c r="R35" s="1104"/>
      <c r="S35" s="1104"/>
      <c r="T35" s="1104"/>
      <c r="U35" s="1104"/>
      <c r="V35" s="1104"/>
      <c r="W35" s="1104"/>
      <c r="X35" s="1104"/>
      <c r="Y35" s="1104"/>
      <c r="Z35" s="1104"/>
      <c r="AA35" s="1104"/>
      <c r="AB35" s="1104"/>
      <c r="AC35" s="1104"/>
      <c r="AD35" s="1104"/>
      <c r="AE35" s="1105"/>
      <c r="AF35" s="1100"/>
      <c r="AG35" s="1101"/>
      <c r="AH35" s="1101"/>
      <c r="AI35" s="1101"/>
      <c r="AJ35" s="1102"/>
      <c r="AK35" s="1045"/>
      <c r="AL35" s="1036"/>
      <c r="AM35" s="1036"/>
      <c r="AN35" s="1036"/>
      <c r="AO35" s="1036"/>
      <c r="AP35" s="1036"/>
      <c r="AQ35" s="1036"/>
      <c r="AR35" s="1036"/>
      <c r="AS35" s="1036"/>
      <c r="AT35" s="1036"/>
      <c r="AU35" s="1036"/>
      <c r="AV35" s="1036"/>
      <c r="AW35" s="1036"/>
      <c r="AX35" s="1036"/>
      <c r="AY35" s="1036"/>
      <c r="AZ35" s="1106"/>
      <c r="BA35" s="1106"/>
      <c r="BB35" s="1106"/>
      <c r="BC35" s="1106"/>
      <c r="BD35" s="1106"/>
      <c r="BE35" s="1037"/>
      <c r="BF35" s="1037"/>
      <c r="BG35" s="1037"/>
      <c r="BH35" s="1037"/>
      <c r="BI35" s="1038"/>
      <c r="BJ35" s="228"/>
      <c r="BK35" s="228"/>
      <c r="BL35" s="228"/>
      <c r="BM35" s="228"/>
      <c r="BN35" s="228"/>
      <c r="BO35" s="237"/>
      <c r="BP35" s="237"/>
      <c r="BQ35" s="234">
        <v>29</v>
      </c>
      <c r="BR35" s="235"/>
      <c r="BS35" s="1057"/>
      <c r="BT35" s="1058"/>
      <c r="BU35" s="1058"/>
      <c r="BV35" s="1058"/>
      <c r="BW35" s="1058"/>
      <c r="BX35" s="1058"/>
      <c r="BY35" s="1058"/>
      <c r="BZ35" s="1058"/>
      <c r="CA35" s="1058"/>
      <c r="CB35" s="1058"/>
      <c r="CC35" s="1058"/>
      <c r="CD35" s="1058"/>
      <c r="CE35" s="1058"/>
      <c r="CF35" s="1058"/>
      <c r="CG35" s="1079"/>
      <c r="CH35" s="1054"/>
      <c r="CI35" s="1055"/>
      <c r="CJ35" s="1055"/>
      <c r="CK35" s="1055"/>
      <c r="CL35" s="1056"/>
      <c r="CM35" s="1054"/>
      <c r="CN35" s="1055"/>
      <c r="CO35" s="1055"/>
      <c r="CP35" s="1055"/>
      <c r="CQ35" s="1056"/>
      <c r="CR35" s="1054"/>
      <c r="CS35" s="1055"/>
      <c r="CT35" s="1055"/>
      <c r="CU35" s="1055"/>
      <c r="CV35" s="1056"/>
      <c r="CW35" s="1054"/>
      <c r="CX35" s="1055"/>
      <c r="CY35" s="1055"/>
      <c r="CZ35" s="1055"/>
      <c r="DA35" s="1056"/>
      <c r="DB35" s="1054"/>
      <c r="DC35" s="1055"/>
      <c r="DD35" s="1055"/>
      <c r="DE35" s="1055"/>
      <c r="DF35" s="1056"/>
      <c r="DG35" s="1054"/>
      <c r="DH35" s="1055"/>
      <c r="DI35" s="1055"/>
      <c r="DJ35" s="1055"/>
      <c r="DK35" s="1056"/>
      <c r="DL35" s="1054"/>
      <c r="DM35" s="1055"/>
      <c r="DN35" s="1055"/>
      <c r="DO35" s="1055"/>
      <c r="DP35" s="1056"/>
      <c r="DQ35" s="1054"/>
      <c r="DR35" s="1055"/>
      <c r="DS35" s="1055"/>
      <c r="DT35" s="1055"/>
      <c r="DU35" s="1056"/>
      <c r="DV35" s="1057"/>
      <c r="DW35" s="1058"/>
      <c r="DX35" s="1058"/>
      <c r="DY35" s="1058"/>
      <c r="DZ35" s="1059"/>
      <c r="EA35" s="226"/>
    </row>
    <row r="36" spans="1:131" ht="26.25" customHeight="1" x14ac:dyDescent="0.15">
      <c r="A36" s="238">
        <v>9</v>
      </c>
      <c r="B36" s="1095"/>
      <c r="C36" s="1096"/>
      <c r="D36" s="1096"/>
      <c r="E36" s="1096"/>
      <c r="F36" s="1096"/>
      <c r="G36" s="1096"/>
      <c r="H36" s="1096"/>
      <c r="I36" s="1096"/>
      <c r="J36" s="1096"/>
      <c r="K36" s="1096"/>
      <c r="L36" s="1096"/>
      <c r="M36" s="1096"/>
      <c r="N36" s="1096"/>
      <c r="O36" s="1096"/>
      <c r="P36" s="1097"/>
      <c r="Q36" s="1103"/>
      <c r="R36" s="1104"/>
      <c r="S36" s="1104"/>
      <c r="T36" s="1104"/>
      <c r="U36" s="1104"/>
      <c r="V36" s="1104"/>
      <c r="W36" s="1104"/>
      <c r="X36" s="1104"/>
      <c r="Y36" s="1104"/>
      <c r="Z36" s="1104"/>
      <c r="AA36" s="1104"/>
      <c r="AB36" s="1104"/>
      <c r="AC36" s="1104"/>
      <c r="AD36" s="1104"/>
      <c r="AE36" s="1105"/>
      <c r="AF36" s="1100"/>
      <c r="AG36" s="1101"/>
      <c r="AH36" s="1101"/>
      <c r="AI36" s="1101"/>
      <c r="AJ36" s="1102"/>
      <c r="AK36" s="1045"/>
      <c r="AL36" s="1036"/>
      <c r="AM36" s="1036"/>
      <c r="AN36" s="1036"/>
      <c r="AO36" s="1036"/>
      <c r="AP36" s="1036"/>
      <c r="AQ36" s="1036"/>
      <c r="AR36" s="1036"/>
      <c r="AS36" s="1036"/>
      <c r="AT36" s="1036"/>
      <c r="AU36" s="1036"/>
      <c r="AV36" s="1036"/>
      <c r="AW36" s="1036"/>
      <c r="AX36" s="1036"/>
      <c r="AY36" s="1036"/>
      <c r="AZ36" s="1106"/>
      <c r="BA36" s="1106"/>
      <c r="BB36" s="1106"/>
      <c r="BC36" s="1106"/>
      <c r="BD36" s="1106"/>
      <c r="BE36" s="1037"/>
      <c r="BF36" s="1037"/>
      <c r="BG36" s="1037"/>
      <c r="BH36" s="1037"/>
      <c r="BI36" s="1038"/>
      <c r="BJ36" s="228"/>
      <c r="BK36" s="228"/>
      <c r="BL36" s="228"/>
      <c r="BM36" s="228"/>
      <c r="BN36" s="228"/>
      <c r="BO36" s="237"/>
      <c r="BP36" s="237"/>
      <c r="BQ36" s="234">
        <v>30</v>
      </c>
      <c r="BR36" s="235"/>
      <c r="BS36" s="1057"/>
      <c r="BT36" s="1058"/>
      <c r="BU36" s="1058"/>
      <c r="BV36" s="1058"/>
      <c r="BW36" s="1058"/>
      <c r="BX36" s="1058"/>
      <c r="BY36" s="1058"/>
      <c r="BZ36" s="1058"/>
      <c r="CA36" s="1058"/>
      <c r="CB36" s="1058"/>
      <c r="CC36" s="1058"/>
      <c r="CD36" s="1058"/>
      <c r="CE36" s="1058"/>
      <c r="CF36" s="1058"/>
      <c r="CG36" s="1079"/>
      <c r="CH36" s="1054"/>
      <c r="CI36" s="1055"/>
      <c r="CJ36" s="1055"/>
      <c r="CK36" s="1055"/>
      <c r="CL36" s="1056"/>
      <c r="CM36" s="1054"/>
      <c r="CN36" s="1055"/>
      <c r="CO36" s="1055"/>
      <c r="CP36" s="1055"/>
      <c r="CQ36" s="1056"/>
      <c r="CR36" s="1054"/>
      <c r="CS36" s="1055"/>
      <c r="CT36" s="1055"/>
      <c r="CU36" s="1055"/>
      <c r="CV36" s="1056"/>
      <c r="CW36" s="1054"/>
      <c r="CX36" s="1055"/>
      <c r="CY36" s="1055"/>
      <c r="CZ36" s="1055"/>
      <c r="DA36" s="1056"/>
      <c r="DB36" s="1054"/>
      <c r="DC36" s="1055"/>
      <c r="DD36" s="1055"/>
      <c r="DE36" s="1055"/>
      <c r="DF36" s="1056"/>
      <c r="DG36" s="1054"/>
      <c r="DH36" s="1055"/>
      <c r="DI36" s="1055"/>
      <c r="DJ36" s="1055"/>
      <c r="DK36" s="1056"/>
      <c r="DL36" s="1054"/>
      <c r="DM36" s="1055"/>
      <c r="DN36" s="1055"/>
      <c r="DO36" s="1055"/>
      <c r="DP36" s="1056"/>
      <c r="DQ36" s="1054"/>
      <c r="DR36" s="1055"/>
      <c r="DS36" s="1055"/>
      <c r="DT36" s="1055"/>
      <c r="DU36" s="1056"/>
      <c r="DV36" s="1057"/>
      <c r="DW36" s="1058"/>
      <c r="DX36" s="1058"/>
      <c r="DY36" s="1058"/>
      <c r="DZ36" s="1059"/>
      <c r="EA36" s="226"/>
    </row>
    <row r="37" spans="1:131" ht="26.25" customHeight="1" x14ac:dyDescent="0.15">
      <c r="A37" s="238">
        <v>10</v>
      </c>
      <c r="B37" s="1095"/>
      <c r="C37" s="1096"/>
      <c r="D37" s="1096"/>
      <c r="E37" s="1096"/>
      <c r="F37" s="1096"/>
      <c r="G37" s="1096"/>
      <c r="H37" s="1096"/>
      <c r="I37" s="1096"/>
      <c r="J37" s="1096"/>
      <c r="K37" s="1096"/>
      <c r="L37" s="1096"/>
      <c r="M37" s="1096"/>
      <c r="N37" s="1096"/>
      <c r="O37" s="1096"/>
      <c r="P37" s="1097"/>
      <c r="Q37" s="1103"/>
      <c r="R37" s="1104"/>
      <c r="S37" s="1104"/>
      <c r="T37" s="1104"/>
      <c r="U37" s="1104"/>
      <c r="V37" s="1104"/>
      <c r="W37" s="1104"/>
      <c r="X37" s="1104"/>
      <c r="Y37" s="1104"/>
      <c r="Z37" s="1104"/>
      <c r="AA37" s="1104"/>
      <c r="AB37" s="1104"/>
      <c r="AC37" s="1104"/>
      <c r="AD37" s="1104"/>
      <c r="AE37" s="1105"/>
      <c r="AF37" s="1100"/>
      <c r="AG37" s="1101"/>
      <c r="AH37" s="1101"/>
      <c r="AI37" s="1101"/>
      <c r="AJ37" s="1102"/>
      <c r="AK37" s="1045"/>
      <c r="AL37" s="1036"/>
      <c r="AM37" s="1036"/>
      <c r="AN37" s="1036"/>
      <c r="AO37" s="1036"/>
      <c r="AP37" s="1036"/>
      <c r="AQ37" s="1036"/>
      <c r="AR37" s="1036"/>
      <c r="AS37" s="1036"/>
      <c r="AT37" s="1036"/>
      <c r="AU37" s="1036"/>
      <c r="AV37" s="1036"/>
      <c r="AW37" s="1036"/>
      <c r="AX37" s="1036"/>
      <c r="AY37" s="1036"/>
      <c r="AZ37" s="1106"/>
      <c r="BA37" s="1106"/>
      <c r="BB37" s="1106"/>
      <c r="BC37" s="1106"/>
      <c r="BD37" s="1106"/>
      <c r="BE37" s="1037"/>
      <c r="BF37" s="1037"/>
      <c r="BG37" s="1037"/>
      <c r="BH37" s="1037"/>
      <c r="BI37" s="1038"/>
      <c r="BJ37" s="228"/>
      <c r="BK37" s="228"/>
      <c r="BL37" s="228"/>
      <c r="BM37" s="228"/>
      <c r="BN37" s="228"/>
      <c r="BO37" s="237"/>
      <c r="BP37" s="237"/>
      <c r="BQ37" s="234">
        <v>31</v>
      </c>
      <c r="BR37" s="235"/>
      <c r="BS37" s="1057"/>
      <c r="BT37" s="1058"/>
      <c r="BU37" s="1058"/>
      <c r="BV37" s="1058"/>
      <c r="BW37" s="1058"/>
      <c r="BX37" s="1058"/>
      <c r="BY37" s="1058"/>
      <c r="BZ37" s="1058"/>
      <c r="CA37" s="1058"/>
      <c r="CB37" s="1058"/>
      <c r="CC37" s="1058"/>
      <c r="CD37" s="1058"/>
      <c r="CE37" s="1058"/>
      <c r="CF37" s="1058"/>
      <c r="CG37" s="1079"/>
      <c r="CH37" s="1054"/>
      <c r="CI37" s="1055"/>
      <c r="CJ37" s="1055"/>
      <c r="CK37" s="1055"/>
      <c r="CL37" s="1056"/>
      <c r="CM37" s="1054"/>
      <c r="CN37" s="1055"/>
      <c r="CO37" s="1055"/>
      <c r="CP37" s="1055"/>
      <c r="CQ37" s="1056"/>
      <c r="CR37" s="1054"/>
      <c r="CS37" s="1055"/>
      <c r="CT37" s="1055"/>
      <c r="CU37" s="1055"/>
      <c r="CV37" s="1056"/>
      <c r="CW37" s="1054"/>
      <c r="CX37" s="1055"/>
      <c r="CY37" s="1055"/>
      <c r="CZ37" s="1055"/>
      <c r="DA37" s="1056"/>
      <c r="DB37" s="1054"/>
      <c r="DC37" s="1055"/>
      <c r="DD37" s="1055"/>
      <c r="DE37" s="1055"/>
      <c r="DF37" s="1056"/>
      <c r="DG37" s="1054"/>
      <c r="DH37" s="1055"/>
      <c r="DI37" s="1055"/>
      <c r="DJ37" s="1055"/>
      <c r="DK37" s="1056"/>
      <c r="DL37" s="1054"/>
      <c r="DM37" s="1055"/>
      <c r="DN37" s="1055"/>
      <c r="DO37" s="1055"/>
      <c r="DP37" s="1056"/>
      <c r="DQ37" s="1054"/>
      <c r="DR37" s="1055"/>
      <c r="DS37" s="1055"/>
      <c r="DT37" s="1055"/>
      <c r="DU37" s="1056"/>
      <c r="DV37" s="1057"/>
      <c r="DW37" s="1058"/>
      <c r="DX37" s="1058"/>
      <c r="DY37" s="1058"/>
      <c r="DZ37" s="1059"/>
      <c r="EA37" s="226"/>
    </row>
    <row r="38" spans="1:131" ht="26.25" customHeight="1" x14ac:dyDescent="0.15">
      <c r="A38" s="238">
        <v>11</v>
      </c>
      <c r="B38" s="1095"/>
      <c r="C38" s="1096"/>
      <c r="D38" s="1096"/>
      <c r="E38" s="1096"/>
      <c r="F38" s="1096"/>
      <c r="G38" s="1096"/>
      <c r="H38" s="1096"/>
      <c r="I38" s="1096"/>
      <c r="J38" s="1096"/>
      <c r="K38" s="1096"/>
      <c r="L38" s="1096"/>
      <c r="M38" s="1096"/>
      <c r="N38" s="1096"/>
      <c r="O38" s="1096"/>
      <c r="P38" s="1097"/>
      <c r="Q38" s="1103"/>
      <c r="R38" s="1104"/>
      <c r="S38" s="1104"/>
      <c r="T38" s="1104"/>
      <c r="U38" s="1104"/>
      <c r="V38" s="1104"/>
      <c r="W38" s="1104"/>
      <c r="X38" s="1104"/>
      <c r="Y38" s="1104"/>
      <c r="Z38" s="1104"/>
      <c r="AA38" s="1104"/>
      <c r="AB38" s="1104"/>
      <c r="AC38" s="1104"/>
      <c r="AD38" s="1104"/>
      <c r="AE38" s="1105"/>
      <c r="AF38" s="1100"/>
      <c r="AG38" s="1101"/>
      <c r="AH38" s="1101"/>
      <c r="AI38" s="1101"/>
      <c r="AJ38" s="1102"/>
      <c r="AK38" s="1045"/>
      <c r="AL38" s="1036"/>
      <c r="AM38" s="1036"/>
      <c r="AN38" s="1036"/>
      <c r="AO38" s="1036"/>
      <c r="AP38" s="1036"/>
      <c r="AQ38" s="1036"/>
      <c r="AR38" s="1036"/>
      <c r="AS38" s="1036"/>
      <c r="AT38" s="1036"/>
      <c r="AU38" s="1036"/>
      <c r="AV38" s="1036"/>
      <c r="AW38" s="1036"/>
      <c r="AX38" s="1036"/>
      <c r="AY38" s="1036"/>
      <c r="AZ38" s="1106"/>
      <c r="BA38" s="1106"/>
      <c r="BB38" s="1106"/>
      <c r="BC38" s="1106"/>
      <c r="BD38" s="1106"/>
      <c r="BE38" s="1037"/>
      <c r="BF38" s="1037"/>
      <c r="BG38" s="1037"/>
      <c r="BH38" s="1037"/>
      <c r="BI38" s="1038"/>
      <c r="BJ38" s="228"/>
      <c r="BK38" s="228"/>
      <c r="BL38" s="228"/>
      <c r="BM38" s="228"/>
      <c r="BN38" s="228"/>
      <c r="BO38" s="237"/>
      <c r="BP38" s="237"/>
      <c r="BQ38" s="234">
        <v>32</v>
      </c>
      <c r="BR38" s="235"/>
      <c r="BS38" s="1057"/>
      <c r="BT38" s="1058"/>
      <c r="BU38" s="1058"/>
      <c r="BV38" s="1058"/>
      <c r="BW38" s="1058"/>
      <c r="BX38" s="1058"/>
      <c r="BY38" s="1058"/>
      <c r="BZ38" s="1058"/>
      <c r="CA38" s="1058"/>
      <c r="CB38" s="1058"/>
      <c r="CC38" s="1058"/>
      <c r="CD38" s="1058"/>
      <c r="CE38" s="1058"/>
      <c r="CF38" s="1058"/>
      <c r="CG38" s="1079"/>
      <c r="CH38" s="1054"/>
      <c r="CI38" s="1055"/>
      <c r="CJ38" s="1055"/>
      <c r="CK38" s="1055"/>
      <c r="CL38" s="1056"/>
      <c r="CM38" s="1054"/>
      <c r="CN38" s="1055"/>
      <c r="CO38" s="1055"/>
      <c r="CP38" s="1055"/>
      <c r="CQ38" s="1056"/>
      <c r="CR38" s="1054"/>
      <c r="CS38" s="1055"/>
      <c r="CT38" s="1055"/>
      <c r="CU38" s="1055"/>
      <c r="CV38" s="1056"/>
      <c r="CW38" s="1054"/>
      <c r="CX38" s="1055"/>
      <c r="CY38" s="1055"/>
      <c r="CZ38" s="1055"/>
      <c r="DA38" s="1056"/>
      <c r="DB38" s="1054"/>
      <c r="DC38" s="1055"/>
      <c r="DD38" s="1055"/>
      <c r="DE38" s="1055"/>
      <c r="DF38" s="1056"/>
      <c r="DG38" s="1054"/>
      <c r="DH38" s="1055"/>
      <c r="DI38" s="1055"/>
      <c r="DJ38" s="1055"/>
      <c r="DK38" s="1056"/>
      <c r="DL38" s="1054"/>
      <c r="DM38" s="1055"/>
      <c r="DN38" s="1055"/>
      <c r="DO38" s="1055"/>
      <c r="DP38" s="1056"/>
      <c r="DQ38" s="1054"/>
      <c r="DR38" s="1055"/>
      <c r="DS38" s="1055"/>
      <c r="DT38" s="1055"/>
      <c r="DU38" s="1056"/>
      <c r="DV38" s="1057"/>
      <c r="DW38" s="1058"/>
      <c r="DX38" s="1058"/>
      <c r="DY38" s="1058"/>
      <c r="DZ38" s="1059"/>
      <c r="EA38" s="226"/>
    </row>
    <row r="39" spans="1:131" ht="26.25" customHeight="1" x14ac:dyDescent="0.15">
      <c r="A39" s="238">
        <v>12</v>
      </c>
      <c r="B39" s="1095"/>
      <c r="C39" s="1096"/>
      <c r="D39" s="1096"/>
      <c r="E39" s="1096"/>
      <c r="F39" s="1096"/>
      <c r="G39" s="1096"/>
      <c r="H39" s="1096"/>
      <c r="I39" s="1096"/>
      <c r="J39" s="1096"/>
      <c r="K39" s="1096"/>
      <c r="L39" s="1096"/>
      <c r="M39" s="1096"/>
      <c r="N39" s="1096"/>
      <c r="O39" s="1096"/>
      <c r="P39" s="1097"/>
      <c r="Q39" s="1103"/>
      <c r="R39" s="1104"/>
      <c r="S39" s="1104"/>
      <c r="T39" s="1104"/>
      <c r="U39" s="1104"/>
      <c r="V39" s="1104"/>
      <c r="W39" s="1104"/>
      <c r="X39" s="1104"/>
      <c r="Y39" s="1104"/>
      <c r="Z39" s="1104"/>
      <c r="AA39" s="1104"/>
      <c r="AB39" s="1104"/>
      <c r="AC39" s="1104"/>
      <c r="AD39" s="1104"/>
      <c r="AE39" s="1105"/>
      <c r="AF39" s="1100"/>
      <c r="AG39" s="1101"/>
      <c r="AH39" s="1101"/>
      <c r="AI39" s="1101"/>
      <c r="AJ39" s="1102"/>
      <c r="AK39" s="1045"/>
      <c r="AL39" s="1036"/>
      <c r="AM39" s="1036"/>
      <c r="AN39" s="1036"/>
      <c r="AO39" s="1036"/>
      <c r="AP39" s="1036"/>
      <c r="AQ39" s="1036"/>
      <c r="AR39" s="1036"/>
      <c r="AS39" s="1036"/>
      <c r="AT39" s="1036"/>
      <c r="AU39" s="1036"/>
      <c r="AV39" s="1036"/>
      <c r="AW39" s="1036"/>
      <c r="AX39" s="1036"/>
      <c r="AY39" s="1036"/>
      <c r="AZ39" s="1106"/>
      <c r="BA39" s="1106"/>
      <c r="BB39" s="1106"/>
      <c r="BC39" s="1106"/>
      <c r="BD39" s="1106"/>
      <c r="BE39" s="1037"/>
      <c r="BF39" s="1037"/>
      <c r="BG39" s="1037"/>
      <c r="BH39" s="1037"/>
      <c r="BI39" s="1038"/>
      <c r="BJ39" s="228"/>
      <c r="BK39" s="228"/>
      <c r="BL39" s="228"/>
      <c r="BM39" s="228"/>
      <c r="BN39" s="228"/>
      <c r="BO39" s="237"/>
      <c r="BP39" s="237"/>
      <c r="BQ39" s="234">
        <v>33</v>
      </c>
      <c r="BR39" s="235"/>
      <c r="BS39" s="1057"/>
      <c r="BT39" s="1058"/>
      <c r="BU39" s="1058"/>
      <c r="BV39" s="1058"/>
      <c r="BW39" s="1058"/>
      <c r="BX39" s="1058"/>
      <c r="BY39" s="1058"/>
      <c r="BZ39" s="1058"/>
      <c r="CA39" s="1058"/>
      <c r="CB39" s="1058"/>
      <c r="CC39" s="1058"/>
      <c r="CD39" s="1058"/>
      <c r="CE39" s="1058"/>
      <c r="CF39" s="1058"/>
      <c r="CG39" s="1079"/>
      <c r="CH39" s="1054"/>
      <c r="CI39" s="1055"/>
      <c r="CJ39" s="1055"/>
      <c r="CK39" s="1055"/>
      <c r="CL39" s="1056"/>
      <c r="CM39" s="1054"/>
      <c r="CN39" s="1055"/>
      <c r="CO39" s="1055"/>
      <c r="CP39" s="1055"/>
      <c r="CQ39" s="1056"/>
      <c r="CR39" s="1054"/>
      <c r="CS39" s="1055"/>
      <c r="CT39" s="1055"/>
      <c r="CU39" s="1055"/>
      <c r="CV39" s="1056"/>
      <c r="CW39" s="1054"/>
      <c r="CX39" s="1055"/>
      <c r="CY39" s="1055"/>
      <c r="CZ39" s="1055"/>
      <c r="DA39" s="1056"/>
      <c r="DB39" s="1054"/>
      <c r="DC39" s="1055"/>
      <c r="DD39" s="1055"/>
      <c r="DE39" s="1055"/>
      <c r="DF39" s="1056"/>
      <c r="DG39" s="1054"/>
      <c r="DH39" s="1055"/>
      <c r="DI39" s="1055"/>
      <c r="DJ39" s="1055"/>
      <c r="DK39" s="1056"/>
      <c r="DL39" s="1054"/>
      <c r="DM39" s="1055"/>
      <c r="DN39" s="1055"/>
      <c r="DO39" s="1055"/>
      <c r="DP39" s="1056"/>
      <c r="DQ39" s="1054"/>
      <c r="DR39" s="1055"/>
      <c r="DS39" s="1055"/>
      <c r="DT39" s="1055"/>
      <c r="DU39" s="1056"/>
      <c r="DV39" s="1057"/>
      <c r="DW39" s="1058"/>
      <c r="DX39" s="1058"/>
      <c r="DY39" s="1058"/>
      <c r="DZ39" s="1059"/>
      <c r="EA39" s="226"/>
    </row>
    <row r="40" spans="1:131" ht="26.25" customHeight="1" x14ac:dyDescent="0.15">
      <c r="A40" s="234">
        <v>13</v>
      </c>
      <c r="B40" s="1095"/>
      <c r="C40" s="1096"/>
      <c r="D40" s="1096"/>
      <c r="E40" s="1096"/>
      <c r="F40" s="1096"/>
      <c r="G40" s="1096"/>
      <c r="H40" s="1096"/>
      <c r="I40" s="1096"/>
      <c r="J40" s="1096"/>
      <c r="K40" s="1096"/>
      <c r="L40" s="1096"/>
      <c r="M40" s="1096"/>
      <c r="N40" s="1096"/>
      <c r="O40" s="1096"/>
      <c r="P40" s="1097"/>
      <c r="Q40" s="1103"/>
      <c r="R40" s="1104"/>
      <c r="S40" s="1104"/>
      <c r="T40" s="1104"/>
      <c r="U40" s="1104"/>
      <c r="V40" s="1104"/>
      <c r="W40" s="1104"/>
      <c r="X40" s="1104"/>
      <c r="Y40" s="1104"/>
      <c r="Z40" s="1104"/>
      <c r="AA40" s="1104"/>
      <c r="AB40" s="1104"/>
      <c r="AC40" s="1104"/>
      <c r="AD40" s="1104"/>
      <c r="AE40" s="1105"/>
      <c r="AF40" s="1100"/>
      <c r="AG40" s="1101"/>
      <c r="AH40" s="1101"/>
      <c r="AI40" s="1101"/>
      <c r="AJ40" s="1102"/>
      <c r="AK40" s="1045"/>
      <c r="AL40" s="1036"/>
      <c r="AM40" s="1036"/>
      <c r="AN40" s="1036"/>
      <c r="AO40" s="1036"/>
      <c r="AP40" s="1036"/>
      <c r="AQ40" s="1036"/>
      <c r="AR40" s="1036"/>
      <c r="AS40" s="1036"/>
      <c r="AT40" s="1036"/>
      <c r="AU40" s="1036"/>
      <c r="AV40" s="1036"/>
      <c r="AW40" s="1036"/>
      <c r="AX40" s="1036"/>
      <c r="AY40" s="1036"/>
      <c r="AZ40" s="1106"/>
      <c r="BA40" s="1106"/>
      <c r="BB40" s="1106"/>
      <c r="BC40" s="1106"/>
      <c r="BD40" s="1106"/>
      <c r="BE40" s="1037"/>
      <c r="BF40" s="1037"/>
      <c r="BG40" s="1037"/>
      <c r="BH40" s="1037"/>
      <c r="BI40" s="1038"/>
      <c r="BJ40" s="228"/>
      <c r="BK40" s="228"/>
      <c r="BL40" s="228"/>
      <c r="BM40" s="228"/>
      <c r="BN40" s="228"/>
      <c r="BO40" s="237"/>
      <c r="BP40" s="237"/>
      <c r="BQ40" s="234">
        <v>34</v>
      </c>
      <c r="BR40" s="235"/>
      <c r="BS40" s="1057"/>
      <c r="BT40" s="1058"/>
      <c r="BU40" s="1058"/>
      <c r="BV40" s="1058"/>
      <c r="BW40" s="1058"/>
      <c r="BX40" s="1058"/>
      <c r="BY40" s="1058"/>
      <c r="BZ40" s="1058"/>
      <c r="CA40" s="1058"/>
      <c r="CB40" s="1058"/>
      <c r="CC40" s="1058"/>
      <c r="CD40" s="1058"/>
      <c r="CE40" s="1058"/>
      <c r="CF40" s="1058"/>
      <c r="CG40" s="1079"/>
      <c r="CH40" s="1054"/>
      <c r="CI40" s="1055"/>
      <c r="CJ40" s="1055"/>
      <c r="CK40" s="1055"/>
      <c r="CL40" s="1056"/>
      <c r="CM40" s="1054"/>
      <c r="CN40" s="1055"/>
      <c r="CO40" s="1055"/>
      <c r="CP40" s="1055"/>
      <c r="CQ40" s="1056"/>
      <c r="CR40" s="1054"/>
      <c r="CS40" s="1055"/>
      <c r="CT40" s="1055"/>
      <c r="CU40" s="1055"/>
      <c r="CV40" s="1056"/>
      <c r="CW40" s="1054"/>
      <c r="CX40" s="1055"/>
      <c r="CY40" s="1055"/>
      <c r="CZ40" s="1055"/>
      <c r="DA40" s="1056"/>
      <c r="DB40" s="1054"/>
      <c r="DC40" s="1055"/>
      <c r="DD40" s="1055"/>
      <c r="DE40" s="1055"/>
      <c r="DF40" s="1056"/>
      <c r="DG40" s="1054"/>
      <c r="DH40" s="1055"/>
      <c r="DI40" s="1055"/>
      <c r="DJ40" s="1055"/>
      <c r="DK40" s="1056"/>
      <c r="DL40" s="1054"/>
      <c r="DM40" s="1055"/>
      <c r="DN40" s="1055"/>
      <c r="DO40" s="1055"/>
      <c r="DP40" s="1056"/>
      <c r="DQ40" s="1054"/>
      <c r="DR40" s="1055"/>
      <c r="DS40" s="1055"/>
      <c r="DT40" s="1055"/>
      <c r="DU40" s="1056"/>
      <c r="DV40" s="1057"/>
      <c r="DW40" s="1058"/>
      <c r="DX40" s="1058"/>
      <c r="DY40" s="1058"/>
      <c r="DZ40" s="1059"/>
      <c r="EA40" s="226"/>
    </row>
    <row r="41" spans="1:131" ht="26.25" customHeight="1" x14ac:dyDescent="0.15">
      <c r="A41" s="234">
        <v>14</v>
      </c>
      <c r="B41" s="1095"/>
      <c r="C41" s="1096"/>
      <c r="D41" s="1096"/>
      <c r="E41" s="1096"/>
      <c r="F41" s="1096"/>
      <c r="G41" s="1096"/>
      <c r="H41" s="1096"/>
      <c r="I41" s="1096"/>
      <c r="J41" s="1096"/>
      <c r="K41" s="1096"/>
      <c r="L41" s="1096"/>
      <c r="M41" s="1096"/>
      <c r="N41" s="1096"/>
      <c r="O41" s="1096"/>
      <c r="P41" s="1097"/>
      <c r="Q41" s="1103"/>
      <c r="R41" s="1104"/>
      <c r="S41" s="1104"/>
      <c r="T41" s="1104"/>
      <c r="U41" s="1104"/>
      <c r="V41" s="1104"/>
      <c r="W41" s="1104"/>
      <c r="X41" s="1104"/>
      <c r="Y41" s="1104"/>
      <c r="Z41" s="1104"/>
      <c r="AA41" s="1104"/>
      <c r="AB41" s="1104"/>
      <c r="AC41" s="1104"/>
      <c r="AD41" s="1104"/>
      <c r="AE41" s="1105"/>
      <c r="AF41" s="1100"/>
      <c r="AG41" s="1101"/>
      <c r="AH41" s="1101"/>
      <c r="AI41" s="1101"/>
      <c r="AJ41" s="1102"/>
      <c r="AK41" s="1045"/>
      <c r="AL41" s="1036"/>
      <c r="AM41" s="1036"/>
      <c r="AN41" s="1036"/>
      <c r="AO41" s="1036"/>
      <c r="AP41" s="1036"/>
      <c r="AQ41" s="1036"/>
      <c r="AR41" s="1036"/>
      <c r="AS41" s="1036"/>
      <c r="AT41" s="1036"/>
      <c r="AU41" s="1036"/>
      <c r="AV41" s="1036"/>
      <c r="AW41" s="1036"/>
      <c r="AX41" s="1036"/>
      <c r="AY41" s="1036"/>
      <c r="AZ41" s="1106"/>
      <c r="BA41" s="1106"/>
      <c r="BB41" s="1106"/>
      <c r="BC41" s="1106"/>
      <c r="BD41" s="1106"/>
      <c r="BE41" s="1037"/>
      <c r="BF41" s="1037"/>
      <c r="BG41" s="1037"/>
      <c r="BH41" s="1037"/>
      <c r="BI41" s="1038"/>
      <c r="BJ41" s="228"/>
      <c r="BK41" s="228"/>
      <c r="BL41" s="228"/>
      <c r="BM41" s="228"/>
      <c r="BN41" s="228"/>
      <c r="BO41" s="237"/>
      <c r="BP41" s="237"/>
      <c r="BQ41" s="234">
        <v>35</v>
      </c>
      <c r="BR41" s="235"/>
      <c r="BS41" s="1057"/>
      <c r="BT41" s="1058"/>
      <c r="BU41" s="1058"/>
      <c r="BV41" s="1058"/>
      <c r="BW41" s="1058"/>
      <c r="BX41" s="1058"/>
      <c r="BY41" s="1058"/>
      <c r="BZ41" s="1058"/>
      <c r="CA41" s="1058"/>
      <c r="CB41" s="1058"/>
      <c r="CC41" s="1058"/>
      <c r="CD41" s="1058"/>
      <c r="CE41" s="1058"/>
      <c r="CF41" s="1058"/>
      <c r="CG41" s="1079"/>
      <c r="CH41" s="1054"/>
      <c r="CI41" s="1055"/>
      <c r="CJ41" s="1055"/>
      <c r="CK41" s="1055"/>
      <c r="CL41" s="1056"/>
      <c r="CM41" s="1054"/>
      <c r="CN41" s="1055"/>
      <c r="CO41" s="1055"/>
      <c r="CP41" s="1055"/>
      <c r="CQ41" s="1056"/>
      <c r="CR41" s="1054"/>
      <c r="CS41" s="1055"/>
      <c r="CT41" s="1055"/>
      <c r="CU41" s="1055"/>
      <c r="CV41" s="1056"/>
      <c r="CW41" s="1054"/>
      <c r="CX41" s="1055"/>
      <c r="CY41" s="1055"/>
      <c r="CZ41" s="1055"/>
      <c r="DA41" s="1056"/>
      <c r="DB41" s="1054"/>
      <c r="DC41" s="1055"/>
      <c r="DD41" s="1055"/>
      <c r="DE41" s="1055"/>
      <c r="DF41" s="1056"/>
      <c r="DG41" s="1054"/>
      <c r="DH41" s="1055"/>
      <c r="DI41" s="1055"/>
      <c r="DJ41" s="1055"/>
      <c r="DK41" s="1056"/>
      <c r="DL41" s="1054"/>
      <c r="DM41" s="1055"/>
      <c r="DN41" s="1055"/>
      <c r="DO41" s="1055"/>
      <c r="DP41" s="1056"/>
      <c r="DQ41" s="1054"/>
      <c r="DR41" s="1055"/>
      <c r="DS41" s="1055"/>
      <c r="DT41" s="1055"/>
      <c r="DU41" s="1056"/>
      <c r="DV41" s="1057"/>
      <c r="DW41" s="1058"/>
      <c r="DX41" s="1058"/>
      <c r="DY41" s="1058"/>
      <c r="DZ41" s="1059"/>
      <c r="EA41" s="226"/>
    </row>
    <row r="42" spans="1:131" ht="26.25" customHeight="1" x14ac:dyDescent="0.15">
      <c r="A42" s="234">
        <v>15</v>
      </c>
      <c r="B42" s="1095"/>
      <c r="C42" s="1096"/>
      <c r="D42" s="1096"/>
      <c r="E42" s="1096"/>
      <c r="F42" s="1096"/>
      <c r="G42" s="1096"/>
      <c r="H42" s="1096"/>
      <c r="I42" s="1096"/>
      <c r="J42" s="1096"/>
      <c r="K42" s="1096"/>
      <c r="L42" s="1096"/>
      <c r="M42" s="1096"/>
      <c r="N42" s="1096"/>
      <c r="O42" s="1096"/>
      <c r="P42" s="1097"/>
      <c r="Q42" s="1103"/>
      <c r="R42" s="1104"/>
      <c r="S42" s="1104"/>
      <c r="T42" s="1104"/>
      <c r="U42" s="1104"/>
      <c r="V42" s="1104"/>
      <c r="W42" s="1104"/>
      <c r="X42" s="1104"/>
      <c r="Y42" s="1104"/>
      <c r="Z42" s="1104"/>
      <c r="AA42" s="1104"/>
      <c r="AB42" s="1104"/>
      <c r="AC42" s="1104"/>
      <c r="AD42" s="1104"/>
      <c r="AE42" s="1105"/>
      <c r="AF42" s="1100"/>
      <c r="AG42" s="1101"/>
      <c r="AH42" s="1101"/>
      <c r="AI42" s="1101"/>
      <c r="AJ42" s="1102"/>
      <c r="AK42" s="1045"/>
      <c r="AL42" s="1036"/>
      <c r="AM42" s="1036"/>
      <c r="AN42" s="1036"/>
      <c r="AO42" s="1036"/>
      <c r="AP42" s="1036"/>
      <c r="AQ42" s="1036"/>
      <c r="AR42" s="1036"/>
      <c r="AS42" s="1036"/>
      <c r="AT42" s="1036"/>
      <c r="AU42" s="1036"/>
      <c r="AV42" s="1036"/>
      <c r="AW42" s="1036"/>
      <c r="AX42" s="1036"/>
      <c r="AY42" s="1036"/>
      <c r="AZ42" s="1106"/>
      <c r="BA42" s="1106"/>
      <c r="BB42" s="1106"/>
      <c r="BC42" s="1106"/>
      <c r="BD42" s="1106"/>
      <c r="BE42" s="1037"/>
      <c r="BF42" s="1037"/>
      <c r="BG42" s="1037"/>
      <c r="BH42" s="1037"/>
      <c r="BI42" s="1038"/>
      <c r="BJ42" s="228"/>
      <c r="BK42" s="228"/>
      <c r="BL42" s="228"/>
      <c r="BM42" s="228"/>
      <c r="BN42" s="228"/>
      <c r="BO42" s="237"/>
      <c r="BP42" s="237"/>
      <c r="BQ42" s="234">
        <v>36</v>
      </c>
      <c r="BR42" s="235"/>
      <c r="BS42" s="1057"/>
      <c r="BT42" s="1058"/>
      <c r="BU42" s="1058"/>
      <c r="BV42" s="1058"/>
      <c r="BW42" s="1058"/>
      <c r="BX42" s="1058"/>
      <c r="BY42" s="1058"/>
      <c r="BZ42" s="1058"/>
      <c r="CA42" s="1058"/>
      <c r="CB42" s="1058"/>
      <c r="CC42" s="1058"/>
      <c r="CD42" s="1058"/>
      <c r="CE42" s="1058"/>
      <c r="CF42" s="1058"/>
      <c r="CG42" s="1079"/>
      <c r="CH42" s="1054"/>
      <c r="CI42" s="1055"/>
      <c r="CJ42" s="1055"/>
      <c r="CK42" s="1055"/>
      <c r="CL42" s="1056"/>
      <c r="CM42" s="1054"/>
      <c r="CN42" s="1055"/>
      <c r="CO42" s="1055"/>
      <c r="CP42" s="1055"/>
      <c r="CQ42" s="1056"/>
      <c r="CR42" s="1054"/>
      <c r="CS42" s="1055"/>
      <c r="CT42" s="1055"/>
      <c r="CU42" s="1055"/>
      <c r="CV42" s="1056"/>
      <c r="CW42" s="1054"/>
      <c r="CX42" s="1055"/>
      <c r="CY42" s="1055"/>
      <c r="CZ42" s="1055"/>
      <c r="DA42" s="1056"/>
      <c r="DB42" s="1054"/>
      <c r="DC42" s="1055"/>
      <c r="DD42" s="1055"/>
      <c r="DE42" s="1055"/>
      <c r="DF42" s="1056"/>
      <c r="DG42" s="1054"/>
      <c r="DH42" s="1055"/>
      <c r="DI42" s="1055"/>
      <c r="DJ42" s="1055"/>
      <c r="DK42" s="1056"/>
      <c r="DL42" s="1054"/>
      <c r="DM42" s="1055"/>
      <c r="DN42" s="1055"/>
      <c r="DO42" s="1055"/>
      <c r="DP42" s="1056"/>
      <c r="DQ42" s="1054"/>
      <c r="DR42" s="1055"/>
      <c r="DS42" s="1055"/>
      <c r="DT42" s="1055"/>
      <c r="DU42" s="1056"/>
      <c r="DV42" s="1057"/>
      <c r="DW42" s="1058"/>
      <c r="DX42" s="1058"/>
      <c r="DY42" s="1058"/>
      <c r="DZ42" s="1059"/>
      <c r="EA42" s="226"/>
    </row>
    <row r="43" spans="1:131" ht="26.25" customHeight="1" x14ac:dyDescent="0.15">
      <c r="A43" s="234">
        <v>16</v>
      </c>
      <c r="B43" s="1095"/>
      <c r="C43" s="1096"/>
      <c r="D43" s="1096"/>
      <c r="E43" s="1096"/>
      <c r="F43" s="1096"/>
      <c r="G43" s="1096"/>
      <c r="H43" s="1096"/>
      <c r="I43" s="1096"/>
      <c r="J43" s="1096"/>
      <c r="K43" s="1096"/>
      <c r="L43" s="1096"/>
      <c r="M43" s="1096"/>
      <c r="N43" s="1096"/>
      <c r="O43" s="1096"/>
      <c r="P43" s="1097"/>
      <c r="Q43" s="1103"/>
      <c r="R43" s="1104"/>
      <c r="S43" s="1104"/>
      <c r="T43" s="1104"/>
      <c r="U43" s="1104"/>
      <c r="V43" s="1104"/>
      <c r="W43" s="1104"/>
      <c r="X43" s="1104"/>
      <c r="Y43" s="1104"/>
      <c r="Z43" s="1104"/>
      <c r="AA43" s="1104"/>
      <c r="AB43" s="1104"/>
      <c r="AC43" s="1104"/>
      <c r="AD43" s="1104"/>
      <c r="AE43" s="1105"/>
      <c r="AF43" s="1100"/>
      <c r="AG43" s="1101"/>
      <c r="AH43" s="1101"/>
      <c r="AI43" s="1101"/>
      <c r="AJ43" s="1102"/>
      <c r="AK43" s="1045"/>
      <c r="AL43" s="1036"/>
      <c r="AM43" s="1036"/>
      <c r="AN43" s="1036"/>
      <c r="AO43" s="1036"/>
      <c r="AP43" s="1036"/>
      <c r="AQ43" s="1036"/>
      <c r="AR43" s="1036"/>
      <c r="AS43" s="1036"/>
      <c r="AT43" s="1036"/>
      <c r="AU43" s="1036"/>
      <c r="AV43" s="1036"/>
      <c r="AW43" s="1036"/>
      <c r="AX43" s="1036"/>
      <c r="AY43" s="1036"/>
      <c r="AZ43" s="1106"/>
      <c r="BA43" s="1106"/>
      <c r="BB43" s="1106"/>
      <c r="BC43" s="1106"/>
      <c r="BD43" s="1106"/>
      <c r="BE43" s="1037"/>
      <c r="BF43" s="1037"/>
      <c r="BG43" s="1037"/>
      <c r="BH43" s="1037"/>
      <c r="BI43" s="1038"/>
      <c r="BJ43" s="228"/>
      <c r="BK43" s="228"/>
      <c r="BL43" s="228"/>
      <c r="BM43" s="228"/>
      <c r="BN43" s="228"/>
      <c r="BO43" s="237"/>
      <c r="BP43" s="237"/>
      <c r="BQ43" s="234">
        <v>37</v>
      </c>
      <c r="BR43" s="235"/>
      <c r="BS43" s="1057"/>
      <c r="BT43" s="1058"/>
      <c r="BU43" s="1058"/>
      <c r="BV43" s="1058"/>
      <c r="BW43" s="1058"/>
      <c r="BX43" s="1058"/>
      <c r="BY43" s="1058"/>
      <c r="BZ43" s="1058"/>
      <c r="CA43" s="1058"/>
      <c r="CB43" s="1058"/>
      <c r="CC43" s="1058"/>
      <c r="CD43" s="1058"/>
      <c r="CE43" s="1058"/>
      <c r="CF43" s="1058"/>
      <c r="CG43" s="1079"/>
      <c r="CH43" s="1054"/>
      <c r="CI43" s="1055"/>
      <c r="CJ43" s="1055"/>
      <c r="CK43" s="1055"/>
      <c r="CL43" s="1056"/>
      <c r="CM43" s="1054"/>
      <c r="CN43" s="1055"/>
      <c r="CO43" s="1055"/>
      <c r="CP43" s="1055"/>
      <c r="CQ43" s="1056"/>
      <c r="CR43" s="1054"/>
      <c r="CS43" s="1055"/>
      <c r="CT43" s="1055"/>
      <c r="CU43" s="1055"/>
      <c r="CV43" s="1056"/>
      <c r="CW43" s="1054"/>
      <c r="CX43" s="1055"/>
      <c r="CY43" s="1055"/>
      <c r="CZ43" s="1055"/>
      <c r="DA43" s="1056"/>
      <c r="DB43" s="1054"/>
      <c r="DC43" s="1055"/>
      <c r="DD43" s="1055"/>
      <c r="DE43" s="1055"/>
      <c r="DF43" s="1056"/>
      <c r="DG43" s="1054"/>
      <c r="DH43" s="1055"/>
      <c r="DI43" s="1055"/>
      <c r="DJ43" s="1055"/>
      <c r="DK43" s="1056"/>
      <c r="DL43" s="1054"/>
      <c r="DM43" s="1055"/>
      <c r="DN43" s="1055"/>
      <c r="DO43" s="1055"/>
      <c r="DP43" s="1056"/>
      <c r="DQ43" s="1054"/>
      <c r="DR43" s="1055"/>
      <c r="DS43" s="1055"/>
      <c r="DT43" s="1055"/>
      <c r="DU43" s="1056"/>
      <c r="DV43" s="1057"/>
      <c r="DW43" s="1058"/>
      <c r="DX43" s="1058"/>
      <c r="DY43" s="1058"/>
      <c r="DZ43" s="1059"/>
      <c r="EA43" s="226"/>
    </row>
    <row r="44" spans="1:131" ht="26.25" customHeight="1" x14ac:dyDescent="0.15">
      <c r="A44" s="234">
        <v>17</v>
      </c>
      <c r="B44" s="1095"/>
      <c r="C44" s="1096"/>
      <c r="D44" s="1096"/>
      <c r="E44" s="1096"/>
      <c r="F44" s="1096"/>
      <c r="G44" s="1096"/>
      <c r="H44" s="1096"/>
      <c r="I44" s="1096"/>
      <c r="J44" s="1096"/>
      <c r="K44" s="1096"/>
      <c r="L44" s="1096"/>
      <c r="M44" s="1096"/>
      <c r="N44" s="1096"/>
      <c r="O44" s="1096"/>
      <c r="P44" s="1097"/>
      <c r="Q44" s="1103"/>
      <c r="R44" s="1104"/>
      <c r="S44" s="1104"/>
      <c r="T44" s="1104"/>
      <c r="U44" s="1104"/>
      <c r="V44" s="1104"/>
      <c r="W44" s="1104"/>
      <c r="X44" s="1104"/>
      <c r="Y44" s="1104"/>
      <c r="Z44" s="1104"/>
      <c r="AA44" s="1104"/>
      <c r="AB44" s="1104"/>
      <c r="AC44" s="1104"/>
      <c r="AD44" s="1104"/>
      <c r="AE44" s="1105"/>
      <c r="AF44" s="1100"/>
      <c r="AG44" s="1101"/>
      <c r="AH44" s="1101"/>
      <c r="AI44" s="1101"/>
      <c r="AJ44" s="1102"/>
      <c r="AK44" s="1045"/>
      <c r="AL44" s="1036"/>
      <c r="AM44" s="1036"/>
      <c r="AN44" s="1036"/>
      <c r="AO44" s="1036"/>
      <c r="AP44" s="1036"/>
      <c r="AQ44" s="1036"/>
      <c r="AR44" s="1036"/>
      <c r="AS44" s="1036"/>
      <c r="AT44" s="1036"/>
      <c r="AU44" s="1036"/>
      <c r="AV44" s="1036"/>
      <c r="AW44" s="1036"/>
      <c r="AX44" s="1036"/>
      <c r="AY44" s="1036"/>
      <c r="AZ44" s="1106"/>
      <c r="BA44" s="1106"/>
      <c r="BB44" s="1106"/>
      <c r="BC44" s="1106"/>
      <c r="BD44" s="1106"/>
      <c r="BE44" s="1037"/>
      <c r="BF44" s="1037"/>
      <c r="BG44" s="1037"/>
      <c r="BH44" s="1037"/>
      <c r="BI44" s="1038"/>
      <c r="BJ44" s="228"/>
      <c r="BK44" s="228"/>
      <c r="BL44" s="228"/>
      <c r="BM44" s="228"/>
      <c r="BN44" s="228"/>
      <c r="BO44" s="237"/>
      <c r="BP44" s="237"/>
      <c r="BQ44" s="234">
        <v>38</v>
      </c>
      <c r="BR44" s="235"/>
      <c r="BS44" s="1057"/>
      <c r="BT44" s="1058"/>
      <c r="BU44" s="1058"/>
      <c r="BV44" s="1058"/>
      <c r="BW44" s="1058"/>
      <c r="BX44" s="1058"/>
      <c r="BY44" s="1058"/>
      <c r="BZ44" s="1058"/>
      <c r="CA44" s="1058"/>
      <c r="CB44" s="1058"/>
      <c r="CC44" s="1058"/>
      <c r="CD44" s="1058"/>
      <c r="CE44" s="1058"/>
      <c r="CF44" s="1058"/>
      <c r="CG44" s="1079"/>
      <c r="CH44" s="1054"/>
      <c r="CI44" s="1055"/>
      <c r="CJ44" s="1055"/>
      <c r="CK44" s="1055"/>
      <c r="CL44" s="1056"/>
      <c r="CM44" s="1054"/>
      <c r="CN44" s="1055"/>
      <c r="CO44" s="1055"/>
      <c r="CP44" s="1055"/>
      <c r="CQ44" s="1056"/>
      <c r="CR44" s="1054"/>
      <c r="CS44" s="1055"/>
      <c r="CT44" s="1055"/>
      <c r="CU44" s="1055"/>
      <c r="CV44" s="1056"/>
      <c r="CW44" s="1054"/>
      <c r="CX44" s="1055"/>
      <c r="CY44" s="1055"/>
      <c r="CZ44" s="1055"/>
      <c r="DA44" s="1056"/>
      <c r="DB44" s="1054"/>
      <c r="DC44" s="1055"/>
      <c r="DD44" s="1055"/>
      <c r="DE44" s="1055"/>
      <c r="DF44" s="1056"/>
      <c r="DG44" s="1054"/>
      <c r="DH44" s="1055"/>
      <c r="DI44" s="1055"/>
      <c r="DJ44" s="1055"/>
      <c r="DK44" s="1056"/>
      <c r="DL44" s="1054"/>
      <c r="DM44" s="1055"/>
      <c r="DN44" s="1055"/>
      <c r="DO44" s="1055"/>
      <c r="DP44" s="1056"/>
      <c r="DQ44" s="1054"/>
      <c r="DR44" s="1055"/>
      <c r="DS44" s="1055"/>
      <c r="DT44" s="1055"/>
      <c r="DU44" s="1056"/>
      <c r="DV44" s="1057"/>
      <c r="DW44" s="1058"/>
      <c r="DX44" s="1058"/>
      <c r="DY44" s="1058"/>
      <c r="DZ44" s="1059"/>
      <c r="EA44" s="226"/>
    </row>
    <row r="45" spans="1:131" ht="26.25" customHeight="1" x14ac:dyDescent="0.15">
      <c r="A45" s="234">
        <v>18</v>
      </c>
      <c r="B45" s="1095"/>
      <c r="C45" s="1096"/>
      <c r="D45" s="1096"/>
      <c r="E45" s="1096"/>
      <c r="F45" s="1096"/>
      <c r="G45" s="1096"/>
      <c r="H45" s="1096"/>
      <c r="I45" s="1096"/>
      <c r="J45" s="1096"/>
      <c r="K45" s="1096"/>
      <c r="L45" s="1096"/>
      <c r="M45" s="1096"/>
      <c r="N45" s="1096"/>
      <c r="O45" s="1096"/>
      <c r="P45" s="1097"/>
      <c r="Q45" s="1103"/>
      <c r="R45" s="1104"/>
      <c r="S45" s="1104"/>
      <c r="T45" s="1104"/>
      <c r="U45" s="1104"/>
      <c r="V45" s="1104"/>
      <c r="W45" s="1104"/>
      <c r="X45" s="1104"/>
      <c r="Y45" s="1104"/>
      <c r="Z45" s="1104"/>
      <c r="AA45" s="1104"/>
      <c r="AB45" s="1104"/>
      <c r="AC45" s="1104"/>
      <c r="AD45" s="1104"/>
      <c r="AE45" s="1105"/>
      <c r="AF45" s="1100"/>
      <c r="AG45" s="1101"/>
      <c r="AH45" s="1101"/>
      <c r="AI45" s="1101"/>
      <c r="AJ45" s="1102"/>
      <c r="AK45" s="1045"/>
      <c r="AL45" s="1036"/>
      <c r="AM45" s="1036"/>
      <c r="AN45" s="1036"/>
      <c r="AO45" s="1036"/>
      <c r="AP45" s="1036"/>
      <c r="AQ45" s="1036"/>
      <c r="AR45" s="1036"/>
      <c r="AS45" s="1036"/>
      <c r="AT45" s="1036"/>
      <c r="AU45" s="1036"/>
      <c r="AV45" s="1036"/>
      <c r="AW45" s="1036"/>
      <c r="AX45" s="1036"/>
      <c r="AY45" s="1036"/>
      <c r="AZ45" s="1106"/>
      <c r="BA45" s="1106"/>
      <c r="BB45" s="1106"/>
      <c r="BC45" s="1106"/>
      <c r="BD45" s="1106"/>
      <c r="BE45" s="1037"/>
      <c r="BF45" s="1037"/>
      <c r="BG45" s="1037"/>
      <c r="BH45" s="1037"/>
      <c r="BI45" s="1038"/>
      <c r="BJ45" s="228"/>
      <c r="BK45" s="228"/>
      <c r="BL45" s="228"/>
      <c r="BM45" s="228"/>
      <c r="BN45" s="228"/>
      <c r="BO45" s="237"/>
      <c r="BP45" s="237"/>
      <c r="BQ45" s="234">
        <v>39</v>
      </c>
      <c r="BR45" s="235"/>
      <c r="BS45" s="1057"/>
      <c r="BT45" s="1058"/>
      <c r="BU45" s="1058"/>
      <c r="BV45" s="1058"/>
      <c r="BW45" s="1058"/>
      <c r="BX45" s="1058"/>
      <c r="BY45" s="1058"/>
      <c r="BZ45" s="1058"/>
      <c r="CA45" s="1058"/>
      <c r="CB45" s="1058"/>
      <c r="CC45" s="1058"/>
      <c r="CD45" s="1058"/>
      <c r="CE45" s="1058"/>
      <c r="CF45" s="1058"/>
      <c r="CG45" s="1079"/>
      <c r="CH45" s="1054"/>
      <c r="CI45" s="1055"/>
      <c r="CJ45" s="1055"/>
      <c r="CK45" s="1055"/>
      <c r="CL45" s="1056"/>
      <c r="CM45" s="1054"/>
      <c r="CN45" s="1055"/>
      <c r="CO45" s="1055"/>
      <c r="CP45" s="1055"/>
      <c r="CQ45" s="1056"/>
      <c r="CR45" s="1054"/>
      <c r="CS45" s="1055"/>
      <c r="CT45" s="1055"/>
      <c r="CU45" s="1055"/>
      <c r="CV45" s="1056"/>
      <c r="CW45" s="1054"/>
      <c r="CX45" s="1055"/>
      <c r="CY45" s="1055"/>
      <c r="CZ45" s="1055"/>
      <c r="DA45" s="1056"/>
      <c r="DB45" s="1054"/>
      <c r="DC45" s="1055"/>
      <c r="DD45" s="1055"/>
      <c r="DE45" s="1055"/>
      <c r="DF45" s="1056"/>
      <c r="DG45" s="1054"/>
      <c r="DH45" s="1055"/>
      <c r="DI45" s="1055"/>
      <c r="DJ45" s="1055"/>
      <c r="DK45" s="1056"/>
      <c r="DL45" s="1054"/>
      <c r="DM45" s="1055"/>
      <c r="DN45" s="1055"/>
      <c r="DO45" s="1055"/>
      <c r="DP45" s="1056"/>
      <c r="DQ45" s="1054"/>
      <c r="DR45" s="1055"/>
      <c r="DS45" s="1055"/>
      <c r="DT45" s="1055"/>
      <c r="DU45" s="1056"/>
      <c r="DV45" s="1057"/>
      <c r="DW45" s="1058"/>
      <c r="DX45" s="1058"/>
      <c r="DY45" s="1058"/>
      <c r="DZ45" s="1059"/>
      <c r="EA45" s="226"/>
    </row>
    <row r="46" spans="1:131" ht="26.25" customHeight="1" x14ac:dyDescent="0.15">
      <c r="A46" s="234">
        <v>19</v>
      </c>
      <c r="B46" s="1095"/>
      <c r="C46" s="1096"/>
      <c r="D46" s="1096"/>
      <c r="E46" s="1096"/>
      <c r="F46" s="1096"/>
      <c r="G46" s="1096"/>
      <c r="H46" s="1096"/>
      <c r="I46" s="1096"/>
      <c r="J46" s="1096"/>
      <c r="K46" s="1096"/>
      <c r="L46" s="1096"/>
      <c r="M46" s="1096"/>
      <c r="N46" s="1096"/>
      <c r="O46" s="1096"/>
      <c r="P46" s="1097"/>
      <c r="Q46" s="1103"/>
      <c r="R46" s="1104"/>
      <c r="S46" s="1104"/>
      <c r="T46" s="1104"/>
      <c r="U46" s="1104"/>
      <c r="V46" s="1104"/>
      <c r="W46" s="1104"/>
      <c r="X46" s="1104"/>
      <c r="Y46" s="1104"/>
      <c r="Z46" s="1104"/>
      <c r="AA46" s="1104"/>
      <c r="AB46" s="1104"/>
      <c r="AC46" s="1104"/>
      <c r="AD46" s="1104"/>
      <c r="AE46" s="1105"/>
      <c r="AF46" s="1100"/>
      <c r="AG46" s="1101"/>
      <c r="AH46" s="1101"/>
      <c r="AI46" s="1101"/>
      <c r="AJ46" s="1102"/>
      <c r="AK46" s="1045"/>
      <c r="AL46" s="1036"/>
      <c r="AM46" s="1036"/>
      <c r="AN46" s="1036"/>
      <c r="AO46" s="1036"/>
      <c r="AP46" s="1036"/>
      <c r="AQ46" s="1036"/>
      <c r="AR46" s="1036"/>
      <c r="AS46" s="1036"/>
      <c r="AT46" s="1036"/>
      <c r="AU46" s="1036"/>
      <c r="AV46" s="1036"/>
      <c r="AW46" s="1036"/>
      <c r="AX46" s="1036"/>
      <c r="AY46" s="1036"/>
      <c r="AZ46" s="1106"/>
      <c r="BA46" s="1106"/>
      <c r="BB46" s="1106"/>
      <c r="BC46" s="1106"/>
      <c r="BD46" s="1106"/>
      <c r="BE46" s="1037"/>
      <c r="BF46" s="1037"/>
      <c r="BG46" s="1037"/>
      <c r="BH46" s="1037"/>
      <c r="BI46" s="1038"/>
      <c r="BJ46" s="228"/>
      <c r="BK46" s="228"/>
      <c r="BL46" s="228"/>
      <c r="BM46" s="228"/>
      <c r="BN46" s="228"/>
      <c r="BO46" s="237"/>
      <c r="BP46" s="237"/>
      <c r="BQ46" s="234">
        <v>40</v>
      </c>
      <c r="BR46" s="235"/>
      <c r="BS46" s="1057"/>
      <c r="BT46" s="1058"/>
      <c r="BU46" s="1058"/>
      <c r="BV46" s="1058"/>
      <c r="BW46" s="1058"/>
      <c r="BX46" s="1058"/>
      <c r="BY46" s="1058"/>
      <c r="BZ46" s="1058"/>
      <c r="CA46" s="1058"/>
      <c r="CB46" s="1058"/>
      <c r="CC46" s="1058"/>
      <c r="CD46" s="1058"/>
      <c r="CE46" s="1058"/>
      <c r="CF46" s="1058"/>
      <c r="CG46" s="1079"/>
      <c r="CH46" s="1054"/>
      <c r="CI46" s="1055"/>
      <c r="CJ46" s="1055"/>
      <c r="CK46" s="1055"/>
      <c r="CL46" s="1056"/>
      <c r="CM46" s="1054"/>
      <c r="CN46" s="1055"/>
      <c r="CO46" s="1055"/>
      <c r="CP46" s="1055"/>
      <c r="CQ46" s="1056"/>
      <c r="CR46" s="1054"/>
      <c r="CS46" s="1055"/>
      <c r="CT46" s="1055"/>
      <c r="CU46" s="1055"/>
      <c r="CV46" s="1056"/>
      <c r="CW46" s="1054"/>
      <c r="CX46" s="1055"/>
      <c r="CY46" s="1055"/>
      <c r="CZ46" s="1055"/>
      <c r="DA46" s="1056"/>
      <c r="DB46" s="1054"/>
      <c r="DC46" s="1055"/>
      <c r="DD46" s="1055"/>
      <c r="DE46" s="1055"/>
      <c r="DF46" s="1056"/>
      <c r="DG46" s="1054"/>
      <c r="DH46" s="1055"/>
      <c r="DI46" s="1055"/>
      <c r="DJ46" s="1055"/>
      <c r="DK46" s="1056"/>
      <c r="DL46" s="1054"/>
      <c r="DM46" s="1055"/>
      <c r="DN46" s="1055"/>
      <c r="DO46" s="1055"/>
      <c r="DP46" s="1056"/>
      <c r="DQ46" s="1054"/>
      <c r="DR46" s="1055"/>
      <c r="DS46" s="1055"/>
      <c r="DT46" s="1055"/>
      <c r="DU46" s="1056"/>
      <c r="DV46" s="1057"/>
      <c r="DW46" s="1058"/>
      <c r="DX46" s="1058"/>
      <c r="DY46" s="1058"/>
      <c r="DZ46" s="1059"/>
      <c r="EA46" s="226"/>
    </row>
    <row r="47" spans="1:131" ht="26.25" customHeight="1" x14ac:dyDescent="0.15">
      <c r="A47" s="234">
        <v>20</v>
      </c>
      <c r="B47" s="1095"/>
      <c r="C47" s="1096"/>
      <c r="D47" s="1096"/>
      <c r="E47" s="1096"/>
      <c r="F47" s="1096"/>
      <c r="G47" s="1096"/>
      <c r="H47" s="1096"/>
      <c r="I47" s="1096"/>
      <c r="J47" s="1096"/>
      <c r="K47" s="1096"/>
      <c r="L47" s="1096"/>
      <c r="M47" s="1096"/>
      <c r="N47" s="1096"/>
      <c r="O47" s="1096"/>
      <c r="P47" s="1097"/>
      <c r="Q47" s="1103"/>
      <c r="R47" s="1104"/>
      <c r="S47" s="1104"/>
      <c r="T47" s="1104"/>
      <c r="U47" s="1104"/>
      <c r="V47" s="1104"/>
      <c r="W47" s="1104"/>
      <c r="X47" s="1104"/>
      <c r="Y47" s="1104"/>
      <c r="Z47" s="1104"/>
      <c r="AA47" s="1104"/>
      <c r="AB47" s="1104"/>
      <c r="AC47" s="1104"/>
      <c r="AD47" s="1104"/>
      <c r="AE47" s="1105"/>
      <c r="AF47" s="1100"/>
      <c r="AG47" s="1101"/>
      <c r="AH47" s="1101"/>
      <c r="AI47" s="1101"/>
      <c r="AJ47" s="1102"/>
      <c r="AK47" s="1045"/>
      <c r="AL47" s="1036"/>
      <c r="AM47" s="1036"/>
      <c r="AN47" s="1036"/>
      <c r="AO47" s="1036"/>
      <c r="AP47" s="1036"/>
      <c r="AQ47" s="1036"/>
      <c r="AR47" s="1036"/>
      <c r="AS47" s="1036"/>
      <c r="AT47" s="1036"/>
      <c r="AU47" s="1036"/>
      <c r="AV47" s="1036"/>
      <c r="AW47" s="1036"/>
      <c r="AX47" s="1036"/>
      <c r="AY47" s="1036"/>
      <c r="AZ47" s="1106"/>
      <c r="BA47" s="1106"/>
      <c r="BB47" s="1106"/>
      <c r="BC47" s="1106"/>
      <c r="BD47" s="1106"/>
      <c r="BE47" s="1037"/>
      <c r="BF47" s="1037"/>
      <c r="BG47" s="1037"/>
      <c r="BH47" s="1037"/>
      <c r="BI47" s="1038"/>
      <c r="BJ47" s="228"/>
      <c r="BK47" s="228"/>
      <c r="BL47" s="228"/>
      <c r="BM47" s="228"/>
      <c r="BN47" s="228"/>
      <c r="BO47" s="237"/>
      <c r="BP47" s="237"/>
      <c r="BQ47" s="234">
        <v>41</v>
      </c>
      <c r="BR47" s="235"/>
      <c r="BS47" s="1057"/>
      <c r="BT47" s="1058"/>
      <c r="BU47" s="1058"/>
      <c r="BV47" s="1058"/>
      <c r="BW47" s="1058"/>
      <c r="BX47" s="1058"/>
      <c r="BY47" s="1058"/>
      <c r="BZ47" s="1058"/>
      <c r="CA47" s="1058"/>
      <c r="CB47" s="1058"/>
      <c r="CC47" s="1058"/>
      <c r="CD47" s="1058"/>
      <c r="CE47" s="1058"/>
      <c r="CF47" s="1058"/>
      <c r="CG47" s="1079"/>
      <c r="CH47" s="1054"/>
      <c r="CI47" s="1055"/>
      <c r="CJ47" s="1055"/>
      <c r="CK47" s="1055"/>
      <c r="CL47" s="1056"/>
      <c r="CM47" s="1054"/>
      <c r="CN47" s="1055"/>
      <c r="CO47" s="1055"/>
      <c r="CP47" s="1055"/>
      <c r="CQ47" s="1056"/>
      <c r="CR47" s="1054"/>
      <c r="CS47" s="1055"/>
      <c r="CT47" s="1055"/>
      <c r="CU47" s="1055"/>
      <c r="CV47" s="1056"/>
      <c r="CW47" s="1054"/>
      <c r="CX47" s="1055"/>
      <c r="CY47" s="1055"/>
      <c r="CZ47" s="1055"/>
      <c r="DA47" s="1056"/>
      <c r="DB47" s="1054"/>
      <c r="DC47" s="1055"/>
      <c r="DD47" s="1055"/>
      <c r="DE47" s="1055"/>
      <c r="DF47" s="1056"/>
      <c r="DG47" s="1054"/>
      <c r="DH47" s="1055"/>
      <c r="DI47" s="1055"/>
      <c r="DJ47" s="1055"/>
      <c r="DK47" s="1056"/>
      <c r="DL47" s="1054"/>
      <c r="DM47" s="1055"/>
      <c r="DN47" s="1055"/>
      <c r="DO47" s="1055"/>
      <c r="DP47" s="1056"/>
      <c r="DQ47" s="1054"/>
      <c r="DR47" s="1055"/>
      <c r="DS47" s="1055"/>
      <c r="DT47" s="1055"/>
      <c r="DU47" s="1056"/>
      <c r="DV47" s="1057"/>
      <c r="DW47" s="1058"/>
      <c r="DX47" s="1058"/>
      <c r="DY47" s="1058"/>
      <c r="DZ47" s="1059"/>
      <c r="EA47" s="226"/>
    </row>
    <row r="48" spans="1:131" ht="26.25" customHeight="1" x14ac:dyDescent="0.15">
      <c r="A48" s="234">
        <v>21</v>
      </c>
      <c r="B48" s="1095"/>
      <c r="C48" s="1096"/>
      <c r="D48" s="1096"/>
      <c r="E48" s="1096"/>
      <c r="F48" s="1096"/>
      <c r="G48" s="1096"/>
      <c r="H48" s="1096"/>
      <c r="I48" s="1096"/>
      <c r="J48" s="1096"/>
      <c r="K48" s="1096"/>
      <c r="L48" s="1096"/>
      <c r="M48" s="1096"/>
      <c r="N48" s="1096"/>
      <c r="O48" s="1096"/>
      <c r="P48" s="1097"/>
      <c r="Q48" s="1103"/>
      <c r="R48" s="1104"/>
      <c r="S48" s="1104"/>
      <c r="T48" s="1104"/>
      <c r="U48" s="1104"/>
      <c r="V48" s="1104"/>
      <c r="W48" s="1104"/>
      <c r="X48" s="1104"/>
      <c r="Y48" s="1104"/>
      <c r="Z48" s="1104"/>
      <c r="AA48" s="1104"/>
      <c r="AB48" s="1104"/>
      <c r="AC48" s="1104"/>
      <c r="AD48" s="1104"/>
      <c r="AE48" s="1105"/>
      <c r="AF48" s="1100"/>
      <c r="AG48" s="1101"/>
      <c r="AH48" s="1101"/>
      <c r="AI48" s="1101"/>
      <c r="AJ48" s="1102"/>
      <c r="AK48" s="1045"/>
      <c r="AL48" s="1036"/>
      <c r="AM48" s="1036"/>
      <c r="AN48" s="1036"/>
      <c r="AO48" s="1036"/>
      <c r="AP48" s="1036"/>
      <c r="AQ48" s="1036"/>
      <c r="AR48" s="1036"/>
      <c r="AS48" s="1036"/>
      <c r="AT48" s="1036"/>
      <c r="AU48" s="1036"/>
      <c r="AV48" s="1036"/>
      <c r="AW48" s="1036"/>
      <c r="AX48" s="1036"/>
      <c r="AY48" s="1036"/>
      <c r="AZ48" s="1106"/>
      <c r="BA48" s="1106"/>
      <c r="BB48" s="1106"/>
      <c r="BC48" s="1106"/>
      <c r="BD48" s="1106"/>
      <c r="BE48" s="1037"/>
      <c r="BF48" s="1037"/>
      <c r="BG48" s="1037"/>
      <c r="BH48" s="1037"/>
      <c r="BI48" s="1038"/>
      <c r="BJ48" s="228"/>
      <c r="BK48" s="228"/>
      <c r="BL48" s="228"/>
      <c r="BM48" s="228"/>
      <c r="BN48" s="228"/>
      <c r="BO48" s="237"/>
      <c r="BP48" s="237"/>
      <c r="BQ48" s="234">
        <v>42</v>
      </c>
      <c r="BR48" s="235"/>
      <c r="BS48" s="1057"/>
      <c r="BT48" s="1058"/>
      <c r="BU48" s="1058"/>
      <c r="BV48" s="1058"/>
      <c r="BW48" s="1058"/>
      <c r="BX48" s="1058"/>
      <c r="BY48" s="1058"/>
      <c r="BZ48" s="1058"/>
      <c r="CA48" s="1058"/>
      <c r="CB48" s="1058"/>
      <c r="CC48" s="1058"/>
      <c r="CD48" s="1058"/>
      <c r="CE48" s="1058"/>
      <c r="CF48" s="1058"/>
      <c r="CG48" s="1079"/>
      <c r="CH48" s="1054"/>
      <c r="CI48" s="1055"/>
      <c r="CJ48" s="1055"/>
      <c r="CK48" s="1055"/>
      <c r="CL48" s="1056"/>
      <c r="CM48" s="1054"/>
      <c r="CN48" s="1055"/>
      <c r="CO48" s="1055"/>
      <c r="CP48" s="1055"/>
      <c r="CQ48" s="1056"/>
      <c r="CR48" s="1054"/>
      <c r="CS48" s="1055"/>
      <c r="CT48" s="1055"/>
      <c r="CU48" s="1055"/>
      <c r="CV48" s="1056"/>
      <c r="CW48" s="1054"/>
      <c r="CX48" s="1055"/>
      <c r="CY48" s="1055"/>
      <c r="CZ48" s="1055"/>
      <c r="DA48" s="1056"/>
      <c r="DB48" s="1054"/>
      <c r="DC48" s="1055"/>
      <c r="DD48" s="1055"/>
      <c r="DE48" s="1055"/>
      <c r="DF48" s="1056"/>
      <c r="DG48" s="1054"/>
      <c r="DH48" s="1055"/>
      <c r="DI48" s="1055"/>
      <c r="DJ48" s="1055"/>
      <c r="DK48" s="1056"/>
      <c r="DL48" s="1054"/>
      <c r="DM48" s="1055"/>
      <c r="DN48" s="1055"/>
      <c r="DO48" s="1055"/>
      <c r="DP48" s="1056"/>
      <c r="DQ48" s="1054"/>
      <c r="DR48" s="1055"/>
      <c r="DS48" s="1055"/>
      <c r="DT48" s="1055"/>
      <c r="DU48" s="1056"/>
      <c r="DV48" s="1057"/>
      <c r="DW48" s="1058"/>
      <c r="DX48" s="1058"/>
      <c r="DY48" s="1058"/>
      <c r="DZ48" s="1059"/>
      <c r="EA48" s="226"/>
    </row>
    <row r="49" spans="1:131" ht="26.25" customHeight="1" x14ac:dyDescent="0.15">
      <c r="A49" s="234">
        <v>22</v>
      </c>
      <c r="B49" s="1095"/>
      <c r="C49" s="1096"/>
      <c r="D49" s="1096"/>
      <c r="E49" s="1096"/>
      <c r="F49" s="1096"/>
      <c r="G49" s="1096"/>
      <c r="H49" s="1096"/>
      <c r="I49" s="1096"/>
      <c r="J49" s="1096"/>
      <c r="K49" s="1096"/>
      <c r="L49" s="1096"/>
      <c r="M49" s="1096"/>
      <c r="N49" s="1096"/>
      <c r="O49" s="1096"/>
      <c r="P49" s="1097"/>
      <c r="Q49" s="1103"/>
      <c r="R49" s="1104"/>
      <c r="S49" s="1104"/>
      <c r="T49" s="1104"/>
      <c r="U49" s="1104"/>
      <c r="V49" s="1104"/>
      <c r="W49" s="1104"/>
      <c r="X49" s="1104"/>
      <c r="Y49" s="1104"/>
      <c r="Z49" s="1104"/>
      <c r="AA49" s="1104"/>
      <c r="AB49" s="1104"/>
      <c r="AC49" s="1104"/>
      <c r="AD49" s="1104"/>
      <c r="AE49" s="1105"/>
      <c r="AF49" s="1100"/>
      <c r="AG49" s="1101"/>
      <c r="AH49" s="1101"/>
      <c r="AI49" s="1101"/>
      <c r="AJ49" s="1102"/>
      <c r="AK49" s="1045"/>
      <c r="AL49" s="1036"/>
      <c r="AM49" s="1036"/>
      <c r="AN49" s="1036"/>
      <c r="AO49" s="1036"/>
      <c r="AP49" s="1036"/>
      <c r="AQ49" s="1036"/>
      <c r="AR49" s="1036"/>
      <c r="AS49" s="1036"/>
      <c r="AT49" s="1036"/>
      <c r="AU49" s="1036"/>
      <c r="AV49" s="1036"/>
      <c r="AW49" s="1036"/>
      <c r="AX49" s="1036"/>
      <c r="AY49" s="1036"/>
      <c r="AZ49" s="1106"/>
      <c r="BA49" s="1106"/>
      <c r="BB49" s="1106"/>
      <c r="BC49" s="1106"/>
      <c r="BD49" s="1106"/>
      <c r="BE49" s="1037"/>
      <c r="BF49" s="1037"/>
      <c r="BG49" s="1037"/>
      <c r="BH49" s="1037"/>
      <c r="BI49" s="1038"/>
      <c r="BJ49" s="228"/>
      <c r="BK49" s="228"/>
      <c r="BL49" s="228"/>
      <c r="BM49" s="228"/>
      <c r="BN49" s="228"/>
      <c r="BO49" s="237"/>
      <c r="BP49" s="237"/>
      <c r="BQ49" s="234">
        <v>43</v>
      </c>
      <c r="BR49" s="235"/>
      <c r="BS49" s="1057"/>
      <c r="BT49" s="1058"/>
      <c r="BU49" s="1058"/>
      <c r="BV49" s="1058"/>
      <c r="BW49" s="1058"/>
      <c r="BX49" s="1058"/>
      <c r="BY49" s="1058"/>
      <c r="BZ49" s="1058"/>
      <c r="CA49" s="1058"/>
      <c r="CB49" s="1058"/>
      <c r="CC49" s="1058"/>
      <c r="CD49" s="1058"/>
      <c r="CE49" s="1058"/>
      <c r="CF49" s="1058"/>
      <c r="CG49" s="1079"/>
      <c r="CH49" s="1054"/>
      <c r="CI49" s="1055"/>
      <c r="CJ49" s="1055"/>
      <c r="CK49" s="1055"/>
      <c r="CL49" s="1056"/>
      <c r="CM49" s="1054"/>
      <c r="CN49" s="1055"/>
      <c r="CO49" s="1055"/>
      <c r="CP49" s="1055"/>
      <c r="CQ49" s="1056"/>
      <c r="CR49" s="1054"/>
      <c r="CS49" s="1055"/>
      <c r="CT49" s="1055"/>
      <c r="CU49" s="1055"/>
      <c r="CV49" s="1056"/>
      <c r="CW49" s="1054"/>
      <c r="CX49" s="1055"/>
      <c r="CY49" s="1055"/>
      <c r="CZ49" s="1055"/>
      <c r="DA49" s="1056"/>
      <c r="DB49" s="1054"/>
      <c r="DC49" s="1055"/>
      <c r="DD49" s="1055"/>
      <c r="DE49" s="1055"/>
      <c r="DF49" s="1056"/>
      <c r="DG49" s="1054"/>
      <c r="DH49" s="1055"/>
      <c r="DI49" s="1055"/>
      <c r="DJ49" s="1055"/>
      <c r="DK49" s="1056"/>
      <c r="DL49" s="1054"/>
      <c r="DM49" s="1055"/>
      <c r="DN49" s="1055"/>
      <c r="DO49" s="1055"/>
      <c r="DP49" s="1056"/>
      <c r="DQ49" s="1054"/>
      <c r="DR49" s="1055"/>
      <c r="DS49" s="1055"/>
      <c r="DT49" s="1055"/>
      <c r="DU49" s="1056"/>
      <c r="DV49" s="1057"/>
      <c r="DW49" s="1058"/>
      <c r="DX49" s="1058"/>
      <c r="DY49" s="1058"/>
      <c r="DZ49" s="1059"/>
      <c r="EA49" s="226"/>
    </row>
    <row r="50" spans="1:131" ht="26.25" customHeight="1" x14ac:dyDescent="0.15">
      <c r="A50" s="234">
        <v>23</v>
      </c>
      <c r="B50" s="1095"/>
      <c r="C50" s="1096"/>
      <c r="D50" s="1096"/>
      <c r="E50" s="1096"/>
      <c r="F50" s="1096"/>
      <c r="G50" s="1096"/>
      <c r="H50" s="1096"/>
      <c r="I50" s="1096"/>
      <c r="J50" s="1096"/>
      <c r="K50" s="1096"/>
      <c r="L50" s="1096"/>
      <c r="M50" s="1096"/>
      <c r="N50" s="1096"/>
      <c r="O50" s="1096"/>
      <c r="P50" s="1097"/>
      <c r="Q50" s="1098"/>
      <c r="R50" s="1090"/>
      <c r="S50" s="1090"/>
      <c r="T50" s="1090"/>
      <c r="U50" s="1090"/>
      <c r="V50" s="1090"/>
      <c r="W50" s="1090"/>
      <c r="X50" s="1090"/>
      <c r="Y50" s="1090"/>
      <c r="Z50" s="1090"/>
      <c r="AA50" s="1090"/>
      <c r="AB50" s="1090"/>
      <c r="AC50" s="1090"/>
      <c r="AD50" s="1090"/>
      <c r="AE50" s="1099"/>
      <c r="AF50" s="1100"/>
      <c r="AG50" s="1101"/>
      <c r="AH50" s="1101"/>
      <c r="AI50" s="1101"/>
      <c r="AJ50" s="1102"/>
      <c r="AK50" s="1089"/>
      <c r="AL50" s="1090"/>
      <c r="AM50" s="1090"/>
      <c r="AN50" s="1090"/>
      <c r="AO50" s="1090"/>
      <c r="AP50" s="1090"/>
      <c r="AQ50" s="1090"/>
      <c r="AR50" s="1090"/>
      <c r="AS50" s="1090"/>
      <c r="AT50" s="1090"/>
      <c r="AU50" s="1090"/>
      <c r="AV50" s="1090"/>
      <c r="AW50" s="1090"/>
      <c r="AX50" s="1090"/>
      <c r="AY50" s="1090"/>
      <c r="AZ50" s="1091"/>
      <c r="BA50" s="1091"/>
      <c r="BB50" s="1091"/>
      <c r="BC50" s="1091"/>
      <c r="BD50" s="1091"/>
      <c r="BE50" s="1037"/>
      <c r="BF50" s="1037"/>
      <c r="BG50" s="1037"/>
      <c r="BH50" s="1037"/>
      <c r="BI50" s="1038"/>
      <c r="BJ50" s="228"/>
      <c r="BK50" s="228"/>
      <c r="BL50" s="228"/>
      <c r="BM50" s="228"/>
      <c r="BN50" s="228"/>
      <c r="BO50" s="237"/>
      <c r="BP50" s="237"/>
      <c r="BQ50" s="234">
        <v>44</v>
      </c>
      <c r="BR50" s="235"/>
      <c r="BS50" s="1057"/>
      <c r="BT50" s="1058"/>
      <c r="BU50" s="1058"/>
      <c r="BV50" s="1058"/>
      <c r="BW50" s="1058"/>
      <c r="BX50" s="1058"/>
      <c r="BY50" s="1058"/>
      <c r="BZ50" s="1058"/>
      <c r="CA50" s="1058"/>
      <c r="CB50" s="1058"/>
      <c r="CC50" s="1058"/>
      <c r="CD50" s="1058"/>
      <c r="CE50" s="1058"/>
      <c r="CF50" s="1058"/>
      <c r="CG50" s="1079"/>
      <c r="CH50" s="1054"/>
      <c r="CI50" s="1055"/>
      <c r="CJ50" s="1055"/>
      <c r="CK50" s="1055"/>
      <c r="CL50" s="1056"/>
      <c r="CM50" s="1054"/>
      <c r="CN50" s="1055"/>
      <c r="CO50" s="1055"/>
      <c r="CP50" s="1055"/>
      <c r="CQ50" s="1056"/>
      <c r="CR50" s="1054"/>
      <c r="CS50" s="1055"/>
      <c r="CT50" s="1055"/>
      <c r="CU50" s="1055"/>
      <c r="CV50" s="1056"/>
      <c r="CW50" s="1054"/>
      <c r="CX50" s="1055"/>
      <c r="CY50" s="1055"/>
      <c r="CZ50" s="1055"/>
      <c r="DA50" s="1056"/>
      <c r="DB50" s="1054"/>
      <c r="DC50" s="1055"/>
      <c r="DD50" s="1055"/>
      <c r="DE50" s="1055"/>
      <c r="DF50" s="1056"/>
      <c r="DG50" s="1054"/>
      <c r="DH50" s="1055"/>
      <c r="DI50" s="1055"/>
      <c r="DJ50" s="1055"/>
      <c r="DK50" s="1056"/>
      <c r="DL50" s="1054"/>
      <c r="DM50" s="1055"/>
      <c r="DN50" s="1055"/>
      <c r="DO50" s="1055"/>
      <c r="DP50" s="1056"/>
      <c r="DQ50" s="1054"/>
      <c r="DR50" s="1055"/>
      <c r="DS50" s="1055"/>
      <c r="DT50" s="1055"/>
      <c r="DU50" s="1056"/>
      <c r="DV50" s="1057"/>
      <c r="DW50" s="1058"/>
      <c r="DX50" s="1058"/>
      <c r="DY50" s="1058"/>
      <c r="DZ50" s="1059"/>
      <c r="EA50" s="226"/>
    </row>
    <row r="51" spans="1:131" ht="26.25" customHeight="1" x14ac:dyDescent="0.15">
      <c r="A51" s="234">
        <v>24</v>
      </c>
      <c r="B51" s="1095"/>
      <c r="C51" s="1096"/>
      <c r="D51" s="1096"/>
      <c r="E51" s="1096"/>
      <c r="F51" s="1096"/>
      <c r="G51" s="1096"/>
      <c r="H51" s="1096"/>
      <c r="I51" s="1096"/>
      <c r="J51" s="1096"/>
      <c r="K51" s="1096"/>
      <c r="L51" s="1096"/>
      <c r="M51" s="1096"/>
      <c r="N51" s="1096"/>
      <c r="O51" s="1096"/>
      <c r="P51" s="1097"/>
      <c r="Q51" s="1098"/>
      <c r="R51" s="1090"/>
      <c r="S51" s="1090"/>
      <c r="T51" s="1090"/>
      <c r="U51" s="1090"/>
      <c r="V51" s="1090"/>
      <c r="W51" s="1090"/>
      <c r="X51" s="1090"/>
      <c r="Y51" s="1090"/>
      <c r="Z51" s="1090"/>
      <c r="AA51" s="1090"/>
      <c r="AB51" s="1090"/>
      <c r="AC51" s="1090"/>
      <c r="AD51" s="1090"/>
      <c r="AE51" s="1099"/>
      <c r="AF51" s="1100"/>
      <c r="AG51" s="1101"/>
      <c r="AH51" s="1101"/>
      <c r="AI51" s="1101"/>
      <c r="AJ51" s="1102"/>
      <c r="AK51" s="1089"/>
      <c r="AL51" s="1090"/>
      <c r="AM51" s="1090"/>
      <c r="AN51" s="1090"/>
      <c r="AO51" s="1090"/>
      <c r="AP51" s="1090"/>
      <c r="AQ51" s="1090"/>
      <c r="AR51" s="1090"/>
      <c r="AS51" s="1090"/>
      <c r="AT51" s="1090"/>
      <c r="AU51" s="1090"/>
      <c r="AV51" s="1090"/>
      <c r="AW51" s="1090"/>
      <c r="AX51" s="1090"/>
      <c r="AY51" s="1090"/>
      <c r="AZ51" s="1091"/>
      <c r="BA51" s="1091"/>
      <c r="BB51" s="1091"/>
      <c r="BC51" s="1091"/>
      <c r="BD51" s="1091"/>
      <c r="BE51" s="1037"/>
      <c r="BF51" s="1037"/>
      <c r="BG51" s="1037"/>
      <c r="BH51" s="1037"/>
      <c r="BI51" s="1038"/>
      <c r="BJ51" s="228"/>
      <c r="BK51" s="228"/>
      <c r="BL51" s="228"/>
      <c r="BM51" s="228"/>
      <c r="BN51" s="228"/>
      <c r="BO51" s="237"/>
      <c r="BP51" s="237"/>
      <c r="BQ51" s="234">
        <v>45</v>
      </c>
      <c r="BR51" s="235"/>
      <c r="BS51" s="1057"/>
      <c r="BT51" s="1058"/>
      <c r="BU51" s="1058"/>
      <c r="BV51" s="1058"/>
      <c r="BW51" s="1058"/>
      <c r="BX51" s="1058"/>
      <c r="BY51" s="1058"/>
      <c r="BZ51" s="1058"/>
      <c r="CA51" s="1058"/>
      <c r="CB51" s="1058"/>
      <c r="CC51" s="1058"/>
      <c r="CD51" s="1058"/>
      <c r="CE51" s="1058"/>
      <c r="CF51" s="1058"/>
      <c r="CG51" s="1079"/>
      <c r="CH51" s="1054"/>
      <c r="CI51" s="1055"/>
      <c r="CJ51" s="1055"/>
      <c r="CK51" s="1055"/>
      <c r="CL51" s="1056"/>
      <c r="CM51" s="1054"/>
      <c r="CN51" s="1055"/>
      <c r="CO51" s="1055"/>
      <c r="CP51" s="1055"/>
      <c r="CQ51" s="1056"/>
      <c r="CR51" s="1054"/>
      <c r="CS51" s="1055"/>
      <c r="CT51" s="1055"/>
      <c r="CU51" s="1055"/>
      <c r="CV51" s="1056"/>
      <c r="CW51" s="1054"/>
      <c r="CX51" s="1055"/>
      <c r="CY51" s="1055"/>
      <c r="CZ51" s="1055"/>
      <c r="DA51" s="1056"/>
      <c r="DB51" s="1054"/>
      <c r="DC51" s="1055"/>
      <c r="DD51" s="1055"/>
      <c r="DE51" s="1055"/>
      <c r="DF51" s="1056"/>
      <c r="DG51" s="1054"/>
      <c r="DH51" s="1055"/>
      <c r="DI51" s="1055"/>
      <c r="DJ51" s="1055"/>
      <c r="DK51" s="1056"/>
      <c r="DL51" s="1054"/>
      <c r="DM51" s="1055"/>
      <c r="DN51" s="1055"/>
      <c r="DO51" s="1055"/>
      <c r="DP51" s="1056"/>
      <c r="DQ51" s="1054"/>
      <c r="DR51" s="1055"/>
      <c r="DS51" s="1055"/>
      <c r="DT51" s="1055"/>
      <c r="DU51" s="1056"/>
      <c r="DV51" s="1057"/>
      <c r="DW51" s="1058"/>
      <c r="DX51" s="1058"/>
      <c r="DY51" s="1058"/>
      <c r="DZ51" s="1059"/>
      <c r="EA51" s="226"/>
    </row>
    <row r="52" spans="1:131" ht="26.25" customHeight="1" x14ac:dyDescent="0.15">
      <c r="A52" s="234">
        <v>25</v>
      </c>
      <c r="B52" s="1095"/>
      <c r="C52" s="1096"/>
      <c r="D52" s="1096"/>
      <c r="E52" s="1096"/>
      <c r="F52" s="1096"/>
      <c r="G52" s="1096"/>
      <c r="H52" s="1096"/>
      <c r="I52" s="1096"/>
      <c r="J52" s="1096"/>
      <c r="K52" s="1096"/>
      <c r="L52" s="1096"/>
      <c r="M52" s="1096"/>
      <c r="N52" s="1096"/>
      <c r="O52" s="1096"/>
      <c r="P52" s="1097"/>
      <c r="Q52" s="1098"/>
      <c r="R52" s="1090"/>
      <c r="S52" s="1090"/>
      <c r="T52" s="1090"/>
      <c r="U52" s="1090"/>
      <c r="V52" s="1090"/>
      <c r="W52" s="1090"/>
      <c r="X52" s="1090"/>
      <c r="Y52" s="1090"/>
      <c r="Z52" s="1090"/>
      <c r="AA52" s="1090"/>
      <c r="AB52" s="1090"/>
      <c r="AC52" s="1090"/>
      <c r="AD52" s="1090"/>
      <c r="AE52" s="1099"/>
      <c r="AF52" s="1100"/>
      <c r="AG52" s="1101"/>
      <c r="AH52" s="1101"/>
      <c r="AI52" s="1101"/>
      <c r="AJ52" s="1102"/>
      <c r="AK52" s="1089"/>
      <c r="AL52" s="1090"/>
      <c r="AM52" s="1090"/>
      <c r="AN52" s="1090"/>
      <c r="AO52" s="1090"/>
      <c r="AP52" s="1090"/>
      <c r="AQ52" s="1090"/>
      <c r="AR52" s="1090"/>
      <c r="AS52" s="1090"/>
      <c r="AT52" s="1090"/>
      <c r="AU52" s="1090"/>
      <c r="AV52" s="1090"/>
      <c r="AW52" s="1090"/>
      <c r="AX52" s="1090"/>
      <c r="AY52" s="1090"/>
      <c r="AZ52" s="1091"/>
      <c r="BA52" s="1091"/>
      <c r="BB52" s="1091"/>
      <c r="BC52" s="1091"/>
      <c r="BD52" s="1091"/>
      <c r="BE52" s="1037"/>
      <c r="BF52" s="1037"/>
      <c r="BG52" s="1037"/>
      <c r="BH52" s="1037"/>
      <c r="BI52" s="1038"/>
      <c r="BJ52" s="228"/>
      <c r="BK52" s="228"/>
      <c r="BL52" s="228"/>
      <c r="BM52" s="228"/>
      <c r="BN52" s="228"/>
      <c r="BO52" s="237"/>
      <c r="BP52" s="237"/>
      <c r="BQ52" s="234">
        <v>46</v>
      </c>
      <c r="BR52" s="235"/>
      <c r="BS52" s="1057"/>
      <c r="BT52" s="1058"/>
      <c r="BU52" s="1058"/>
      <c r="BV52" s="1058"/>
      <c r="BW52" s="1058"/>
      <c r="BX52" s="1058"/>
      <c r="BY52" s="1058"/>
      <c r="BZ52" s="1058"/>
      <c r="CA52" s="1058"/>
      <c r="CB52" s="1058"/>
      <c r="CC52" s="1058"/>
      <c r="CD52" s="1058"/>
      <c r="CE52" s="1058"/>
      <c r="CF52" s="1058"/>
      <c r="CG52" s="1079"/>
      <c r="CH52" s="1054"/>
      <c r="CI52" s="1055"/>
      <c r="CJ52" s="1055"/>
      <c r="CK52" s="1055"/>
      <c r="CL52" s="1056"/>
      <c r="CM52" s="1054"/>
      <c r="CN52" s="1055"/>
      <c r="CO52" s="1055"/>
      <c r="CP52" s="1055"/>
      <c r="CQ52" s="1056"/>
      <c r="CR52" s="1054"/>
      <c r="CS52" s="1055"/>
      <c r="CT52" s="1055"/>
      <c r="CU52" s="1055"/>
      <c r="CV52" s="1056"/>
      <c r="CW52" s="1054"/>
      <c r="CX52" s="1055"/>
      <c r="CY52" s="1055"/>
      <c r="CZ52" s="1055"/>
      <c r="DA52" s="1056"/>
      <c r="DB52" s="1054"/>
      <c r="DC52" s="1055"/>
      <c r="DD52" s="1055"/>
      <c r="DE52" s="1055"/>
      <c r="DF52" s="1056"/>
      <c r="DG52" s="1054"/>
      <c r="DH52" s="1055"/>
      <c r="DI52" s="1055"/>
      <c r="DJ52" s="1055"/>
      <c r="DK52" s="1056"/>
      <c r="DL52" s="1054"/>
      <c r="DM52" s="1055"/>
      <c r="DN52" s="1055"/>
      <c r="DO52" s="1055"/>
      <c r="DP52" s="1056"/>
      <c r="DQ52" s="1054"/>
      <c r="DR52" s="1055"/>
      <c r="DS52" s="1055"/>
      <c r="DT52" s="1055"/>
      <c r="DU52" s="1056"/>
      <c r="DV52" s="1057"/>
      <c r="DW52" s="1058"/>
      <c r="DX52" s="1058"/>
      <c r="DY52" s="1058"/>
      <c r="DZ52" s="1059"/>
      <c r="EA52" s="226"/>
    </row>
    <row r="53" spans="1:131" ht="26.25" customHeight="1" x14ac:dyDescent="0.15">
      <c r="A53" s="234">
        <v>26</v>
      </c>
      <c r="B53" s="1095"/>
      <c r="C53" s="1096"/>
      <c r="D53" s="1096"/>
      <c r="E53" s="1096"/>
      <c r="F53" s="1096"/>
      <c r="G53" s="1096"/>
      <c r="H53" s="1096"/>
      <c r="I53" s="1096"/>
      <c r="J53" s="1096"/>
      <c r="K53" s="1096"/>
      <c r="L53" s="1096"/>
      <c r="M53" s="1096"/>
      <c r="N53" s="1096"/>
      <c r="O53" s="1096"/>
      <c r="P53" s="1097"/>
      <c r="Q53" s="1098"/>
      <c r="R53" s="1090"/>
      <c r="S53" s="1090"/>
      <c r="T53" s="1090"/>
      <c r="U53" s="1090"/>
      <c r="V53" s="1090"/>
      <c r="W53" s="1090"/>
      <c r="X53" s="1090"/>
      <c r="Y53" s="1090"/>
      <c r="Z53" s="1090"/>
      <c r="AA53" s="1090"/>
      <c r="AB53" s="1090"/>
      <c r="AC53" s="1090"/>
      <c r="AD53" s="1090"/>
      <c r="AE53" s="1099"/>
      <c r="AF53" s="1100"/>
      <c r="AG53" s="1101"/>
      <c r="AH53" s="1101"/>
      <c r="AI53" s="1101"/>
      <c r="AJ53" s="1102"/>
      <c r="AK53" s="1089"/>
      <c r="AL53" s="1090"/>
      <c r="AM53" s="1090"/>
      <c r="AN53" s="1090"/>
      <c r="AO53" s="1090"/>
      <c r="AP53" s="1090"/>
      <c r="AQ53" s="1090"/>
      <c r="AR53" s="1090"/>
      <c r="AS53" s="1090"/>
      <c r="AT53" s="1090"/>
      <c r="AU53" s="1090"/>
      <c r="AV53" s="1090"/>
      <c r="AW53" s="1090"/>
      <c r="AX53" s="1090"/>
      <c r="AY53" s="1090"/>
      <c r="AZ53" s="1091"/>
      <c r="BA53" s="1091"/>
      <c r="BB53" s="1091"/>
      <c r="BC53" s="1091"/>
      <c r="BD53" s="1091"/>
      <c r="BE53" s="1037"/>
      <c r="BF53" s="1037"/>
      <c r="BG53" s="1037"/>
      <c r="BH53" s="1037"/>
      <c r="BI53" s="1038"/>
      <c r="BJ53" s="228"/>
      <c r="BK53" s="228"/>
      <c r="BL53" s="228"/>
      <c r="BM53" s="228"/>
      <c r="BN53" s="228"/>
      <c r="BO53" s="237"/>
      <c r="BP53" s="237"/>
      <c r="BQ53" s="234">
        <v>47</v>
      </c>
      <c r="BR53" s="235"/>
      <c r="BS53" s="1057"/>
      <c r="BT53" s="1058"/>
      <c r="BU53" s="1058"/>
      <c r="BV53" s="1058"/>
      <c r="BW53" s="1058"/>
      <c r="BX53" s="1058"/>
      <c r="BY53" s="1058"/>
      <c r="BZ53" s="1058"/>
      <c r="CA53" s="1058"/>
      <c r="CB53" s="1058"/>
      <c r="CC53" s="1058"/>
      <c r="CD53" s="1058"/>
      <c r="CE53" s="1058"/>
      <c r="CF53" s="1058"/>
      <c r="CG53" s="1079"/>
      <c r="CH53" s="1054"/>
      <c r="CI53" s="1055"/>
      <c r="CJ53" s="1055"/>
      <c r="CK53" s="1055"/>
      <c r="CL53" s="1056"/>
      <c r="CM53" s="1054"/>
      <c r="CN53" s="1055"/>
      <c r="CO53" s="1055"/>
      <c r="CP53" s="1055"/>
      <c r="CQ53" s="1056"/>
      <c r="CR53" s="1054"/>
      <c r="CS53" s="1055"/>
      <c r="CT53" s="1055"/>
      <c r="CU53" s="1055"/>
      <c r="CV53" s="1056"/>
      <c r="CW53" s="1054"/>
      <c r="CX53" s="1055"/>
      <c r="CY53" s="1055"/>
      <c r="CZ53" s="1055"/>
      <c r="DA53" s="1056"/>
      <c r="DB53" s="1054"/>
      <c r="DC53" s="1055"/>
      <c r="DD53" s="1055"/>
      <c r="DE53" s="1055"/>
      <c r="DF53" s="1056"/>
      <c r="DG53" s="1054"/>
      <c r="DH53" s="1055"/>
      <c r="DI53" s="1055"/>
      <c r="DJ53" s="1055"/>
      <c r="DK53" s="1056"/>
      <c r="DL53" s="1054"/>
      <c r="DM53" s="1055"/>
      <c r="DN53" s="1055"/>
      <c r="DO53" s="1055"/>
      <c r="DP53" s="1056"/>
      <c r="DQ53" s="1054"/>
      <c r="DR53" s="1055"/>
      <c r="DS53" s="1055"/>
      <c r="DT53" s="1055"/>
      <c r="DU53" s="1056"/>
      <c r="DV53" s="1057"/>
      <c r="DW53" s="1058"/>
      <c r="DX53" s="1058"/>
      <c r="DY53" s="1058"/>
      <c r="DZ53" s="1059"/>
      <c r="EA53" s="226"/>
    </row>
    <row r="54" spans="1:131" ht="26.25" customHeight="1" x14ac:dyDescent="0.15">
      <c r="A54" s="234">
        <v>27</v>
      </c>
      <c r="B54" s="1095"/>
      <c r="C54" s="1096"/>
      <c r="D54" s="1096"/>
      <c r="E54" s="1096"/>
      <c r="F54" s="1096"/>
      <c r="G54" s="1096"/>
      <c r="H54" s="1096"/>
      <c r="I54" s="1096"/>
      <c r="J54" s="1096"/>
      <c r="K54" s="1096"/>
      <c r="L54" s="1096"/>
      <c r="M54" s="1096"/>
      <c r="N54" s="1096"/>
      <c r="O54" s="1096"/>
      <c r="P54" s="1097"/>
      <c r="Q54" s="1098"/>
      <c r="R54" s="1090"/>
      <c r="S54" s="1090"/>
      <c r="T54" s="1090"/>
      <c r="U54" s="1090"/>
      <c r="V54" s="1090"/>
      <c r="W54" s="1090"/>
      <c r="X54" s="1090"/>
      <c r="Y54" s="1090"/>
      <c r="Z54" s="1090"/>
      <c r="AA54" s="1090"/>
      <c r="AB54" s="1090"/>
      <c r="AC54" s="1090"/>
      <c r="AD54" s="1090"/>
      <c r="AE54" s="1099"/>
      <c r="AF54" s="1100"/>
      <c r="AG54" s="1101"/>
      <c r="AH54" s="1101"/>
      <c r="AI54" s="1101"/>
      <c r="AJ54" s="1102"/>
      <c r="AK54" s="1089"/>
      <c r="AL54" s="1090"/>
      <c r="AM54" s="1090"/>
      <c r="AN54" s="1090"/>
      <c r="AO54" s="1090"/>
      <c r="AP54" s="1090"/>
      <c r="AQ54" s="1090"/>
      <c r="AR54" s="1090"/>
      <c r="AS54" s="1090"/>
      <c r="AT54" s="1090"/>
      <c r="AU54" s="1090"/>
      <c r="AV54" s="1090"/>
      <c r="AW54" s="1090"/>
      <c r="AX54" s="1090"/>
      <c r="AY54" s="1090"/>
      <c r="AZ54" s="1091"/>
      <c r="BA54" s="1091"/>
      <c r="BB54" s="1091"/>
      <c r="BC54" s="1091"/>
      <c r="BD54" s="1091"/>
      <c r="BE54" s="1037"/>
      <c r="BF54" s="1037"/>
      <c r="BG54" s="1037"/>
      <c r="BH54" s="1037"/>
      <c r="BI54" s="1038"/>
      <c r="BJ54" s="228"/>
      <c r="BK54" s="228"/>
      <c r="BL54" s="228"/>
      <c r="BM54" s="228"/>
      <c r="BN54" s="228"/>
      <c r="BO54" s="237"/>
      <c r="BP54" s="237"/>
      <c r="BQ54" s="234">
        <v>48</v>
      </c>
      <c r="BR54" s="235"/>
      <c r="BS54" s="1057"/>
      <c r="BT54" s="1058"/>
      <c r="BU54" s="1058"/>
      <c r="BV54" s="1058"/>
      <c r="BW54" s="1058"/>
      <c r="BX54" s="1058"/>
      <c r="BY54" s="1058"/>
      <c r="BZ54" s="1058"/>
      <c r="CA54" s="1058"/>
      <c r="CB54" s="1058"/>
      <c r="CC54" s="1058"/>
      <c r="CD54" s="1058"/>
      <c r="CE54" s="1058"/>
      <c r="CF54" s="1058"/>
      <c r="CG54" s="1079"/>
      <c r="CH54" s="1054"/>
      <c r="CI54" s="1055"/>
      <c r="CJ54" s="1055"/>
      <c r="CK54" s="1055"/>
      <c r="CL54" s="1056"/>
      <c r="CM54" s="1054"/>
      <c r="CN54" s="1055"/>
      <c r="CO54" s="1055"/>
      <c r="CP54" s="1055"/>
      <c r="CQ54" s="1056"/>
      <c r="CR54" s="1054"/>
      <c r="CS54" s="1055"/>
      <c r="CT54" s="1055"/>
      <c r="CU54" s="1055"/>
      <c r="CV54" s="1056"/>
      <c r="CW54" s="1054"/>
      <c r="CX54" s="1055"/>
      <c r="CY54" s="1055"/>
      <c r="CZ54" s="1055"/>
      <c r="DA54" s="1056"/>
      <c r="DB54" s="1054"/>
      <c r="DC54" s="1055"/>
      <c r="DD54" s="1055"/>
      <c r="DE54" s="1055"/>
      <c r="DF54" s="1056"/>
      <c r="DG54" s="1054"/>
      <c r="DH54" s="1055"/>
      <c r="DI54" s="1055"/>
      <c r="DJ54" s="1055"/>
      <c r="DK54" s="1056"/>
      <c r="DL54" s="1054"/>
      <c r="DM54" s="1055"/>
      <c r="DN54" s="1055"/>
      <c r="DO54" s="1055"/>
      <c r="DP54" s="1056"/>
      <c r="DQ54" s="1054"/>
      <c r="DR54" s="1055"/>
      <c r="DS54" s="1055"/>
      <c r="DT54" s="1055"/>
      <c r="DU54" s="1056"/>
      <c r="DV54" s="1057"/>
      <c r="DW54" s="1058"/>
      <c r="DX54" s="1058"/>
      <c r="DY54" s="1058"/>
      <c r="DZ54" s="1059"/>
      <c r="EA54" s="226"/>
    </row>
    <row r="55" spans="1:131" ht="26.25" customHeight="1" x14ac:dyDescent="0.15">
      <c r="A55" s="234">
        <v>28</v>
      </c>
      <c r="B55" s="1095"/>
      <c r="C55" s="1096"/>
      <c r="D55" s="1096"/>
      <c r="E55" s="1096"/>
      <c r="F55" s="1096"/>
      <c r="G55" s="1096"/>
      <c r="H55" s="1096"/>
      <c r="I55" s="1096"/>
      <c r="J55" s="1096"/>
      <c r="K55" s="1096"/>
      <c r="L55" s="1096"/>
      <c r="M55" s="1096"/>
      <c r="N55" s="1096"/>
      <c r="O55" s="1096"/>
      <c r="P55" s="1097"/>
      <c r="Q55" s="1098"/>
      <c r="R55" s="1090"/>
      <c r="S55" s="1090"/>
      <c r="T55" s="1090"/>
      <c r="U55" s="1090"/>
      <c r="V55" s="1090"/>
      <c r="W55" s="1090"/>
      <c r="X55" s="1090"/>
      <c r="Y55" s="1090"/>
      <c r="Z55" s="1090"/>
      <c r="AA55" s="1090"/>
      <c r="AB55" s="1090"/>
      <c r="AC55" s="1090"/>
      <c r="AD55" s="1090"/>
      <c r="AE55" s="1099"/>
      <c r="AF55" s="1100"/>
      <c r="AG55" s="1101"/>
      <c r="AH55" s="1101"/>
      <c r="AI55" s="1101"/>
      <c r="AJ55" s="1102"/>
      <c r="AK55" s="1089"/>
      <c r="AL55" s="1090"/>
      <c r="AM55" s="1090"/>
      <c r="AN55" s="1090"/>
      <c r="AO55" s="1090"/>
      <c r="AP55" s="1090"/>
      <c r="AQ55" s="1090"/>
      <c r="AR55" s="1090"/>
      <c r="AS55" s="1090"/>
      <c r="AT55" s="1090"/>
      <c r="AU55" s="1090"/>
      <c r="AV55" s="1090"/>
      <c r="AW55" s="1090"/>
      <c r="AX55" s="1090"/>
      <c r="AY55" s="1090"/>
      <c r="AZ55" s="1091"/>
      <c r="BA55" s="1091"/>
      <c r="BB55" s="1091"/>
      <c r="BC55" s="1091"/>
      <c r="BD55" s="1091"/>
      <c r="BE55" s="1037"/>
      <c r="BF55" s="1037"/>
      <c r="BG55" s="1037"/>
      <c r="BH55" s="1037"/>
      <c r="BI55" s="1038"/>
      <c r="BJ55" s="228"/>
      <c r="BK55" s="228"/>
      <c r="BL55" s="228"/>
      <c r="BM55" s="228"/>
      <c r="BN55" s="228"/>
      <c r="BO55" s="237"/>
      <c r="BP55" s="237"/>
      <c r="BQ55" s="234">
        <v>49</v>
      </c>
      <c r="BR55" s="235"/>
      <c r="BS55" s="1057"/>
      <c r="BT55" s="1058"/>
      <c r="BU55" s="1058"/>
      <c r="BV55" s="1058"/>
      <c r="BW55" s="1058"/>
      <c r="BX55" s="1058"/>
      <c r="BY55" s="1058"/>
      <c r="BZ55" s="1058"/>
      <c r="CA55" s="1058"/>
      <c r="CB55" s="1058"/>
      <c r="CC55" s="1058"/>
      <c r="CD55" s="1058"/>
      <c r="CE55" s="1058"/>
      <c r="CF55" s="1058"/>
      <c r="CG55" s="1079"/>
      <c r="CH55" s="1054"/>
      <c r="CI55" s="1055"/>
      <c r="CJ55" s="1055"/>
      <c r="CK55" s="1055"/>
      <c r="CL55" s="1056"/>
      <c r="CM55" s="1054"/>
      <c r="CN55" s="1055"/>
      <c r="CO55" s="1055"/>
      <c r="CP55" s="1055"/>
      <c r="CQ55" s="1056"/>
      <c r="CR55" s="1054"/>
      <c r="CS55" s="1055"/>
      <c r="CT55" s="1055"/>
      <c r="CU55" s="1055"/>
      <c r="CV55" s="1056"/>
      <c r="CW55" s="1054"/>
      <c r="CX55" s="1055"/>
      <c r="CY55" s="1055"/>
      <c r="CZ55" s="1055"/>
      <c r="DA55" s="1056"/>
      <c r="DB55" s="1054"/>
      <c r="DC55" s="1055"/>
      <c r="DD55" s="1055"/>
      <c r="DE55" s="1055"/>
      <c r="DF55" s="1056"/>
      <c r="DG55" s="1054"/>
      <c r="DH55" s="1055"/>
      <c r="DI55" s="1055"/>
      <c r="DJ55" s="1055"/>
      <c r="DK55" s="1056"/>
      <c r="DL55" s="1054"/>
      <c r="DM55" s="1055"/>
      <c r="DN55" s="1055"/>
      <c r="DO55" s="1055"/>
      <c r="DP55" s="1056"/>
      <c r="DQ55" s="1054"/>
      <c r="DR55" s="1055"/>
      <c r="DS55" s="1055"/>
      <c r="DT55" s="1055"/>
      <c r="DU55" s="1056"/>
      <c r="DV55" s="1057"/>
      <c r="DW55" s="1058"/>
      <c r="DX55" s="1058"/>
      <c r="DY55" s="1058"/>
      <c r="DZ55" s="1059"/>
      <c r="EA55" s="226"/>
    </row>
    <row r="56" spans="1:131" ht="26.25" customHeight="1" x14ac:dyDescent="0.15">
      <c r="A56" s="234">
        <v>29</v>
      </c>
      <c r="B56" s="1095"/>
      <c r="C56" s="1096"/>
      <c r="D56" s="1096"/>
      <c r="E56" s="1096"/>
      <c r="F56" s="1096"/>
      <c r="G56" s="1096"/>
      <c r="H56" s="1096"/>
      <c r="I56" s="1096"/>
      <c r="J56" s="1096"/>
      <c r="K56" s="1096"/>
      <c r="L56" s="1096"/>
      <c r="M56" s="1096"/>
      <c r="N56" s="1096"/>
      <c r="O56" s="1096"/>
      <c r="P56" s="1097"/>
      <c r="Q56" s="1098"/>
      <c r="R56" s="1090"/>
      <c r="S56" s="1090"/>
      <c r="T56" s="1090"/>
      <c r="U56" s="1090"/>
      <c r="V56" s="1090"/>
      <c r="W56" s="1090"/>
      <c r="X56" s="1090"/>
      <c r="Y56" s="1090"/>
      <c r="Z56" s="1090"/>
      <c r="AA56" s="1090"/>
      <c r="AB56" s="1090"/>
      <c r="AC56" s="1090"/>
      <c r="AD56" s="1090"/>
      <c r="AE56" s="1099"/>
      <c r="AF56" s="1100"/>
      <c r="AG56" s="1101"/>
      <c r="AH56" s="1101"/>
      <c r="AI56" s="1101"/>
      <c r="AJ56" s="1102"/>
      <c r="AK56" s="1089"/>
      <c r="AL56" s="1090"/>
      <c r="AM56" s="1090"/>
      <c r="AN56" s="1090"/>
      <c r="AO56" s="1090"/>
      <c r="AP56" s="1090"/>
      <c r="AQ56" s="1090"/>
      <c r="AR56" s="1090"/>
      <c r="AS56" s="1090"/>
      <c r="AT56" s="1090"/>
      <c r="AU56" s="1090"/>
      <c r="AV56" s="1090"/>
      <c r="AW56" s="1090"/>
      <c r="AX56" s="1090"/>
      <c r="AY56" s="1090"/>
      <c r="AZ56" s="1091"/>
      <c r="BA56" s="1091"/>
      <c r="BB56" s="1091"/>
      <c r="BC56" s="1091"/>
      <c r="BD56" s="1091"/>
      <c r="BE56" s="1037"/>
      <c r="BF56" s="1037"/>
      <c r="BG56" s="1037"/>
      <c r="BH56" s="1037"/>
      <c r="BI56" s="1038"/>
      <c r="BJ56" s="228"/>
      <c r="BK56" s="228"/>
      <c r="BL56" s="228"/>
      <c r="BM56" s="228"/>
      <c r="BN56" s="228"/>
      <c r="BO56" s="237"/>
      <c r="BP56" s="237"/>
      <c r="BQ56" s="234">
        <v>50</v>
      </c>
      <c r="BR56" s="235"/>
      <c r="BS56" s="1057"/>
      <c r="BT56" s="1058"/>
      <c r="BU56" s="1058"/>
      <c r="BV56" s="1058"/>
      <c r="BW56" s="1058"/>
      <c r="BX56" s="1058"/>
      <c r="BY56" s="1058"/>
      <c r="BZ56" s="1058"/>
      <c r="CA56" s="1058"/>
      <c r="CB56" s="1058"/>
      <c r="CC56" s="1058"/>
      <c r="CD56" s="1058"/>
      <c r="CE56" s="1058"/>
      <c r="CF56" s="1058"/>
      <c r="CG56" s="1079"/>
      <c r="CH56" s="1054"/>
      <c r="CI56" s="1055"/>
      <c r="CJ56" s="1055"/>
      <c r="CK56" s="1055"/>
      <c r="CL56" s="1056"/>
      <c r="CM56" s="1054"/>
      <c r="CN56" s="1055"/>
      <c r="CO56" s="1055"/>
      <c r="CP56" s="1055"/>
      <c r="CQ56" s="1056"/>
      <c r="CR56" s="1054"/>
      <c r="CS56" s="1055"/>
      <c r="CT56" s="1055"/>
      <c r="CU56" s="1055"/>
      <c r="CV56" s="1056"/>
      <c r="CW56" s="1054"/>
      <c r="CX56" s="1055"/>
      <c r="CY56" s="1055"/>
      <c r="CZ56" s="1055"/>
      <c r="DA56" s="1056"/>
      <c r="DB56" s="1054"/>
      <c r="DC56" s="1055"/>
      <c r="DD56" s="1055"/>
      <c r="DE56" s="1055"/>
      <c r="DF56" s="1056"/>
      <c r="DG56" s="1054"/>
      <c r="DH56" s="1055"/>
      <c r="DI56" s="1055"/>
      <c r="DJ56" s="1055"/>
      <c r="DK56" s="1056"/>
      <c r="DL56" s="1054"/>
      <c r="DM56" s="1055"/>
      <c r="DN56" s="1055"/>
      <c r="DO56" s="1055"/>
      <c r="DP56" s="1056"/>
      <c r="DQ56" s="1054"/>
      <c r="DR56" s="1055"/>
      <c r="DS56" s="1055"/>
      <c r="DT56" s="1055"/>
      <c r="DU56" s="1056"/>
      <c r="DV56" s="1057"/>
      <c r="DW56" s="1058"/>
      <c r="DX56" s="1058"/>
      <c r="DY56" s="1058"/>
      <c r="DZ56" s="1059"/>
      <c r="EA56" s="226"/>
    </row>
    <row r="57" spans="1:131" ht="26.25" customHeight="1" x14ac:dyDescent="0.15">
      <c r="A57" s="234">
        <v>30</v>
      </c>
      <c r="B57" s="1095"/>
      <c r="C57" s="1096"/>
      <c r="D57" s="1096"/>
      <c r="E57" s="1096"/>
      <c r="F57" s="1096"/>
      <c r="G57" s="1096"/>
      <c r="H57" s="1096"/>
      <c r="I57" s="1096"/>
      <c r="J57" s="1096"/>
      <c r="K57" s="1096"/>
      <c r="L57" s="1096"/>
      <c r="M57" s="1096"/>
      <c r="N57" s="1096"/>
      <c r="O57" s="1096"/>
      <c r="P57" s="1097"/>
      <c r="Q57" s="1098"/>
      <c r="R57" s="1090"/>
      <c r="S57" s="1090"/>
      <c r="T57" s="1090"/>
      <c r="U57" s="1090"/>
      <c r="V57" s="1090"/>
      <c r="W57" s="1090"/>
      <c r="X57" s="1090"/>
      <c r="Y57" s="1090"/>
      <c r="Z57" s="1090"/>
      <c r="AA57" s="1090"/>
      <c r="AB57" s="1090"/>
      <c r="AC57" s="1090"/>
      <c r="AD57" s="1090"/>
      <c r="AE57" s="1099"/>
      <c r="AF57" s="1100"/>
      <c r="AG57" s="1101"/>
      <c r="AH57" s="1101"/>
      <c r="AI57" s="1101"/>
      <c r="AJ57" s="1102"/>
      <c r="AK57" s="1089"/>
      <c r="AL57" s="1090"/>
      <c r="AM57" s="1090"/>
      <c r="AN57" s="1090"/>
      <c r="AO57" s="1090"/>
      <c r="AP57" s="1090"/>
      <c r="AQ57" s="1090"/>
      <c r="AR57" s="1090"/>
      <c r="AS57" s="1090"/>
      <c r="AT57" s="1090"/>
      <c r="AU57" s="1090"/>
      <c r="AV57" s="1090"/>
      <c r="AW57" s="1090"/>
      <c r="AX57" s="1090"/>
      <c r="AY57" s="1090"/>
      <c r="AZ57" s="1091"/>
      <c r="BA57" s="1091"/>
      <c r="BB57" s="1091"/>
      <c r="BC57" s="1091"/>
      <c r="BD57" s="1091"/>
      <c r="BE57" s="1037"/>
      <c r="BF57" s="1037"/>
      <c r="BG57" s="1037"/>
      <c r="BH57" s="1037"/>
      <c r="BI57" s="1038"/>
      <c r="BJ57" s="228"/>
      <c r="BK57" s="228"/>
      <c r="BL57" s="228"/>
      <c r="BM57" s="228"/>
      <c r="BN57" s="228"/>
      <c r="BO57" s="237"/>
      <c r="BP57" s="237"/>
      <c r="BQ57" s="234">
        <v>51</v>
      </c>
      <c r="BR57" s="235"/>
      <c r="BS57" s="1057"/>
      <c r="BT57" s="1058"/>
      <c r="BU57" s="1058"/>
      <c r="BV57" s="1058"/>
      <c r="BW57" s="1058"/>
      <c r="BX57" s="1058"/>
      <c r="BY57" s="1058"/>
      <c r="BZ57" s="1058"/>
      <c r="CA57" s="1058"/>
      <c r="CB57" s="1058"/>
      <c r="CC57" s="1058"/>
      <c r="CD57" s="1058"/>
      <c r="CE57" s="1058"/>
      <c r="CF57" s="1058"/>
      <c r="CG57" s="1079"/>
      <c r="CH57" s="1054"/>
      <c r="CI57" s="1055"/>
      <c r="CJ57" s="1055"/>
      <c r="CK57" s="1055"/>
      <c r="CL57" s="1056"/>
      <c r="CM57" s="1054"/>
      <c r="CN57" s="1055"/>
      <c r="CO57" s="1055"/>
      <c r="CP57" s="1055"/>
      <c r="CQ57" s="1056"/>
      <c r="CR57" s="1054"/>
      <c r="CS57" s="1055"/>
      <c r="CT57" s="1055"/>
      <c r="CU57" s="1055"/>
      <c r="CV57" s="1056"/>
      <c r="CW57" s="1054"/>
      <c r="CX57" s="1055"/>
      <c r="CY57" s="1055"/>
      <c r="CZ57" s="1055"/>
      <c r="DA57" s="1056"/>
      <c r="DB57" s="1054"/>
      <c r="DC57" s="1055"/>
      <c r="DD57" s="1055"/>
      <c r="DE57" s="1055"/>
      <c r="DF57" s="1056"/>
      <c r="DG57" s="1054"/>
      <c r="DH57" s="1055"/>
      <c r="DI57" s="1055"/>
      <c r="DJ57" s="1055"/>
      <c r="DK57" s="1056"/>
      <c r="DL57" s="1054"/>
      <c r="DM57" s="1055"/>
      <c r="DN57" s="1055"/>
      <c r="DO57" s="1055"/>
      <c r="DP57" s="1056"/>
      <c r="DQ57" s="1054"/>
      <c r="DR57" s="1055"/>
      <c r="DS57" s="1055"/>
      <c r="DT57" s="1055"/>
      <c r="DU57" s="1056"/>
      <c r="DV57" s="1057"/>
      <c r="DW57" s="1058"/>
      <c r="DX57" s="1058"/>
      <c r="DY57" s="1058"/>
      <c r="DZ57" s="1059"/>
      <c r="EA57" s="226"/>
    </row>
    <row r="58" spans="1:131" ht="26.25" customHeight="1" x14ac:dyDescent="0.15">
      <c r="A58" s="234">
        <v>31</v>
      </c>
      <c r="B58" s="1095"/>
      <c r="C58" s="1096"/>
      <c r="D58" s="1096"/>
      <c r="E58" s="1096"/>
      <c r="F58" s="1096"/>
      <c r="G58" s="1096"/>
      <c r="H58" s="1096"/>
      <c r="I58" s="1096"/>
      <c r="J58" s="1096"/>
      <c r="K58" s="1096"/>
      <c r="L58" s="1096"/>
      <c r="M58" s="1096"/>
      <c r="N58" s="1096"/>
      <c r="O58" s="1096"/>
      <c r="P58" s="1097"/>
      <c r="Q58" s="1098"/>
      <c r="R58" s="1090"/>
      <c r="S58" s="1090"/>
      <c r="T58" s="1090"/>
      <c r="U58" s="1090"/>
      <c r="V58" s="1090"/>
      <c r="W58" s="1090"/>
      <c r="X58" s="1090"/>
      <c r="Y58" s="1090"/>
      <c r="Z58" s="1090"/>
      <c r="AA58" s="1090"/>
      <c r="AB58" s="1090"/>
      <c r="AC58" s="1090"/>
      <c r="AD58" s="1090"/>
      <c r="AE58" s="1099"/>
      <c r="AF58" s="1100"/>
      <c r="AG58" s="1101"/>
      <c r="AH58" s="1101"/>
      <c r="AI58" s="1101"/>
      <c r="AJ58" s="1102"/>
      <c r="AK58" s="1089"/>
      <c r="AL58" s="1090"/>
      <c r="AM58" s="1090"/>
      <c r="AN58" s="1090"/>
      <c r="AO58" s="1090"/>
      <c r="AP58" s="1090"/>
      <c r="AQ58" s="1090"/>
      <c r="AR58" s="1090"/>
      <c r="AS58" s="1090"/>
      <c r="AT58" s="1090"/>
      <c r="AU58" s="1090"/>
      <c r="AV58" s="1090"/>
      <c r="AW58" s="1090"/>
      <c r="AX58" s="1090"/>
      <c r="AY58" s="1090"/>
      <c r="AZ58" s="1091"/>
      <c r="BA58" s="1091"/>
      <c r="BB58" s="1091"/>
      <c r="BC58" s="1091"/>
      <c r="BD58" s="1091"/>
      <c r="BE58" s="1037"/>
      <c r="BF58" s="1037"/>
      <c r="BG58" s="1037"/>
      <c r="BH58" s="1037"/>
      <c r="BI58" s="1038"/>
      <c r="BJ58" s="228"/>
      <c r="BK58" s="228"/>
      <c r="BL58" s="228"/>
      <c r="BM58" s="228"/>
      <c r="BN58" s="228"/>
      <c r="BO58" s="237"/>
      <c r="BP58" s="237"/>
      <c r="BQ58" s="234">
        <v>52</v>
      </c>
      <c r="BR58" s="235"/>
      <c r="BS58" s="1057"/>
      <c r="BT58" s="1058"/>
      <c r="BU58" s="1058"/>
      <c r="BV58" s="1058"/>
      <c r="BW58" s="1058"/>
      <c r="BX58" s="1058"/>
      <c r="BY58" s="1058"/>
      <c r="BZ58" s="1058"/>
      <c r="CA58" s="1058"/>
      <c r="CB58" s="1058"/>
      <c r="CC58" s="1058"/>
      <c r="CD58" s="1058"/>
      <c r="CE58" s="1058"/>
      <c r="CF58" s="1058"/>
      <c r="CG58" s="1079"/>
      <c r="CH58" s="1054"/>
      <c r="CI58" s="1055"/>
      <c r="CJ58" s="1055"/>
      <c r="CK58" s="1055"/>
      <c r="CL58" s="1056"/>
      <c r="CM58" s="1054"/>
      <c r="CN58" s="1055"/>
      <c r="CO58" s="1055"/>
      <c r="CP58" s="1055"/>
      <c r="CQ58" s="1056"/>
      <c r="CR58" s="1054"/>
      <c r="CS58" s="1055"/>
      <c r="CT58" s="1055"/>
      <c r="CU58" s="1055"/>
      <c r="CV58" s="1056"/>
      <c r="CW58" s="1054"/>
      <c r="CX58" s="1055"/>
      <c r="CY58" s="1055"/>
      <c r="CZ58" s="1055"/>
      <c r="DA58" s="1056"/>
      <c r="DB58" s="1054"/>
      <c r="DC58" s="1055"/>
      <c r="DD58" s="1055"/>
      <c r="DE58" s="1055"/>
      <c r="DF58" s="1056"/>
      <c r="DG58" s="1054"/>
      <c r="DH58" s="1055"/>
      <c r="DI58" s="1055"/>
      <c r="DJ58" s="1055"/>
      <c r="DK58" s="1056"/>
      <c r="DL58" s="1054"/>
      <c r="DM58" s="1055"/>
      <c r="DN58" s="1055"/>
      <c r="DO58" s="1055"/>
      <c r="DP58" s="1056"/>
      <c r="DQ58" s="1054"/>
      <c r="DR58" s="1055"/>
      <c r="DS58" s="1055"/>
      <c r="DT58" s="1055"/>
      <c r="DU58" s="1056"/>
      <c r="DV58" s="1057"/>
      <c r="DW58" s="1058"/>
      <c r="DX58" s="1058"/>
      <c r="DY58" s="1058"/>
      <c r="DZ58" s="1059"/>
      <c r="EA58" s="226"/>
    </row>
    <row r="59" spans="1:131" ht="26.25" customHeight="1" x14ac:dyDescent="0.15">
      <c r="A59" s="234">
        <v>32</v>
      </c>
      <c r="B59" s="1095"/>
      <c r="C59" s="1096"/>
      <c r="D59" s="1096"/>
      <c r="E59" s="1096"/>
      <c r="F59" s="1096"/>
      <c r="G59" s="1096"/>
      <c r="H59" s="1096"/>
      <c r="I59" s="1096"/>
      <c r="J59" s="1096"/>
      <c r="K59" s="1096"/>
      <c r="L59" s="1096"/>
      <c r="M59" s="1096"/>
      <c r="N59" s="1096"/>
      <c r="O59" s="1096"/>
      <c r="P59" s="1097"/>
      <c r="Q59" s="1098"/>
      <c r="R59" s="1090"/>
      <c r="S59" s="1090"/>
      <c r="T59" s="1090"/>
      <c r="U59" s="1090"/>
      <c r="V59" s="1090"/>
      <c r="W59" s="1090"/>
      <c r="X59" s="1090"/>
      <c r="Y59" s="1090"/>
      <c r="Z59" s="1090"/>
      <c r="AA59" s="1090"/>
      <c r="AB59" s="1090"/>
      <c r="AC59" s="1090"/>
      <c r="AD59" s="1090"/>
      <c r="AE59" s="1099"/>
      <c r="AF59" s="1100"/>
      <c r="AG59" s="1101"/>
      <c r="AH59" s="1101"/>
      <c r="AI59" s="1101"/>
      <c r="AJ59" s="1102"/>
      <c r="AK59" s="1089"/>
      <c r="AL59" s="1090"/>
      <c r="AM59" s="1090"/>
      <c r="AN59" s="1090"/>
      <c r="AO59" s="1090"/>
      <c r="AP59" s="1090"/>
      <c r="AQ59" s="1090"/>
      <c r="AR59" s="1090"/>
      <c r="AS59" s="1090"/>
      <c r="AT59" s="1090"/>
      <c r="AU59" s="1090"/>
      <c r="AV59" s="1090"/>
      <c r="AW59" s="1090"/>
      <c r="AX59" s="1090"/>
      <c r="AY59" s="1090"/>
      <c r="AZ59" s="1091"/>
      <c r="BA59" s="1091"/>
      <c r="BB59" s="1091"/>
      <c r="BC59" s="1091"/>
      <c r="BD59" s="1091"/>
      <c r="BE59" s="1037"/>
      <c r="BF59" s="1037"/>
      <c r="BG59" s="1037"/>
      <c r="BH59" s="1037"/>
      <c r="BI59" s="1038"/>
      <c r="BJ59" s="228"/>
      <c r="BK59" s="228"/>
      <c r="BL59" s="228"/>
      <c r="BM59" s="228"/>
      <c r="BN59" s="228"/>
      <c r="BO59" s="237"/>
      <c r="BP59" s="237"/>
      <c r="BQ59" s="234">
        <v>53</v>
      </c>
      <c r="BR59" s="235"/>
      <c r="BS59" s="1057"/>
      <c r="BT59" s="1058"/>
      <c r="BU59" s="1058"/>
      <c r="BV59" s="1058"/>
      <c r="BW59" s="1058"/>
      <c r="BX59" s="1058"/>
      <c r="BY59" s="1058"/>
      <c r="BZ59" s="1058"/>
      <c r="CA59" s="1058"/>
      <c r="CB59" s="1058"/>
      <c r="CC59" s="1058"/>
      <c r="CD59" s="1058"/>
      <c r="CE59" s="1058"/>
      <c r="CF59" s="1058"/>
      <c r="CG59" s="1079"/>
      <c r="CH59" s="1054"/>
      <c r="CI59" s="1055"/>
      <c r="CJ59" s="1055"/>
      <c r="CK59" s="1055"/>
      <c r="CL59" s="1056"/>
      <c r="CM59" s="1054"/>
      <c r="CN59" s="1055"/>
      <c r="CO59" s="1055"/>
      <c r="CP59" s="1055"/>
      <c r="CQ59" s="1056"/>
      <c r="CR59" s="1054"/>
      <c r="CS59" s="1055"/>
      <c r="CT59" s="1055"/>
      <c r="CU59" s="1055"/>
      <c r="CV59" s="1056"/>
      <c r="CW59" s="1054"/>
      <c r="CX59" s="1055"/>
      <c r="CY59" s="1055"/>
      <c r="CZ59" s="1055"/>
      <c r="DA59" s="1056"/>
      <c r="DB59" s="1054"/>
      <c r="DC59" s="1055"/>
      <c r="DD59" s="1055"/>
      <c r="DE59" s="1055"/>
      <c r="DF59" s="1056"/>
      <c r="DG59" s="1054"/>
      <c r="DH59" s="1055"/>
      <c r="DI59" s="1055"/>
      <c r="DJ59" s="1055"/>
      <c r="DK59" s="1056"/>
      <c r="DL59" s="1054"/>
      <c r="DM59" s="1055"/>
      <c r="DN59" s="1055"/>
      <c r="DO59" s="1055"/>
      <c r="DP59" s="1056"/>
      <c r="DQ59" s="1054"/>
      <c r="DR59" s="1055"/>
      <c r="DS59" s="1055"/>
      <c r="DT59" s="1055"/>
      <c r="DU59" s="1056"/>
      <c r="DV59" s="1057"/>
      <c r="DW59" s="1058"/>
      <c r="DX59" s="1058"/>
      <c r="DY59" s="1058"/>
      <c r="DZ59" s="1059"/>
      <c r="EA59" s="226"/>
    </row>
    <row r="60" spans="1:131" ht="26.25" customHeight="1" x14ac:dyDescent="0.15">
      <c r="A60" s="234">
        <v>33</v>
      </c>
      <c r="B60" s="1095"/>
      <c r="C60" s="1096"/>
      <c r="D60" s="1096"/>
      <c r="E60" s="1096"/>
      <c r="F60" s="1096"/>
      <c r="G60" s="1096"/>
      <c r="H60" s="1096"/>
      <c r="I60" s="1096"/>
      <c r="J60" s="1096"/>
      <c r="K60" s="1096"/>
      <c r="L60" s="1096"/>
      <c r="M60" s="1096"/>
      <c r="N60" s="1096"/>
      <c r="O60" s="1096"/>
      <c r="P60" s="1097"/>
      <c r="Q60" s="1098"/>
      <c r="R60" s="1090"/>
      <c r="S60" s="1090"/>
      <c r="T60" s="1090"/>
      <c r="U60" s="1090"/>
      <c r="V60" s="1090"/>
      <c r="W60" s="1090"/>
      <c r="X60" s="1090"/>
      <c r="Y60" s="1090"/>
      <c r="Z60" s="1090"/>
      <c r="AA60" s="1090"/>
      <c r="AB60" s="1090"/>
      <c r="AC60" s="1090"/>
      <c r="AD60" s="1090"/>
      <c r="AE60" s="1099"/>
      <c r="AF60" s="1100"/>
      <c r="AG60" s="1101"/>
      <c r="AH60" s="1101"/>
      <c r="AI60" s="1101"/>
      <c r="AJ60" s="1102"/>
      <c r="AK60" s="1089"/>
      <c r="AL60" s="1090"/>
      <c r="AM60" s="1090"/>
      <c r="AN60" s="1090"/>
      <c r="AO60" s="1090"/>
      <c r="AP60" s="1090"/>
      <c r="AQ60" s="1090"/>
      <c r="AR60" s="1090"/>
      <c r="AS60" s="1090"/>
      <c r="AT60" s="1090"/>
      <c r="AU60" s="1090"/>
      <c r="AV60" s="1090"/>
      <c r="AW60" s="1090"/>
      <c r="AX60" s="1090"/>
      <c r="AY60" s="1090"/>
      <c r="AZ60" s="1091"/>
      <c r="BA60" s="1091"/>
      <c r="BB60" s="1091"/>
      <c r="BC60" s="1091"/>
      <c r="BD60" s="1091"/>
      <c r="BE60" s="1037"/>
      <c r="BF60" s="1037"/>
      <c r="BG60" s="1037"/>
      <c r="BH60" s="1037"/>
      <c r="BI60" s="1038"/>
      <c r="BJ60" s="228"/>
      <c r="BK60" s="228"/>
      <c r="BL60" s="228"/>
      <c r="BM60" s="228"/>
      <c r="BN60" s="228"/>
      <c r="BO60" s="237"/>
      <c r="BP60" s="237"/>
      <c r="BQ60" s="234">
        <v>54</v>
      </c>
      <c r="BR60" s="235"/>
      <c r="BS60" s="1057"/>
      <c r="BT60" s="1058"/>
      <c r="BU60" s="1058"/>
      <c r="BV60" s="1058"/>
      <c r="BW60" s="1058"/>
      <c r="BX60" s="1058"/>
      <c r="BY60" s="1058"/>
      <c r="BZ60" s="1058"/>
      <c r="CA60" s="1058"/>
      <c r="CB60" s="1058"/>
      <c r="CC60" s="1058"/>
      <c r="CD60" s="1058"/>
      <c r="CE60" s="1058"/>
      <c r="CF60" s="1058"/>
      <c r="CG60" s="1079"/>
      <c r="CH60" s="1054"/>
      <c r="CI60" s="1055"/>
      <c r="CJ60" s="1055"/>
      <c r="CK60" s="1055"/>
      <c r="CL60" s="1056"/>
      <c r="CM60" s="1054"/>
      <c r="CN60" s="1055"/>
      <c r="CO60" s="1055"/>
      <c r="CP60" s="1055"/>
      <c r="CQ60" s="1056"/>
      <c r="CR60" s="1054"/>
      <c r="CS60" s="1055"/>
      <c r="CT60" s="1055"/>
      <c r="CU60" s="1055"/>
      <c r="CV60" s="1056"/>
      <c r="CW60" s="1054"/>
      <c r="CX60" s="1055"/>
      <c r="CY60" s="1055"/>
      <c r="CZ60" s="1055"/>
      <c r="DA60" s="1056"/>
      <c r="DB60" s="1054"/>
      <c r="DC60" s="1055"/>
      <c r="DD60" s="1055"/>
      <c r="DE60" s="1055"/>
      <c r="DF60" s="1056"/>
      <c r="DG60" s="1054"/>
      <c r="DH60" s="1055"/>
      <c r="DI60" s="1055"/>
      <c r="DJ60" s="1055"/>
      <c r="DK60" s="1056"/>
      <c r="DL60" s="1054"/>
      <c r="DM60" s="1055"/>
      <c r="DN60" s="1055"/>
      <c r="DO60" s="1055"/>
      <c r="DP60" s="1056"/>
      <c r="DQ60" s="1054"/>
      <c r="DR60" s="1055"/>
      <c r="DS60" s="1055"/>
      <c r="DT60" s="1055"/>
      <c r="DU60" s="1056"/>
      <c r="DV60" s="1057"/>
      <c r="DW60" s="1058"/>
      <c r="DX60" s="1058"/>
      <c r="DY60" s="1058"/>
      <c r="DZ60" s="1059"/>
      <c r="EA60" s="226"/>
    </row>
    <row r="61" spans="1:131" ht="26.25" customHeight="1" thickBot="1" x14ac:dyDescent="0.2">
      <c r="A61" s="234">
        <v>34</v>
      </c>
      <c r="B61" s="1095"/>
      <c r="C61" s="1096"/>
      <c r="D61" s="1096"/>
      <c r="E61" s="1096"/>
      <c r="F61" s="1096"/>
      <c r="G61" s="1096"/>
      <c r="H61" s="1096"/>
      <c r="I61" s="1096"/>
      <c r="J61" s="1096"/>
      <c r="K61" s="1096"/>
      <c r="L61" s="1096"/>
      <c r="M61" s="1096"/>
      <c r="N61" s="1096"/>
      <c r="O61" s="1096"/>
      <c r="P61" s="1097"/>
      <c r="Q61" s="1098"/>
      <c r="R61" s="1090"/>
      <c r="S61" s="1090"/>
      <c r="T61" s="1090"/>
      <c r="U61" s="1090"/>
      <c r="V61" s="1090"/>
      <c r="W61" s="1090"/>
      <c r="X61" s="1090"/>
      <c r="Y61" s="1090"/>
      <c r="Z61" s="1090"/>
      <c r="AA61" s="1090"/>
      <c r="AB61" s="1090"/>
      <c r="AC61" s="1090"/>
      <c r="AD61" s="1090"/>
      <c r="AE61" s="1099"/>
      <c r="AF61" s="1100"/>
      <c r="AG61" s="1101"/>
      <c r="AH61" s="1101"/>
      <c r="AI61" s="1101"/>
      <c r="AJ61" s="1102"/>
      <c r="AK61" s="1089"/>
      <c r="AL61" s="1090"/>
      <c r="AM61" s="1090"/>
      <c r="AN61" s="1090"/>
      <c r="AO61" s="1090"/>
      <c r="AP61" s="1090"/>
      <c r="AQ61" s="1090"/>
      <c r="AR61" s="1090"/>
      <c r="AS61" s="1090"/>
      <c r="AT61" s="1090"/>
      <c r="AU61" s="1090"/>
      <c r="AV61" s="1090"/>
      <c r="AW61" s="1090"/>
      <c r="AX61" s="1090"/>
      <c r="AY61" s="1090"/>
      <c r="AZ61" s="1091"/>
      <c r="BA61" s="1091"/>
      <c r="BB61" s="1091"/>
      <c r="BC61" s="1091"/>
      <c r="BD61" s="1091"/>
      <c r="BE61" s="1037"/>
      <c r="BF61" s="1037"/>
      <c r="BG61" s="1037"/>
      <c r="BH61" s="1037"/>
      <c r="BI61" s="1038"/>
      <c r="BJ61" s="228"/>
      <c r="BK61" s="228"/>
      <c r="BL61" s="228"/>
      <c r="BM61" s="228"/>
      <c r="BN61" s="228"/>
      <c r="BO61" s="237"/>
      <c r="BP61" s="237"/>
      <c r="BQ61" s="234">
        <v>55</v>
      </c>
      <c r="BR61" s="235"/>
      <c r="BS61" s="1057"/>
      <c r="BT61" s="1058"/>
      <c r="BU61" s="1058"/>
      <c r="BV61" s="1058"/>
      <c r="BW61" s="1058"/>
      <c r="BX61" s="1058"/>
      <c r="BY61" s="1058"/>
      <c r="BZ61" s="1058"/>
      <c r="CA61" s="1058"/>
      <c r="CB61" s="1058"/>
      <c r="CC61" s="1058"/>
      <c r="CD61" s="1058"/>
      <c r="CE61" s="1058"/>
      <c r="CF61" s="1058"/>
      <c r="CG61" s="1079"/>
      <c r="CH61" s="1054"/>
      <c r="CI61" s="1055"/>
      <c r="CJ61" s="1055"/>
      <c r="CK61" s="1055"/>
      <c r="CL61" s="1056"/>
      <c r="CM61" s="1054"/>
      <c r="CN61" s="1055"/>
      <c r="CO61" s="1055"/>
      <c r="CP61" s="1055"/>
      <c r="CQ61" s="1056"/>
      <c r="CR61" s="1054"/>
      <c r="CS61" s="1055"/>
      <c r="CT61" s="1055"/>
      <c r="CU61" s="1055"/>
      <c r="CV61" s="1056"/>
      <c r="CW61" s="1054"/>
      <c r="CX61" s="1055"/>
      <c r="CY61" s="1055"/>
      <c r="CZ61" s="1055"/>
      <c r="DA61" s="1056"/>
      <c r="DB61" s="1054"/>
      <c r="DC61" s="1055"/>
      <c r="DD61" s="1055"/>
      <c r="DE61" s="1055"/>
      <c r="DF61" s="1056"/>
      <c r="DG61" s="1054"/>
      <c r="DH61" s="1055"/>
      <c r="DI61" s="1055"/>
      <c r="DJ61" s="1055"/>
      <c r="DK61" s="1056"/>
      <c r="DL61" s="1054"/>
      <c r="DM61" s="1055"/>
      <c r="DN61" s="1055"/>
      <c r="DO61" s="1055"/>
      <c r="DP61" s="1056"/>
      <c r="DQ61" s="1054"/>
      <c r="DR61" s="1055"/>
      <c r="DS61" s="1055"/>
      <c r="DT61" s="1055"/>
      <c r="DU61" s="1056"/>
      <c r="DV61" s="1057"/>
      <c r="DW61" s="1058"/>
      <c r="DX61" s="1058"/>
      <c r="DY61" s="1058"/>
      <c r="DZ61" s="1059"/>
      <c r="EA61" s="226"/>
    </row>
    <row r="62" spans="1:131" ht="26.25" customHeight="1" x14ac:dyDescent="0.15">
      <c r="A62" s="234">
        <v>35</v>
      </c>
      <c r="B62" s="1095"/>
      <c r="C62" s="1096"/>
      <c r="D62" s="1096"/>
      <c r="E62" s="1096"/>
      <c r="F62" s="1096"/>
      <c r="G62" s="1096"/>
      <c r="H62" s="1096"/>
      <c r="I62" s="1096"/>
      <c r="J62" s="1096"/>
      <c r="K62" s="1096"/>
      <c r="L62" s="1096"/>
      <c r="M62" s="1096"/>
      <c r="N62" s="1096"/>
      <c r="O62" s="1096"/>
      <c r="P62" s="1097"/>
      <c r="Q62" s="1098"/>
      <c r="R62" s="1090"/>
      <c r="S62" s="1090"/>
      <c r="T62" s="1090"/>
      <c r="U62" s="1090"/>
      <c r="V62" s="1090"/>
      <c r="W62" s="1090"/>
      <c r="X62" s="1090"/>
      <c r="Y62" s="1090"/>
      <c r="Z62" s="1090"/>
      <c r="AA62" s="1090"/>
      <c r="AB62" s="1090"/>
      <c r="AC62" s="1090"/>
      <c r="AD62" s="1090"/>
      <c r="AE62" s="1099"/>
      <c r="AF62" s="1100"/>
      <c r="AG62" s="1101"/>
      <c r="AH62" s="1101"/>
      <c r="AI62" s="1101"/>
      <c r="AJ62" s="1102"/>
      <c r="AK62" s="1089"/>
      <c r="AL62" s="1090"/>
      <c r="AM62" s="1090"/>
      <c r="AN62" s="1090"/>
      <c r="AO62" s="1090"/>
      <c r="AP62" s="1090"/>
      <c r="AQ62" s="1090"/>
      <c r="AR62" s="1090"/>
      <c r="AS62" s="1090"/>
      <c r="AT62" s="1090"/>
      <c r="AU62" s="1090"/>
      <c r="AV62" s="1090"/>
      <c r="AW62" s="1090"/>
      <c r="AX62" s="1090"/>
      <c r="AY62" s="1090"/>
      <c r="AZ62" s="1091"/>
      <c r="BA62" s="1091"/>
      <c r="BB62" s="1091"/>
      <c r="BC62" s="1091"/>
      <c r="BD62" s="1091"/>
      <c r="BE62" s="1037"/>
      <c r="BF62" s="1037"/>
      <c r="BG62" s="1037"/>
      <c r="BH62" s="1037"/>
      <c r="BI62" s="1038"/>
      <c r="BJ62" s="1092" t="s">
        <v>340</v>
      </c>
      <c r="BK62" s="1093"/>
      <c r="BL62" s="1093"/>
      <c r="BM62" s="1093"/>
      <c r="BN62" s="1094"/>
      <c r="BO62" s="237"/>
      <c r="BP62" s="237"/>
      <c r="BQ62" s="234">
        <v>56</v>
      </c>
      <c r="BR62" s="235"/>
      <c r="BS62" s="1057"/>
      <c r="BT62" s="1058"/>
      <c r="BU62" s="1058"/>
      <c r="BV62" s="1058"/>
      <c r="BW62" s="1058"/>
      <c r="BX62" s="1058"/>
      <c r="BY62" s="1058"/>
      <c r="BZ62" s="1058"/>
      <c r="CA62" s="1058"/>
      <c r="CB62" s="1058"/>
      <c r="CC62" s="1058"/>
      <c r="CD62" s="1058"/>
      <c r="CE62" s="1058"/>
      <c r="CF62" s="1058"/>
      <c r="CG62" s="1079"/>
      <c r="CH62" s="1054"/>
      <c r="CI62" s="1055"/>
      <c r="CJ62" s="1055"/>
      <c r="CK62" s="1055"/>
      <c r="CL62" s="1056"/>
      <c r="CM62" s="1054"/>
      <c r="CN62" s="1055"/>
      <c r="CO62" s="1055"/>
      <c r="CP62" s="1055"/>
      <c r="CQ62" s="1056"/>
      <c r="CR62" s="1054"/>
      <c r="CS62" s="1055"/>
      <c r="CT62" s="1055"/>
      <c r="CU62" s="1055"/>
      <c r="CV62" s="1056"/>
      <c r="CW62" s="1054"/>
      <c r="CX62" s="1055"/>
      <c r="CY62" s="1055"/>
      <c r="CZ62" s="1055"/>
      <c r="DA62" s="1056"/>
      <c r="DB62" s="1054"/>
      <c r="DC62" s="1055"/>
      <c r="DD62" s="1055"/>
      <c r="DE62" s="1055"/>
      <c r="DF62" s="1056"/>
      <c r="DG62" s="1054"/>
      <c r="DH62" s="1055"/>
      <c r="DI62" s="1055"/>
      <c r="DJ62" s="1055"/>
      <c r="DK62" s="1056"/>
      <c r="DL62" s="1054"/>
      <c r="DM62" s="1055"/>
      <c r="DN62" s="1055"/>
      <c r="DO62" s="1055"/>
      <c r="DP62" s="1056"/>
      <c r="DQ62" s="1054"/>
      <c r="DR62" s="1055"/>
      <c r="DS62" s="1055"/>
      <c r="DT62" s="1055"/>
      <c r="DU62" s="1056"/>
      <c r="DV62" s="1057"/>
      <c r="DW62" s="1058"/>
      <c r="DX62" s="1058"/>
      <c r="DY62" s="1058"/>
      <c r="DZ62" s="1059"/>
      <c r="EA62" s="226"/>
    </row>
    <row r="63" spans="1:131" ht="26.25" customHeight="1" thickBot="1" x14ac:dyDescent="0.2">
      <c r="A63" s="236" t="s">
        <v>321</v>
      </c>
      <c r="B63" s="1002" t="s">
        <v>341</v>
      </c>
      <c r="C63" s="1003"/>
      <c r="D63" s="1003"/>
      <c r="E63" s="1003"/>
      <c r="F63" s="1003"/>
      <c r="G63" s="1003"/>
      <c r="H63" s="1003"/>
      <c r="I63" s="1003"/>
      <c r="J63" s="1003"/>
      <c r="K63" s="1003"/>
      <c r="L63" s="1003"/>
      <c r="M63" s="1003"/>
      <c r="N63" s="1003"/>
      <c r="O63" s="1003"/>
      <c r="P63" s="1013"/>
      <c r="Q63" s="1027"/>
      <c r="R63" s="1028"/>
      <c r="S63" s="1028"/>
      <c r="T63" s="1028"/>
      <c r="U63" s="1028"/>
      <c r="V63" s="1028"/>
      <c r="W63" s="1028"/>
      <c r="X63" s="1028"/>
      <c r="Y63" s="1028"/>
      <c r="Z63" s="1028"/>
      <c r="AA63" s="1028"/>
      <c r="AB63" s="1028"/>
      <c r="AC63" s="1028"/>
      <c r="AD63" s="1028"/>
      <c r="AE63" s="1085"/>
      <c r="AF63" s="1086">
        <v>3642</v>
      </c>
      <c r="AG63" s="1024"/>
      <c r="AH63" s="1024"/>
      <c r="AI63" s="1024"/>
      <c r="AJ63" s="1087"/>
      <c r="AK63" s="1088"/>
      <c r="AL63" s="1028"/>
      <c r="AM63" s="1028"/>
      <c r="AN63" s="1028"/>
      <c r="AO63" s="1028"/>
      <c r="AP63" s="1024">
        <v>25836</v>
      </c>
      <c r="AQ63" s="1024"/>
      <c r="AR63" s="1024"/>
      <c r="AS63" s="1024"/>
      <c r="AT63" s="1024"/>
      <c r="AU63" s="1024">
        <v>13380</v>
      </c>
      <c r="AV63" s="1024"/>
      <c r="AW63" s="1024"/>
      <c r="AX63" s="1024"/>
      <c r="AY63" s="1024"/>
      <c r="AZ63" s="1082"/>
      <c r="BA63" s="1082"/>
      <c r="BB63" s="1082"/>
      <c r="BC63" s="1082"/>
      <c r="BD63" s="1082"/>
      <c r="BE63" s="1025"/>
      <c r="BF63" s="1025"/>
      <c r="BG63" s="1025"/>
      <c r="BH63" s="1025"/>
      <c r="BI63" s="1026"/>
      <c r="BJ63" s="1083" t="s">
        <v>342</v>
      </c>
      <c r="BK63" s="1018"/>
      <c r="BL63" s="1018"/>
      <c r="BM63" s="1018"/>
      <c r="BN63" s="1084"/>
      <c r="BO63" s="237"/>
      <c r="BP63" s="237"/>
      <c r="BQ63" s="234">
        <v>57</v>
      </c>
      <c r="BR63" s="235"/>
      <c r="BS63" s="1057"/>
      <c r="BT63" s="1058"/>
      <c r="BU63" s="1058"/>
      <c r="BV63" s="1058"/>
      <c r="BW63" s="1058"/>
      <c r="BX63" s="1058"/>
      <c r="BY63" s="1058"/>
      <c r="BZ63" s="1058"/>
      <c r="CA63" s="1058"/>
      <c r="CB63" s="1058"/>
      <c r="CC63" s="1058"/>
      <c r="CD63" s="1058"/>
      <c r="CE63" s="1058"/>
      <c r="CF63" s="1058"/>
      <c r="CG63" s="1079"/>
      <c r="CH63" s="1054"/>
      <c r="CI63" s="1055"/>
      <c r="CJ63" s="1055"/>
      <c r="CK63" s="1055"/>
      <c r="CL63" s="1056"/>
      <c r="CM63" s="1054"/>
      <c r="CN63" s="1055"/>
      <c r="CO63" s="1055"/>
      <c r="CP63" s="1055"/>
      <c r="CQ63" s="1056"/>
      <c r="CR63" s="1054"/>
      <c r="CS63" s="1055"/>
      <c r="CT63" s="1055"/>
      <c r="CU63" s="1055"/>
      <c r="CV63" s="1056"/>
      <c r="CW63" s="1054"/>
      <c r="CX63" s="1055"/>
      <c r="CY63" s="1055"/>
      <c r="CZ63" s="1055"/>
      <c r="DA63" s="1056"/>
      <c r="DB63" s="1054"/>
      <c r="DC63" s="1055"/>
      <c r="DD63" s="1055"/>
      <c r="DE63" s="1055"/>
      <c r="DF63" s="1056"/>
      <c r="DG63" s="1054"/>
      <c r="DH63" s="1055"/>
      <c r="DI63" s="1055"/>
      <c r="DJ63" s="1055"/>
      <c r="DK63" s="1056"/>
      <c r="DL63" s="1054"/>
      <c r="DM63" s="1055"/>
      <c r="DN63" s="1055"/>
      <c r="DO63" s="1055"/>
      <c r="DP63" s="1056"/>
      <c r="DQ63" s="1054"/>
      <c r="DR63" s="1055"/>
      <c r="DS63" s="1055"/>
      <c r="DT63" s="1055"/>
      <c r="DU63" s="1056"/>
      <c r="DV63" s="1057"/>
      <c r="DW63" s="1058"/>
      <c r="DX63" s="1058"/>
      <c r="DY63" s="1058"/>
      <c r="DZ63" s="1059"/>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7"/>
      <c r="BT64" s="1058"/>
      <c r="BU64" s="1058"/>
      <c r="BV64" s="1058"/>
      <c r="BW64" s="1058"/>
      <c r="BX64" s="1058"/>
      <c r="BY64" s="1058"/>
      <c r="BZ64" s="1058"/>
      <c r="CA64" s="1058"/>
      <c r="CB64" s="1058"/>
      <c r="CC64" s="1058"/>
      <c r="CD64" s="1058"/>
      <c r="CE64" s="1058"/>
      <c r="CF64" s="1058"/>
      <c r="CG64" s="1079"/>
      <c r="CH64" s="1054"/>
      <c r="CI64" s="1055"/>
      <c r="CJ64" s="1055"/>
      <c r="CK64" s="1055"/>
      <c r="CL64" s="1056"/>
      <c r="CM64" s="1054"/>
      <c r="CN64" s="1055"/>
      <c r="CO64" s="1055"/>
      <c r="CP64" s="1055"/>
      <c r="CQ64" s="1056"/>
      <c r="CR64" s="1054"/>
      <c r="CS64" s="1055"/>
      <c r="CT64" s="1055"/>
      <c r="CU64" s="1055"/>
      <c r="CV64" s="1056"/>
      <c r="CW64" s="1054"/>
      <c r="CX64" s="1055"/>
      <c r="CY64" s="1055"/>
      <c r="CZ64" s="1055"/>
      <c r="DA64" s="1056"/>
      <c r="DB64" s="1054"/>
      <c r="DC64" s="1055"/>
      <c r="DD64" s="1055"/>
      <c r="DE64" s="1055"/>
      <c r="DF64" s="1056"/>
      <c r="DG64" s="1054"/>
      <c r="DH64" s="1055"/>
      <c r="DI64" s="1055"/>
      <c r="DJ64" s="1055"/>
      <c r="DK64" s="1056"/>
      <c r="DL64" s="1054"/>
      <c r="DM64" s="1055"/>
      <c r="DN64" s="1055"/>
      <c r="DO64" s="1055"/>
      <c r="DP64" s="1056"/>
      <c r="DQ64" s="1054"/>
      <c r="DR64" s="1055"/>
      <c r="DS64" s="1055"/>
      <c r="DT64" s="1055"/>
      <c r="DU64" s="1056"/>
      <c r="DV64" s="1057"/>
      <c r="DW64" s="1058"/>
      <c r="DX64" s="1058"/>
      <c r="DY64" s="1058"/>
      <c r="DZ64" s="1059"/>
      <c r="EA64" s="226"/>
    </row>
    <row r="65" spans="1:131" ht="26.25" customHeight="1" thickBot="1" x14ac:dyDescent="0.2">
      <c r="A65" s="228" t="s">
        <v>343</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7"/>
      <c r="BT65" s="1058"/>
      <c r="BU65" s="1058"/>
      <c r="BV65" s="1058"/>
      <c r="BW65" s="1058"/>
      <c r="BX65" s="1058"/>
      <c r="BY65" s="1058"/>
      <c r="BZ65" s="1058"/>
      <c r="CA65" s="1058"/>
      <c r="CB65" s="1058"/>
      <c r="CC65" s="1058"/>
      <c r="CD65" s="1058"/>
      <c r="CE65" s="1058"/>
      <c r="CF65" s="1058"/>
      <c r="CG65" s="1079"/>
      <c r="CH65" s="1054"/>
      <c r="CI65" s="1055"/>
      <c r="CJ65" s="1055"/>
      <c r="CK65" s="1055"/>
      <c r="CL65" s="1056"/>
      <c r="CM65" s="1054"/>
      <c r="CN65" s="1055"/>
      <c r="CO65" s="1055"/>
      <c r="CP65" s="1055"/>
      <c r="CQ65" s="1056"/>
      <c r="CR65" s="1054"/>
      <c r="CS65" s="1055"/>
      <c r="CT65" s="1055"/>
      <c r="CU65" s="1055"/>
      <c r="CV65" s="1056"/>
      <c r="CW65" s="1054"/>
      <c r="CX65" s="1055"/>
      <c r="CY65" s="1055"/>
      <c r="CZ65" s="1055"/>
      <c r="DA65" s="1056"/>
      <c r="DB65" s="1054"/>
      <c r="DC65" s="1055"/>
      <c r="DD65" s="1055"/>
      <c r="DE65" s="1055"/>
      <c r="DF65" s="1056"/>
      <c r="DG65" s="1054"/>
      <c r="DH65" s="1055"/>
      <c r="DI65" s="1055"/>
      <c r="DJ65" s="1055"/>
      <c r="DK65" s="1056"/>
      <c r="DL65" s="1054"/>
      <c r="DM65" s="1055"/>
      <c r="DN65" s="1055"/>
      <c r="DO65" s="1055"/>
      <c r="DP65" s="1056"/>
      <c r="DQ65" s="1054"/>
      <c r="DR65" s="1055"/>
      <c r="DS65" s="1055"/>
      <c r="DT65" s="1055"/>
      <c r="DU65" s="1056"/>
      <c r="DV65" s="1057"/>
      <c r="DW65" s="1058"/>
      <c r="DX65" s="1058"/>
      <c r="DY65" s="1058"/>
      <c r="DZ65" s="1059"/>
      <c r="EA65" s="226"/>
    </row>
    <row r="66" spans="1:131" ht="26.25" customHeight="1" x14ac:dyDescent="0.15">
      <c r="A66" s="1060" t="s">
        <v>344</v>
      </c>
      <c r="B66" s="1061"/>
      <c r="C66" s="1061"/>
      <c r="D66" s="1061"/>
      <c r="E66" s="1061"/>
      <c r="F66" s="1061"/>
      <c r="G66" s="1061"/>
      <c r="H66" s="1061"/>
      <c r="I66" s="1061"/>
      <c r="J66" s="1061"/>
      <c r="K66" s="1061"/>
      <c r="L66" s="1061"/>
      <c r="M66" s="1061"/>
      <c r="N66" s="1061"/>
      <c r="O66" s="1061"/>
      <c r="P66" s="1062"/>
      <c r="Q66" s="1066" t="s">
        <v>345</v>
      </c>
      <c r="R66" s="1067"/>
      <c r="S66" s="1067"/>
      <c r="T66" s="1067"/>
      <c r="U66" s="1068"/>
      <c r="V66" s="1066" t="s">
        <v>346</v>
      </c>
      <c r="W66" s="1067"/>
      <c r="X66" s="1067"/>
      <c r="Y66" s="1067"/>
      <c r="Z66" s="1068"/>
      <c r="AA66" s="1066" t="s">
        <v>347</v>
      </c>
      <c r="AB66" s="1067"/>
      <c r="AC66" s="1067"/>
      <c r="AD66" s="1067"/>
      <c r="AE66" s="1068"/>
      <c r="AF66" s="1072" t="s">
        <v>348</v>
      </c>
      <c r="AG66" s="1073"/>
      <c r="AH66" s="1073"/>
      <c r="AI66" s="1073"/>
      <c r="AJ66" s="1074"/>
      <c r="AK66" s="1066" t="s">
        <v>349</v>
      </c>
      <c r="AL66" s="1061"/>
      <c r="AM66" s="1061"/>
      <c r="AN66" s="1061"/>
      <c r="AO66" s="1062"/>
      <c r="AP66" s="1066" t="s">
        <v>350</v>
      </c>
      <c r="AQ66" s="1067"/>
      <c r="AR66" s="1067"/>
      <c r="AS66" s="1067"/>
      <c r="AT66" s="1068"/>
      <c r="AU66" s="1066" t="s">
        <v>351</v>
      </c>
      <c r="AV66" s="1067"/>
      <c r="AW66" s="1067"/>
      <c r="AX66" s="1067"/>
      <c r="AY66" s="1068"/>
      <c r="AZ66" s="1066" t="s">
        <v>307</v>
      </c>
      <c r="BA66" s="1067"/>
      <c r="BB66" s="1067"/>
      <c r="BC66" s="1067"/>
      <c r="BD66" s="1080"/>
      <c r="BE66" s="237"/>
      <c r="BF66" s="237"/>
      <c r="BG66" s="237"/>
      <c r="BH66" s="237"/>
      <c r="BI66" s="237"/>
      <c r="BJ66" s="237"/>
      <c r="BK66" s="237"/>
      <c r="BL66" s="237"/>
      <c r="BM66" s="237"/>
      <c r="BN66" s="237"/>
      <c r="BO66" s="237"/>
      <c r="BP66" s="237"/>
      <c r="BQ66" s="234">
        <v>60</v>
      </c>
      <c r="BR66" s="239"/>
      <c r="BS66" s="1010"/>
      <c r="BT66" s="1011"/>
      <c r="BU66" s="1011"/>
      <c r="BV66" s="1011"/>
      <c r="BW66" s="1011"/>
      <c r="BX66" s="1011"/>
      <c r="BY66" s="1011"/>
      <c r="BZ66" s="1011"/>
      <c r="CA66" s="1011"/>
      <c r="CB66" s="1011"/>
      <c r="CC66" s="1011"/>
      <c r="CD66" s="1011"/>
      <c r="CE66" s="1011"/>
      <c r="CF66" s="1011"/>
      <c r="CG66" s="1020"/>
      <c r="CH66" s="1021"/>
      <c r="CI66" s="1022"/>
      <c r="CJ66" s="1022"/>
      <c r="CK66" s="1022"/>
      <c r="CL66" s="1023"/>
      <c r="CM66" s="1021"/>
      <c r="CN66" s="1022"/>
      <c r="CO66" s="1022"/>
      <c r="CP66" s="1022"/>
      <c r="CQ66" s="1023"/>
      <c r="CR66" s="1021"/>
      <c r="CS66" s="1022"/>
      <c r="CT66" s="1022"/>
      <c r="CU66" s="1022"/>
      <c r="CV66" s="1023"/>
      <c r="CW66" s="1021"/>
      <c r="CX66" s="1022"/>
      <c r="CY66" s="1022"/>
      <c r="CZ66" s="1022"/>
      <c r="DA66" s="1023"/>
      <c r="DB66" s="1021"/>
      <c r="DC66" s="1022"/>
      <c r="DD66" s="1022"/>
      <c r="DE66" s="1022"/>
      <c r="DF66" s="1023"/>
      <c r="DG66" s="1021"/>
      <c r="DH66" s="1022"/>
      <c r="DI66" s="1022"/>
      <c r="DJ66" s="1022"/>
      <c r="DK66" s="1023"/>
      <c r="DL66" s="1021"/>
      <c r="DM66" s="1022"/>
      <c r="DN66" s="1022"/>
      <c r="DO66" s="1022"/>
      <c r="DP66" s="1023"/>
      <c r="DQ66" s="1021"/>
      <c r="DR66" s="1022"/>
      <c r="DS66" s="1022"/>
      <c r="DT66" s="1022"/>
      <c r="DU66" s="1023"/>
      <c r="DV66" s="1010"/>
      <c r="DW66" s="1011"/>
      <c r="DX66" s="1011"/>
      <c r="DY66" s="1011"/>
      <c r="DZ66" s="1012"/>
      <c r="EA66" s="226"/>
    </row>
    <row r="67" spans="1:131" ht="26.25" customHeight="1" thickBot="1" x14ac:dyDescent="0.2">
      <c r="A67" s="1063"/>
      <c r="B67" s="1064"/>
      <c r="C67" s="1064"/>
      <c r="D67" s="1064"/>
      <c r="E67" s="1064"/>
      <c r="F67" s="1064"/>
      <c r="G67" s="1064"/>
      <c r="H67" s="1064"/>
      <c r="I67" s="1064"/>
      <c r="J67" s="1064"/>
      <c r="K67" s="1064"/>
      <c r="L67" s="1064"/>
      <c r="M67" s="1064"/>
      <c r="N67" s="1064"/>
      <c r="O67" s="1064"/>
      <c r="P67" s="1065"/>
      <c r="Q67" s="1069"/>
      <c r="R67" s="1070"/>
      <c r="S67" s="1070"/>
      <c r="T67" s="1070"/>
      <c r="U67" s="1071"/>
      <c r="V67" s="1069"/>
      <c r="W67" s="1070"/>
      <c r="X67" s="1070"/>
      <c r="Y67" s="1070"/>
      <c r="Z67" s="1071"/>
      <c r="AA67" s="1069"/>
      <c r="AB67" s="1070"/>
      <c r="AC67" s="1070"/>
      <c r="AD67" s="1070"/>
      <c r="AE67" s="1071"/>
      <c r="AF67" s="1075"/>
      <c r="AG67" s="1076"/>
      <c r="AH67" s="1076"/>
      <c r="AI67" s="1076"/>
      <c r="AJ67" s="1077"/>
      <c r="AK67" s="1078"/>
      <c r="AL67" s="1064"/>
      <c r="AM67" s="1064"/>
      <c r="AN67" s="1064"/>
      <c r="AO67" s="1065"/>
      <c r="AP67" s="1069"/>
      <c r="AQ67" s="1070"/>
      <c r="AR67" s="1070"/>
      <c r="AS67" s="1070"/>
      <c r="AT67" s="1071"/>
      <c r="AU67" s="1069"/>
      <c r="AV67" s="1070"/>
      <c r="AW67" s="1070"/>
      <c r="AX67" s="1070"/>
      <c r="AY67" s="1071"/>
      <c r="AZ67" s="1069"/>
      <c r="BA67" s="1070"/>
      <c r="BB67" s="1070"/>
      <c r="BC67" s="1070"/>
      <c r="BD67" s="1081"/>
      <c r="BE67" s="237"/>
      <c r="BF67" s="237"/>
      <c r="BG67" s="237"/>
      <c r="BH67" s="237"/>
      <c r="BI67" s="237"/>
      <c r="BJ67" s="237"/>
      <c r="BK67" s="237"/>
      <c r="BL67" s="237"/>
      <c r="BM67" s="237"/>
      <c r="BN67" s="237"/>
      <c r="BO67" s="237"/>
      <c r="BP67" s="237"/>
      <c r="BQ67" s="234">
        <v>61</v>
      </c>
      <c r="BR67" s="239"/>
      <c r="BS67" s="1010"/>
      <c r="BT67" s="1011"/>
      <c r="BU67" s="1011"/>
      <c r="BV67" s="1011"/>
      <c r="BW67" s="1011"/>
      <c r="BX67" s="1011"/>
      <c r="BY67" s="1011"/>
      <c r="BZ67" s="1011"/>
      <c r="CA67" s="1011"/>
      <c r="CB67" s="1011"/>
      <c r="CC67" s="1011"/>
      <c r="CD67" s="1011"/>
      <c r="CE67" s="1011"/>
      <c r="CF67" s="1011"/>
      <c r="CG67" s="1020"/>
      <c r="CH67" s="1021"/>
      <c r="CI67" s="1022"/>
      <c r="CJ67" s="1022"/>
      <c r="CK67" s="1022"/>
      <c r="CL67" s="1023"/>
      <c r="CM67" s="1021"/>
      <c r="CN67" s="1022"/>
      <c r="CO67" s="1022"/>
      <c r="CP67" s="1022"/>
      <c r="CQ67" s="1023"/>
      <c r="CR67" s="1021"/>
      <c r="CS67" s="1022"/>
      <c r="CT67" s="1022"/>
      <c r="CU67" s="1022"/>
      <c r="CV67" s="1023"/>
      <c r="CW67" s="1021"/>
      <c r="CX67" s="1022"/>
      <c r="CY67" s="1022"/>
      <c r="CZ67" s="1022"/>
      <c r="DA67" s="1023"/>
      <c r="DB67" s="1021"/>
      <c r="DC67" s="1022"/>
      <c r="DD67" s="1022"/>
      <c r="DE67" s="1022"/>
      <c r="DF67" s="1023"/>
      <c r="DG67" s="1021"/>
      <c r="DH67" s="1022"/>
      <c r="DI67" s="1022"/>
      <c r="DJ67" s="1022"/>
      <c r="DK67" s="1023"/>
      <c r="DL67" s="1021"/>
      <c r="DM67" s="1022"/>
      <c r="DN67" s="1022"/>
      <c r="DO67" s="1022"/>
      <c r="DP67" s="1023"/>
      <c r="DQ67" s="1021"/>
      <c r="DR67" s="1022"/>
      <c r="DS67" s="1022"/>
      <c r="DT67" s="1022"/>
      <c r="DU67" s="1023"/>
      <c r="DV67" s="1010"/>
      <c r="DW67" s="1011"/>
      <c r="DX67" s="1011"/>
      <c r="DY67" s="1011"/>
      <c r="DZ67" s="1012"/>
      <c r="EA67" s="226"/>
    </row>
    <row r="68" spans="1:131" ht="26.25" customHeight="1" thickTop="1" x14ac:dyDescent="0.15">
      <c r="A68" s="232">
        <v>1</v>
      </c>
      <c r="B68" s="1050" t="s">
        <v>516</v>
      </c>
      <c r="C68" s="1051"/>
      <c r="D68" s="1051"/>
      <c r="E68" s="1051"/>
      <c r="F68" s="1051"/>
      <c r="G68" s="1051"/>
      <c r="H68" s="1051"/>
      <c r="I68" s="1051"/>
      <c r="J68" s="1051"/>
      <c r="K68" s="1051"/>
      <c r="L68" s="1051"/>
      <c r="M68" s="1051"/>
      <c r="N68" s="1051"/>
      <c r="O68" s="1051"/>
      <c r="P68" s="1052"/>
      <c r="Q68" s="1053">
        <v>4073</v>
      </c>
      <c r="R68" s="1047"/>
      <c r="S68" s="1047"/>
      <c r="T68" s="1047"/>
      <c r="U68" s="1047"/>
      <c r="V68" s="1047">
        <v>3932</v>
      </c>
      <c r="W68" s="1047"/>
      <c r="X68" s="1047"/>
      <c r="Y68" s="1047"/>
      <c r="Z68" s="1047"/>
      <c r="AA68" s="1047">
        <v>142</v>
      </c>
      <c r="AB68" s="1047"/>
      <c r="AC68" s="1047"/>
      <c r="AD68" s="1047"/>
      <c r="AE68" s="1047"/>
      <c r="AF68" s="1047">
        <v>142</v>
      </c>
      <c r="AG68" s="1047"/>
      <c r="AH68" s="1047"/>
      <c r="AI68" s="1047"/>
      <c r="AJ68" s="1047"/>
      <c r="AK68" s="1047">
        <v>226</v>
      </c>
      <c r="AL68" s="1047"/>
      <c r="AM68" s="1047"/>
      <c r="AN68" s="1047"/>
      <c r="AO68" s="1047"/>
      <c r="AP68" s="1047">
        <v>2130</v>
      </c>
      <c r="AQ68" s="1047"/>
      <c r="AR68" s="1047"/>
      <c r="AS68" s="1047"/>
      <c r="AT68" s="1047"/>
      <c r="AU68" s="1047">
        <v>516</v>
      </c>
      <c r="AV68" s="1047"/>
      <c r="AW68" s="1047"/>
      <c r="AX68" s="1047"/>
      <c r="AY68" s="1047"/>
      <c r="AZ68" s="1048"/>
      <c r="BA68" s="1048"/>
      <c r="BB68" s="1048"/>
      <c r="BC68" s="1048"/>
      <c r="BD68" s="1049"/>
      <c r="BE68" s="237"/>
      <c r="BF68" s="237"/>
      <c r="BG68" s="237"/>
      <c r="BH68" s="237"/>
      <c r="BI68" s="237"/>
      <c r="BJ68" s="237"/>
      <c r="BK68" s="237"/>
      <c r="BL68" s="237"/>
      <c r="BM68" s="237"/>
      <c r="BN68" s="237"/>
      <c r="BO68" s="237"/>
      <c r="BP68" s="237"/>
      <c r="BQ68" s="234">
        <v>62</v>
      </c>
      <c r="BR68" s="239"/>
      <c r="BS68" s="1010"/>
      <c r="BT68" s="1011"/>
      <c r="BU68" s="1011"/>
      <c r="BV68" s="1011"/>
      <c r="BW68" s="1011"/>
      <c r="BX68" s="1011"/>
      <c r="BY68" s="1011"/>
      <c r="BZ68" s="1011"/>
      <c r="CA68" s="1011"/>
      <c r="CB68" s="1011"/>
      <c r="CC68" s="1011"/>
      <c r="CD68" s="1011"/>
      <c r="CE68" s="1011"/>
      <c r="CF68" s="1011"/>
      <c r="CG68" s="1020"/>
      <c r="CH68" s="1021"/>
      <c r="CI68" s="1022"/>
      <c r="CJ68" s="1022"/>
      <c r="CK68" s="1022"/>
      <c r="CL68" s="1023"/>
      <c r="CM68" s="1021"/>
      <c r="CN68" s="1022"/>
      <c r="CO68" s="1022"/>
      <c r="CP68" s="1022"/>
      <c r="CQ68" s="1023"/>
      <c r="CR68" s="1021"/>
      <c r="CS68" s="1022"/>
      <c r="CT68" s="1022"/>
      <c r="CU68" s="1022"/>
      <c r="CV68" s="1023"/>
      <c r="CW68" s="1021"/>
      <c r="CX68" s="1022"/>
      <c r="CY68" s="1022"/>
      <c r="CZ68" s="1022"/>
      <c r="DA68" s="1023"/>
      <c r="DB68" s="1021"/>
      <c r="DC68" s="1022"/>
      <c r="DD68" s="1022"/>
      <c r="DE68" s="1022"/>
      <c r="DF68" s="1023"/>
      <c r="DG68" s="1021"/>
      <c r="DH68" s="1022"/>
      <c r="DI68" s="1022"/>
      <c r="DJ68" s="1022"/>
      <c r="DK68" s="1023"/>
      <c r="DL68" s="1021"/>
      <c r="DM68" s="1022"/>
      <c r="DN68" s="1022"/>
      <c r="DO68" s="1022"/>
      <c r="DP68" s="1023"/>
      <c r="DQ68" s="1021"/>
      <c r="DR68" s="1022"/>
      <c r="DS68" s="1022"/>
      <c r="DT68" s="1022"/>
      <c r="DU68" s="1023"/>
      <c r="DV68" s="1010"/>
      <c r="DW68" s="1011"/>
      <c r="DX68" s="1011"/>
      <c r="DY68" s="1011"/>
      <c r="DZ68" s="1012"/>
      <c r="EA68" s="226"/>
    </row>
    <row r="69" spans="1:131" ht="26.25" customHeight="1" x14ac:dyDescent="0.15">
      <c r="A69" s="234">
        <v>2</v>
      </c>
      <c r="B69" s="1039" t="s">
        <v>517</v>
      </c>
      <c r="C69" s="1040"/>
      <c r="D69" s="1040"/>
      <c r="E69" s="1040"/>
      <c r="F69" s="1040"/>
      <c r="G69" s="1040"/>
      <c r="H69" s="1040"/>
      <c r="I69" s="1040"/>
      <c r="J69" s="1040"/>
      <c r="K69" s="1040"/>
      <c r="L69" s="1040"/>
      <c r="M69" s="1040"/>
      <c r="N69" s="1040"/>
      <c r="O69" s="1040"/>
      <c r="P69" s="1041"/>
      <c r="Q69" s="1042">
        <v>219</v>
      </c>
      <c r="R69" s="1036"/>
      <c r="S69" s="1036"/>
      <c r="T69" s="1036"/>
      <c r="U69" s="1036"/>
      <c r="V69" s="1036">
        <v>195</v>
      </c>
      <c r="W69" s="1036"/>
      <c r="X69" s="1036"/>
      <c r="Y69" s="1036"/>
      <c r="Z69" s="1036"/>
      <c r="AA69" s="1036">
        <v>24</v>
      </c>
      <c r="AB69" s="1036"/>
      <c r="AC69" s="1036"/>
      <c r="AD69" s="1036"/>
      <c r="AE69" s="1036"/>
      <c r="AF69" s="1036">
        <v>24</v>
      </c>
      <c r="AG69" s="1036"/>
      <c r="AH69" s="1036"/>
      <c r="AI69" s="1036"/>
      <c r="AJ69" s="1036"/>
      <c r="AK69" s="1036" t="s">
        <v>529</v>
      </c>
      <c r="AL69" s="1036"/>
      <c r="AM69" s="1036"/>
      <c r="AN69" s="1036"/>
      <c r="AO69" s="1036"/>
      <c r="AP69" s="1036" t="s">
        <v>529</v>
      </c>
      <c r="AQ69" s="1036"/>
      <c r="AR69" s="1036"/>
      <c r="AS69" s="1036"/>
      <c r="AT69" s="1036"/>
      <c r="AU69" s="1036" t="s">
        <v>529</v>
      </c>
      <c r="AV69" s="1036"/>
      <c r="AW69" s="1036"/>
      <c r="AX69" s="1036"/>
      <c r="AY69" s="1036"/>
      <c r="AZ69" s="1037"/>
      <c r="BA69" s="1037"/>
      <c r="BB69" s="1037"/>
      <c r="BC69" s="1037"/>
      <c r="BD69" s="1038"/>
      <c r="BE69" s="237"/>
      <c r="BF69" s="237"/>
      <c r="BG69" s="237"/>
      <c r="BH69" s="237"/>
      <c r="BI69" s="237"/>
      <c r="BJ69" s="237"/>
      <c r="BK69" s="237"/>
      <c r="BL69" s="237"/>
      <c r="BM69" s="237"/>
      <c r="BN69" s="237"/>
      <c r="BO69" s="237"/>
      <c r="BP69" s="237"/>
      <c r="BQ69" s="234">
        <v>63</v>
      </c>
      <c r="BR69" s="239"/>
      <c r="BS69" s="1010"/>
      <c r="BT69" s="1011"/>
      <c r="BU69" s="1011"/>
      <c r="BV69" s="1011"/>
      <c r="BW69" s="1011"/>
      <c r="BX69" s="1011"/>
      <c r="BY69" s="1011"/>
      <c r="BZ69" s="1011"/>
      <c r="CA69" s="1011"/>
      <c r="CB69" s="1011"/>
      <c r="CC69" s="1011"/>
      <c r="CD69" s="1011"/>
      <c r="CE69" s="1011"/>
      <c r="CF69" s="1011"/>
      <c r="CG69" s="1020"/>
      <c r="CH69" s="1021"/>
      <c r="CI69" s="1022"/>
      <c r="CJ69" s="1022"/>
      <c r="CK69" s="1022"/>
      <c r="CL69" s="1023"/>
      <c r="CM69" s="1021"/>
      <c r="CN69" s="1022"/>
      <c r="CO69" s="1022"/>
      <c r="CP69" s="1022"/>
      <c r="CQ69" s="1023"/>
      <c r="CR69" s="1021"/>
      <c r="CS69" s="1022"/>
      <c r="CT69" s="1022"/>
      <c r="CU69" s="1022"/>
      <c r="CV69" s="1023"/>
      <c r="CW69" s="1021"/>
      <c r="CX69" s="1022"/>
      <c r="CY69" s="1022"/>
      <c r="CZ69" s="1022"/>
      <c r="DA69" s="1023"/>
      <c r="DB69" s="1021"/>
      <c r="DC69" s="1022"/>
      <c r="DD69" s="1022"/>
      <c r="DE69" s="1022"/>
      <c r="DF69" s="1023"/>
      <c r="DG69" s="1021"/>
      <c r="DH69" s="1022"/>
      <c r="DI69" s="1022"/>
      <c r="DJ69" s="1022"/>
      <c r="DK69" s="1023"/>
      <c r="DL69" s="1021"/>
      <c r="DM69" s="1022"/>
      <c r="DN69" s="1022"/>
      <c r="DO69" s="1022"/>
      <c r="DP69" s="1023"/>
      <c r="DQ69" s="1021"/>
      <c r="DR69" s="1022"/>
      <c r="DS69" s="1022"/>
      <c r="DT69" s="1022"/>
      <c r="DU69" s="1023"/>
      <c r="DV69" s="1010"/>
      <c r="DW69" s="1011"/>
      <c r="DX69" s="1011"/>
      <c r="DY69" s="1011"/>
      <c r="DZ69" s="1012"/>
      <c r="EA69" s="226"/>
    </row>
    <row r="70" spans="1:131" ht="26.25" customHeight="1" x14ac:dyDescent="0.15">
      <c r="A70" s="234">
        <v>3</v>
      </c>
      <c r="B70" s="1039" t="s">
        <v>518</v>
      </c>
      <c r="C70" s="1040"/>
      <c r="D70" s="1040"/>
      <c r="E70" s="1040"/>
      <c r="F70" s="1040"/>
      <c r="G70" s="1040"/>
      <c r="H70" s="1040"/>
      <c r="I70" s="1040"/>
      <c r="J70" s="1040"/>
      <c r="K70" s="1040"/>
      <c r="L70" s="1040"/>
      <c r="M70" s="1040"/>
      <c r="N70" s="1040"/>
      <c r="O70" s="1040"/>
      <c r="P70" s="1041"/>
      <c r="Q70" s="1042">
        <v>1282575</v>
      </c>
      <c r="R70" s="1036"/>
      <c r="S70" s="1036"/>
      <c r="T70" s="1036"/>
      <c r="U70" s="1036"/>
      <c r="V70" s="1036">
        <v>1237829</v>
      </c>
      <c r="W70" s="1036"/>
      <c r="X70" s="1036"/>
      <c r="Y70" s="1036"/>
      <c r="Z70" s="1036"/>
      <c r="AA70" s="1036">
        <v>44746</v>
      </c>
      <c r="AB70" s="1036"/>
      <c r="AC70" s="1036"/>
      <c r="AD70" s="1036"/>
      <c r="AE70" s="1036"/>
      <c r="AF70" s="1036">
        <v>44746</v>
      </c>
      <c r="AG70" s="1036"/>
      <c r="AH70" s="1036"/>
      <c r="AI70" s="1036"/>
      <c r="AJ70" s="1036"/>
      <c r="AK70" s="1036">
        <v>8500</v>
      </c>
      <c r="AL70" s="1036"/>
      <c r="AM70" s="1036"/>
      <c r="AN70" s="1036"/>
      <c r="AO70" s="1036"/>
      <c r="AP70" s="1036" t="s">
        <v>529</v>
      </c>
      <c r="AQ70" s="1036"/>
      <c r="AR70" s="1036"/>
      <c r="AS70" s="1036"/>
      <c r="AT70" s="1036"/>
      <c r="AU70" s="1036" t="s">
        <v>529</v>
      </c>
      <c r="AV70" s="1036"/>
      <c r="AW70" s="1036"/>
      <c r="AX70" s="1036"/>
      <c r="AY70" s="1036"/>
      <c r="AZ70" s="1037"/>
      <c r="BA70" s="1037"/>
      <c r="BB70" s="1037"/>
      <c r="BC70" s="1037"/>
      <c r="BD70" s="1038"/>
      <c r="BE70" s="237"/>
      <c r="BF70" s="237"/>
      <c r="BG70" s="237"/>
      <c r="BH70" s="237"/>
      <c r="BI70" s="237"/>
      <c r="BJ70" s="237"/>
      <c r="BK70" s="237"/>
      <c r="BL70" s="237"/>
      <c r="BM70" s="237"/>
      <c r="BN70" s="237"/>
      <c r="BO70" s="237"/>
      <c r="BP70" s="237"/>
      <c r="BQ70" s="234">
        <v>64</v>
      </c>
      <c r="BR70" s="239"/>
      <c r="BS70" s="1010"/>
      <c r="BT70" s="1011"/>
      <c r="BU70" s="1011"/>
      <c r="BV70" s="1011"/>
      <c r="BW70" s="1011"/>
      <c r="BX70" s="1011"/>
      <c r="BY70" s="1011"/>
      <c r="BZ70" s="1011"/>
      <c r="CA70" s="1011"/>
      <c r="CB70" s="1011"/>
      <c r="CC70" s="1011"/>
      <c r="CD70" s="1011"/>
      <c r="CE70" s="1011"/>
      <c r="CF70" s="1011"/>
      <c r="CG70" s="1020"/>
      <c r="CH70" s="1021"/>
      <c r="CI70" s="1022"/>
      <c r="CJ70" s="1022"/>
      <c r="CK70" s="1022"/>
      <c r="CL70" s="1023"/>
      <c r="CM70" s="1021"/>
      <c r="CN70" s="1022"/>
      <c r="CO70" s="1022"/>
      <c r="CP70" s="1022"/>
      <c r="CQ70" s="1023"/>
      <c r="CR70" s="1021"/>
      <c r="CS70" s="1022"/>
      <c r="CT70" s="1022"/>
      <c r="CU70" s="1022"/>
      <c r="CV70" s="1023"/>
      <c r="CW70" s="1021"/>
      <c r="CX70" s="1022"/>
      <c r="CY70" s="1022"/>
      <c r="CZ70" s="1022"/>
      <c r="DA70" s="1023"/>
      <c r="DB70" s="1021"/>
      <c r="DC70" s="1022"/>
      <c r="DD70" s="1022"/>
      <c r="DE70" s="1022"/>
      <c r="DF70" s="1023"/>
      <c r="DG70" s="1021"/>
      <c r="DH70" s="1022"/>
      <c r="DI70" s="1022"/>
      <c r="DJ70" s="1022"/>
      <c r="DK70" s="1023"/>
      <c r="DL70" s="1021"/>
      <c r="DM70" s="1022"/>
      <c r="DN70" s="1022"/>
      <c r="DO70" s="1022"/>
      <c r="DP70" s="1023"/>
      <c r="DQ70" s="1021"/>
      <c r="DR70" s="1022"/>
      <c r="DS70" s="1022"/>
      <c r="DT70" s="1022"/>
      <c r="DU70" s="1023"/>
      <c r="DV70" s="1010"/>
      <c r="DW70" s="1011"/>
      <c r="DX70" s="1011"/>
      <c r="DY70" s="1011"/>
      <c r="DZ70" s="1012"/>
      <c r="EA70" s="226"/>
    </row>
    <row r="71" spans="1:131" ht="26.25" customHeight="1" x14ac:dyDescent="0.15">
      <c r="A71" s="234">
        <v>4</v>
      </c>
      <c r="B71" s="1039" t="s">
        <v>519</v>
      </c>
      <c r="C71" s="1040"/>
      <c r="D71" s="1040"/>
      <c r="E71" s="1040"/>
      <c r="F71" s="1040"/>
      <c r="G71" s="1040"/>
      <c r="H71" s="1040"/>
      <c r="I71" s="1040"/>
      <c r="J71" s="1040"/>
      <c r="K71" s="1040"/>
      <c r="L71" s="1040"/>
      <c r="M71" s="1040"/>
      <c r="N71" s="1040"/>
      <c r="O71" s="1040"/>
      <c r="P71" s="1041"/>
      <c r="Q71" s="1042">
        <v>39340</v>
      </c>
      <c r="R71" s="1036"/>
      <c r="S71" s="1036"/>
      <c r="T71" s="1036"/>
      <c r="U71" s="1036"/>
      <c r="V71" s="1036">
        <v>34648</v>
      </c>
      <c r="W71" s="1036"/>
      <c r="X71" s="1036"/>
      <c r="Y71" s="1036"/>
      <c r="Z71" s="1036"/>
      <c r="AA71" s="1036">
        <v>4692</v>
      </c>
      <c r="AB71" s="1036"/>
      <c r="AC71" s="1036"/>
      <c r="AD71" s="1036"/>
      <c r="AE71" s="1036"/>
      <c r="AF71" s="1036">
        <v>22986</v>
      </c>
      <c r="AG71" s="1036"/>
      <c r="AH71" s="1036"/>
      <c r="AI71" s="1036"/>
      <c r="AJ71" s="1036"/>
      <c r="AK71" s="1036" t="s">
        <v>529</v>
      </c>
      <c r="AL71" s="1036"/>
      <c r="AM71" s="1036"/>
      <c r="AN71" s="1036"/>
      <c r="AO71" s="1036"/>
      <c r="AP71" s="1036">
        <v>103547</v>
      </c>
      <c r="AQ71" s="1036"/>
      <c r="AR71" s="1036"/>
      <c r="AS71" s="1036"/>
      <c r="AT71" s="1036"/>
      <c r="AU71" s="1036" t="s">
        <v>529</v>
      </c>
      <c r="AV71" s="1036"/>
      <c r="AW71" s="1036"/>
      <c r="AX71" s="1036"/>
      <c r="AY71" s="1036"/>
      <c r="AZ71" s="1037"/>
      <c r="BA71" s="1037"/>
      <c r="BB71" s="1037"/>
      <c r="BC71" s="1037"/>
      <c r="BD71" s="1038"/>
      <c r="BE71" s="237"/>
      <c r="BF71" s="237"/>
      <c r="BG71" s="237"/>
      <c r="BH71" s="237"/>
      <c r="BI71" s="237"/>
      <c r="BJ71" s="237"/>
      <c r="BK71" s="237"/>
      <c r="BL71" s="237"/>
      <c r="BM71" s="237"/>
      <c r="BN71" s="237"/>
      <c r="BO71" s="237"/>
      <c r="BP71" s="237"/>
      <c r="BQ71" s="234">
        <v>65</v>
      </c>
      <c r="BR71" s="239"/>
      <c r="BS71" s="1010"/>
      <c r="BT71" s="1011"/>
      <c r="BU71" s="1011"/>
      <c r="BV71" s="1011"/>
      <c r="BW71" s="1011"/>
      <c r="BX71" s="1011"/>
      <c r="BY71" s="1011"/>
      <c r="BZ71" s="1011"/>
      <c r="CA71" s="1011"/>
      <c r="CB71" s="1011"/>
      <c r="CC71" s="1011"/>
      <c r="CD71" s="1011"/>
      <c r="CE71" s="1011"/>
      <c r="CF71" s="1011"/>
      <c r="CG71" s="1020"/>
      <c r="CH71" s="1021"/>
      <c r="CI71" s="1022"/>
      <c r="CJ71" s="1022"/>
      <c r="CK71" s="1022"/>
      <c r="CL71" s="1023"/>
      <c r="CM71" s="1021"/>
      <c r="CN71" s="1022"/>
      <c r="CO71" s="1022"/>
      <c r="CP71" s="1022"/>
      <c r="CQ71" s="1023"/>
      <c r="CR71" s="1021"/>
      <c r="CS71" s="1022"/>
      <c r="CT71" s="1022"/>
      <c r="CU71" s="1022"/>
      <c r="CV71" s="1023"/>
      <c r="CW71" s="1021"/>
      <c r="CX71" s="1022"/>
      <c r="CY71" s="1022"/>
      <c r="CZ71" s="1022"/>
      <c r="DA71" s="1023"/>
      <c r="DB71" s="1021"/>
      <c r="DC71" s="1022"/>
      <c r="DD71" s="1022"/>
      <c r="DE71" s="1022"/>
      <c r="DF71" s="1023"/>
      <c r="DG71" s="1021"/>
      <c r="DH71" s="1022"/>
      <c r="DI71" s="1022"/>
      <c r="DJ71" s="1022"/>
      <c r="DK71" s="1023"/>
      <c r="DL71" s="1021"/>
      <c r="DM71" s="1022"/>
      <c r="DN71" s="1022"/>
      <c r="DO71" s="1022"/>
      <c r="DP71" s="1023"/>
      <c r="DQ71" s="1021"/>
      <c r="DR71" s="1022"/>
      <c r="DS71" s="1022"/>
      <c r="DT71" s="1022"/>
      <c r="DU71" s="1023"/>
      <c r="DV71" s="1010"/>
      <c r="DW71" s="1011"/>
      <c r="DX71" s="1011"/>
      <c r="DY71" s="1011"/>
      <c r="DZ71" s="1012"/>
      <c r="EA71" s="226"/>
    </row>
    <row r="72" spans="1:131" ht="26.25" customHeight="1" x14ac:dyDescent="0.15">
      <c r="A72" s="234">
        <v>5</v>
      </c>
      <c r="B72" s="1039" t="s">
        <v>528</v>
      </c>
      <c r="C72" s="1040"/>
      <c r="D72" s="1040"/>
      <c r="E72" s="1040"/>
      <c r="F72" s="1040"/>
      <c r="G72" s="1040"/>
      <c r="H72" s="1040"/>
      <c r="I72" s="1040"/>
      <c r="J72" s="1040"/>
      <c r="K72" s="1040"/>
      <c r="L72" s="1040"/>
      <c r="M72" s="1040"/>
      <c r="N72" s="1040"/>
      <c r="O72" s="1040"/>
      <c r="P72" s="1041"/>
      <c r="Q72" s="1042">
        <v>8419</v>
      </c>
      <c r="R72" s="1036"/>
      <c r="S72" s="1036"/>
      <c r="T72" s="1036"/>
      <c r="U72" s="1036"/>
      <c r="V72" s="1036">
        <v>5771</v>
      </c>
      <c r="W72" s="1036"/>
      <c r="X72" s="1036"/>
      <c r="Y72" s="1036"/>
      <c r="Z72" s="1036"/>
      <c r="AA72" s="1036">
        <v>2648</v>
      </c>
      <c r="AB72" s="1036"/>
      <c r="AC72" s="1036"/>
      <c r="AD72" s="1036"/>
      <c r="AE72" s="1036"/>
      <c r="AF72" s="1036">
        <v>21829</v>
      </c>
      <c r="AG72" s="1036"/>
      <c r="AH72" s="1036"/>
      <c r="AI72" s="1036"/>
      <c r="AJ72" s="1036"/>
      <c r="AK72" s="1036" t="s">
        <v>529</v>
      </c>
      <c r="AL72" s="1036"/>
      <c r="AM72" s="1036"/>
      <c r="AN72" s="1036"/>
      <c r="AO72" s="1036"/>
      <c r="AP72" s="1036">
        <v>18228</v>
      </c>
      <c r="AQ72" s="1036"/>
      <c r="AR72" s="1036"/>
      <c r="AS72" s="1036"/>
      <c r="AT72" s="1036"/>
      <c r="AU72" s="1036" t="s">
        <v>529</v>
      </c>
      <c r="AV72" s="1036"/>
      <c r="AW72" s="1036"/>
      <c r="AX72" s="1036"/>
      <c r="AY72" s="1036"/>
      <c r="AZ72" s="1037"/>
      <c r="BA72" s="1037"/>
      <c r="BB72" s="1037"/>
      <c r="BC72" s="1037"/>
      <c r="BD72" s="1038"/>
      <c r="BE72" s="237"/>
      <c r="BF72" s="237"/>
      <c r="BG72" s="237"/>
      <c r="BH72" s="237"/>
      <c r="BI72" s="237"/>
      <c r="BJ72" s="237"/>
      <c r="BK72" s="237"/>
      <c r="BL72" s="237"/>
      <c r="BM72" s="237"/>
      <c r="BN72" s="237"/>
      <c r="BO72" s="237"/>
      <c r="BP72" s="237"/>
      <c r="BQ72" s="234">
        <v>66</v>
      </c>
      <c r="BR72" s="239"/>
      <c r="BS72" s="1010"/>
      <c r="BT72" s="1011"/>
      <c r="BU72" s="1011"/>
      <c r="BV72" s="1011"/>
      <c r="BW72" s="1011"/>
      <c r="BX72" s="1011"/>
      <c r="BY72" s="1011"/>
      <c r="BZ72" s="1011"/>
      <c r="CA72" s="1011"/>
      <c r="CB72" s="1011"/>
      <c r="CC72" s="1011"/>
      <c r="CD72" s="1011"/>
      <c r="CE72" s="1011"/>
      <c r="CF72" s="1011"/>
      <c r="CG72" s="1020"/>
      <c r="CH72" s="1021"/>
      <c r="CI72" s="1022"/>
      <c r="CJ72" s="1022"/>
      <c r="CK72" s="1022"/>
      <c r="CL72" s="1023"/>
      <c r="CM72" s="1021"/>
      <c r="CN72" s="1022"/>
      <c r="CO72" s="1022"/>
      <c r="CP72" s="1022"/>
      <c r="CQ72" s="1023"/>
      <c r="CR72" s="1021"/>
      <c r="CS72" s="1022"/>
      <c r="CT72" s="1022"/>
      <c r="CU72" s="1022"/>
      <c r="CV72" s="1023"/>
      <c r="CW72" s="1021"/>
      <c r="CX72" s="1022"/>
      <c r="CY72" s="1022"/>
      <c r="CZ72" s="1022"/>
      <c r="DA72" s="1023"/>
      <c r="DB72" s="1021"/>
      <c r="DC72" s="1022"/>
      <c r="DD72" s="1022"/>
      <c r="DE72" s="1022"/>
      <c r="DF72" s="1023"/>
      <c r="DG72" s="1021"/>
      <c r="DH72" s="1022"/>
      <c r="DI72" s="1022"/>
      <c r="DJ72" s="1022"/>
      <c r="DK72" s="1023"/>
      <c r="DL72" s="1021"/>
      <c r="DM72" s="1022"/>
      <c r="DN72" s="1022"/>
      <c r="DO72" s="1022"/>
      <c r="DP72" s="1023"/>
      <c r="DQ72" s="1021"/>
      <c r="DR72" s="1022"/>
      <c r="DS72" s="1022"/>
      <c r="DT72" s="1022"/>
      <c r="DU72" s="1023"/>
      <c r="DV72" s="1010"/>
      <c r="DW72" s="1011"/>
      <c r="DX72" s="1011"/>
      <c r="DY72" s="1011"/>
      <c r="DZ72" s="1012"/>
      <c r="EA72" s="226"/>
    </row>
    <row r="73" spans="1:131" ht="26.25" customHeight="1" x14ac:dyDescent="0.15">
      <c r="A73" s="234">
        <v>6</v>
      </c>
      <c r="B73" s="1039"/>
      <c r="C73" s="1040"/>
      <c r="D73" s="1040"/>
      <c r="E73" s="1040"/>
      <c r="F73" s="1040"/>
      <c r="G73" s="1040"/>
      <c r="H73" s="1040"/>
      <c r="I73" s="1040"/>
      <c r="J73" s="1040"/>
      <c r="K73" s="1040"/>
      <c r="L73" s="1040"/>
      <c r="M73" s="1040"/>
      <c r="N73" s="1040"/>
      <c r="O73" s="1040"/>
      <c r="P73" s="1041"/>
      <c r="Q73" s="1042"/>
      <c r="R73" s="1036"/>
      <c r="S73" s="1036"/>
      <c r="T73" s="1036"/>
      <c r="U73" s="1036"/>
      <c r="V73" s="1036"/>
      <c r="W73" s="1036"/>
      <c r="X73" s="1036"/>
      <c r="Y73" s="1036"/>
      <c r="Z73" s="1036"/>
      <c r="AA73" s="1036"/>
      <c r="AB73" s="1036"/>
      <c r="AC73" s="1036"/>
      <c r="AD73" s="1036"/>
      <c r="AE73" s="1036"/>
      <c r="AF73" s="1036"/>
      <c r="AG73" s="1036"/>
      <c r="AH73" s="1036"/>
      <c r="AI73" s="1036"/>
      <c r="AJ73" s="1036"/>
      <c r="AK73" s="1036"/>
      <c r="AL73" s="1036"/>
      <c r="AM73" s="1036"/>
      <c r="AN73" s="1036"/>
      <c r="AO73" s="1036"/>
      <c r="AP73" s="1036"/>
      <c r="AQ73" s="1036"/>
      <c r="AR73" s="1036"/>
      <c r="AS73" s="1036"/>
      <c r="AT73" s="1036"/>
      <c r="AU73" s="1036"/>
      <c r="AV73" s="1036"/>
      <c r="AW73" s="1036"/>
      <c r="AX73" s="1036"/>
      <c r="AY73" s="1036"/>
      <c r="AZ73" s="1037"/>
      <c r="BA73" s="1037"/>
      <c r="BB73" s="1037"/>
      <c r="BC73" s="1037"/>
      <c r="BD73" s="1038"/>
      <c r="BE73" s="237"/>
      <c r="BF73" s="237"/>
      <c r="BG73" s="237"/>
      <c r="BH73" s="237"/>
      <c r="BI73" s="237"/>
      <c r="BJ73" s="237"/>
      <c r="BK73" s="237"/>
      <c r="BL73" s="237"/>
      <c r="BM73" s="237"/>
      <c r="BN73" s="237"/>
      <c r="BO73" s="237"/>
      <c r="BP73" s="237"/>
      <c r="BQ73" s="234">
        <v>67</v>
      </c>
      <c r="BR73" s="239"/>
      <c r="BS73" s="1010"/>
      <c r="BT73" s="1011"/>
      <c r="BU73" s="1011"/>
      <c r="BV73" s="1011"/>
      <c r="BW73" s="1011"/>
      <c r="BX73" s="1011"/>
      <c r="BY73" s="1011"/>
      <c r="BZ73" s="1011"/>
      <c r="CA73" s="1011"/>
      <c r="CB73" s="1011"/>
      <c r="CC73" s="1011"/>
      <c r="CD73" s="1011"/>
      <c r="CE73" s="1011"/>
      <c r="CF73" s="1011"/>
      <c r="CG73" s="1020"/>
      <c r="CH73" s="1021"/>
      <c r="CI73" s="1022"/>
      <c r="CJ73" s="1022"/>
      <c r="CK73" s="1022"/>
      <c r="CL73" s="1023"/>
      <c r="CM73" s="1021"/>
      <c r="CN73" s="1022"/>
      <c r="CO73" s="1022"/>
      <c r="CP73" s="1022"/>
      <c r="CQ73" s="1023"/>
      <c r="CR73" s="1021"/>
      <c r="CS73" s="1022"/>
      <c r="CT73" s="1022"/>
      <c r="CU73" s="1022"/>
      <c r="CV73" s="1023"/>
      <c r="CW73" s="1021"/>
      <c r="CX73" s="1022"/>
      <c r="CY73" s="1022"/>
      <c r="CZ73" s="1022"/>
      <c r="DA73" s="1023"/>
      <c r="DB73" s="1021"/>
      <c r="DC73" s="1022"/>
      <c r="DD73" s="1022"/>
      <c r="DE73" s="1022"/>
      <c r="DF73" s="1023"/>
      <c r="DG73" s="1021"/>
      <c r="DH73" s="1022"/>
      <c r="DI73" s="1022"/>
      <c r="DJ73" s="1022"/>
      <c r="DK73" s="1023"/>
      <c r="DL73" s="1021"/>
      <c r="DM73" s="1022"/>
      <c r="DN73" s="1022"/>
      <c r="DO73" s="1022"/>
      <c r="DP73" s="1023"/>
      <c r="DQ73" s="1021"/>
      <c r="DR73" s="1022"/>
      <c r="DS73" s="1022"/>
      <c r="DT73" s="1022"/>
      <c r="DU73" s="1023"/>
      <c r="DV73" s="1010"/>
      <c r="DW73" s="1011"/>
      <c r="DX73" s="1011"/>
      <c r="DY73" s="1011"/>
      <c r="DZ73" s="1012"/>
      <c r="EA73" s="226"/>
    </row>
    <row r="74" spans="1:131" ht="26.25" customHeight="1" x14ac:dyDescent="0.15">
      <c r="A74" s="234">
        <v>7</v>
      </c>
      <c r="B74" s="1039"/>
      <c r="C74" s="1040"/>
      <c r="D74" s="1040"/>
      <c r="E74" s="1040"/>
      <c r="F74" s="1040"/>
      <c r="G74" s="1040"/>
      <c r="H74" s="1040"/>
      <c r="I74" s="1040"/>
      <c r="J74" s="1040"/>
      <c r="K74" s="1040"/>
      <c r="L74" s="1040"/>
      <c r="M74" s="1040"/>
      <c r="N74" s="1040"/>
      <c r="O74" s="1040"/>
      <c r="P74" s="1041"/>
      <c r="Q74" s="1042"/>
      <c r="R74" s="1036"/>
      <c r="S74" s="1036"/>
      <c r="T74" s="1036"/>
      <c r="U74" s="1036"/>
      <c r="V74" s="1036"/>
      <c r="W74" s="1036"/>
      <c r="X74" s="1036"/>
      <c r="Y74" s="1036"/>
      <c r="Z74" s="1036"/>
      <c r="AA74" s="1036"/>
      <c r="AB74" s="1036"/>
      <c r="AC74" s="1036"/>
      <c r="AD74" s="1036"/>
      <c r="AE74" s="1036"/>
      <c r="AF74" s="1036"/>
      <c r="AG74" s="1036"/>
      <c r="AH74" s="1036"/>
      <c r="AI74" s="1036"/>
      <c r="AJ74" s="1036"/>
      <c r="AK74" s="1036"/>
      <c r="AL74" s="1036"/>
      <c r="AM74" s="1036"/>
      <c r="AN74" s="1036"/>
      <c r="AO74" s="1036"/>
      <c r="AP74" s="1036"/>
      <c r="AQ74" s="1036"/>
      <c r="AR74" s="1036"/>
      <c r="AS74" s="1036"/>
      <c r="AT74" s="1036"/>
      <c r="AU74" s="1036"/>
      <c r="AV74" s="1036"/>
      <c r="AW74" s="1036"/>
      <c r="AX74" s="1036"/>
      <c r="AY74" s="1036"/>
      <c r="AZ74" s="1037"/>
      <c r="BA74" s="1037"/>
      <c r="BB74" s="1037"/>
      <c r="BC74" s="1037"/>
      <c r="BD74" s="1038"/>
      <c r="BE74" s="237"/>
      <c r="BF74" s="237"/>
      <c r="BG74" s="237"/>
      <c r="BH74" s="237"/>
      <c r="BI74" s="237"/>
      <c r="BJ74" s="237"/>
      <c r="BK74" s="237"/>
      <c r="BL74" s="237"/>
      <c r="BM74" s="237"/>
      <c r="BN74" s="237"/>
      <c r="BO74" s="237"/>
      <c r="BP74" s="237"/>
      <c r="BQ74" s="234">
        <v>68</v>
      </c>
      <c r="BR74" s="239"/>
      <c r="BS74" s="1010"/>
      <c r="BT74" s="1011"/>
      <c r="BU74" s="1011"/>
      <c r="BV74" s="1011"/>
      <c r="BW74" s="1011"/>
      <c r="BX74" s="1011"/>
      <c r="BY74" s="1011"/>
      <c r="BZ74" s="1011"/>
      <c r="CA74" s="1011"/>
      <c r="CB74" s="1011"/>
      <c r="CC74" s="1011"/>
      <c r="CD74" s="1011"/>
      <c r="CE74" s="1011"/>
      <c r="CF74" s="1011"/>
      <c r="CG74" s="1020"/>
      <c r="CH74" s="1021"/>
      <c r="CI74" s="1022"/>
      <c r="CJ74" s="1022"/>
      <c r="CK74" s="1022"/>
      <c r="CL74" s="1023"/>
      <c r="CM74" s="1021"/>
      <c r="CN74" s="1022"/>
      <c r="CO74" s="1022"/>
      <c r="CP74" s="1022"/>
      <c r="CQ74" s="1023"/>
      <c r="CR74" s="1021"/>
      <c r="CS74" s="1022"/>
      <c r="CT74" s="1022"/>
      <c r="CU74" s="1022"/>
      <c r="CV74" s="1023"/>
      <c r="CW74" s="1021"/>
      <c r="CX74" s="1022"/>
      <c r="CY74" s="1022"/>
      <c r="CZ74" s="1022"/>
      <c r="DA74" s="1023"/>
      <c r="DB74" s="1021"/>
      <c r="DC74" s="1022"/>
      <c r="DD74" s="1022"/>
      <c r="DE74" s="1022"/>
      <c r="DF74" s="1023"/>
      <c r="DG74" s="1021"/>
      <c r="DH74" s="1022"/>
      <c r="DI74" s="1022"/>
      <c r="DJ74" s="1022"/>
      <c r="DK74" s="1023"/>
      <c r="DL74" s="1021"/>
      <c r="DM74" s="1022"/>
      <c r="DN74" s="1022"/>
      <c r="DO74" s="1022"/>
      <c r="DP74" s="1023"/>
      <c r="DQ74" s="1021"/>
      <c r="DR74" s="1022"/>
      <c r="DS74" s="1022"/>
      <c r="DT74" s="1022"/>
      <c r="DU74" s="1023"/>
      <c r="DV74" s="1010"/>
      <c r="DW74" s="1011"/>
      <c r="DX74" s="1011"/>
      <c r="DY74" s="1011"/>
      <c r="DZ74" s="1012"/>
      <c r="EA74" s="226"/>
    </row>
    <row r="75" spans="1:131" ht="26.25" customHeight="1" x14ac:dyDescent="0.15">
      <c r="A75" s="234">
        <v>8</v>
      </c>
      <c r="B75" s="1039"/>
      <c r="C75" s="1040"/>
      <c r="D75" s="1040"/>
      <c r="E75" s="1040"/>
      <c r="F75" s="1040"/>
      <c r="G75" s="1040"/>
      <c r="H75" s="1040"/>
      <c r="I75" s="1040"/>
      <c r="J75" s="1040"/>
      <c r="K75" s="1040"/>
      <c r="L75" s="1040"/>
      <c r="M75" s="1040"/>
      <c r="N75" s="1040"/>
      <c r="O75" s="1040"/>
      <c r="P75" s="1041"/>
      <c r="Q75" s="1043"/>
      <c r="R75" s="1044"/>
      <c r="S75" s="1044"/>
      <c r="T75" s="1044"/>
      <c r="U75" s="1045"/>
      <c r="V75" s="1046"/>
      <c r="W75" s="1044"/>
      <c r="X75" s="1044"/>
      <c r="Y75" s="1044"/>
      <c r="Z75" s="1045"/>
      <c r="AA75" s="1046"/>
      <c r="AB75" s="1044"/>
      <c r="AC75" s="1044"/>
      <c r="AD75" s="1044"/>
      <c r="AE75" s="1045"/>
      <c r="AF75" s="1046"/>
      <c r="AG75" s="1044"/>
      <c r="AH75" s="1044"/>
      <c r="AI75" s="1044"/>
      <c r="AJ75" s="1045"/>
      <c r="AK75" s="1046"/>
      <c r="AL75" s="1044"/>
      <c r="AM75" s="1044"/>
      <c r="AN75" s="1044"/>
      <c r="AO75" s="1045"/>
      <c r="AP75" s="1046"/>
      <c r="AQ75" s="1044"/>
      <c r="AR75" s="1044"/>
      <c r="AS75" s="1044"/>
      <c r="AT75" s="1045"/>
      <c r="AU75" s="1046"/>
      <c r="AV75" s="1044"/>
      <c r="AW75" s="1044"/>
      <c r="AX75" s="1044"/>
      <c r="AY75" s="1045"/>
      <c r="AZ75" s="1037"/>
      <c r="BA75" s="1037"/>
      <c r="BB75" s="1037"/>
      <c r="BC75" s="1037"/>
      <c r="BD75" s="1038"/>
      <c r="BE75" s="237"/>
      <c r="BF75" s="237"/>
      <c r="BG75" s="237"/>
      <c r="BH75" s="237"/>
      <c r="BI75" s="237"/>
      <c r="BJ75" s="237"/>
      <c r="BK75" s="237"/>
      <c r="BL75" s="237"/>
      <c r="BM75" s="237"/>
      <c r="BN75" s="237"/>
      <c r="BO75" s="237"/>
      <c r="BP75" s="237"/>
      <c r="BQ75" s="234">
        <v>69</v>
      </c>
      <c r="BR75" s="239"/>
      <c r="BS75" s="1010"/>
      <c r="BT75" s="1011"/>
      <c r="BU75" s="1011"/>
      <c r="BV75" s="1011"/>
      <c r="BW75" s="1011"/>
      <c r="BX75" s="1011"/>
      <c r="BY75" s="1011"/>
      <c r="BZ75" s="1011"/>
      <c r="CA75" s="1011"/>
      <c r="CB75" s="1011"/>
      <c r="CC75" s="1011"/>
      <c r="CD75" s="1011"/>
      <c r="CE75" s="1011"/>
      <c r="CF75" s="1011"/>
      <c r="CG75" s="1020"/>
      <c r="CH75" s="1021"/>
      <c r="CI75" s="1022"/>
      <c r="CJ75" s="1022"/>
      <c r="CK75" s="1022"/>
      <c r="CL75" s="1023"/>
      <c r="CM75" s="1021"/>
      <c r="CN75" s="1022"/>
      <c r="CO75" s="1022"/>
      <c r="CP75" s="1022"/>
      <c r="CQ75" s="1023"/>
      <c r="CR75" s="1021"/>
      <c r="CS75" s="1022"/>
      <c r="CT75" s="1022"/>
      <c r="CU75" s="1022"/>
      <c r="CV75" s="1023"/>
      <c r="CW75" s="1021"/>
      <c r="CX75" s="1022"/>
      <c r="CY75" s="1022"/>
      <c r="CZ75" s="1022"/>
      <c r="DA75" s="1023"/>
      <c r="DB75" s="1021"/>
      <c r="DC75" s="1022"/>
      <c r="DD75" s="1022"/>
      <c r="DE75" s="1022"/>
      <c r="DF75" s="1023"/>
      <c r="DG75" s="1021"/>
      <c r="DH75" s="1022"/>
      <c r="DI75" s="1022"/>
      <c r="DJ75" s="1022"/>
      <c r="DK75" s="1023"/>
      <c r="DL75" s="1021"/>
      <c r="DM75" s="1022"/>
      <c r="DN75" s="1022"/>
      <c r="DO75" s="1022"/>
      <c r="DP75" s="1023"/>
      <c r="DQ75" s="1021"/>
      <c r="DR75" s="1022"/>
      <c r="DS75" s="1022"/>
      <c r="DT75" s="1022"/>
      <c r="DU75" s="1023"/>
      <c r="DV75" s="1010"/>
      <c r="DW75" s="1011"/>
      <c r="DX75" s="1011"/>
      <c r="DY75" s="1011"/>
      <c r="DZ75" s="1012"/>
      <c r="EA75" s="226"/>
    </row>
    <row r="76" spans="1:131" ht="26.25" customHeight="1" x14ac:dyDescent="0.15">
      <c r="A76" s="234">
        <v>9</v>
      </c>
      <c r="B76" s="1039"/>
      <c r="C76" s="1040"/>
      <c r="D76" s="1040"/>
      <c r="E76" s="1040"/>
      <c r="F76" s="1040"/>
      <c r="G76" s="1040"/>
      <c r="H76" s="1040"/>
      <c r="I76" s="1040"/>
      <c r="J76" s="1040"/>
      <c r="K76" s="1040"/>
      <c r="L76" s="1040"/>
      <c r="M76" s="1040"/>
      <c r="N76" s="1040"/>
      <c r="O76" s="1040"/>
      <c r="P76" s="1041"/>
      <c r="Q76" s="1043"/>
      <c r="R76" s="1044"/>
      <c r="S76" s="1044"/>
      <c r="T76" s="1044"/>
      <c r="U76" s="1045"/>
      <c r="V76" s="1046"/>
      <c r="W76" s="1044"/>
      <c r="X76" s="1044"/>
      <c r="Y76" s="1044"/>
      <c r="Z76" s="1045"/>
      <c r="AA76" s="1046"/>
      <c r="AB76" s="1044"/>
      <c r="AC76" s="1044"/>
      <c r="AD76" s="1044"/>
      <c r="AE76" s="1045"/>
      <c r="AF76" s="1046"/>
      <c r="AG76" s="1044"/>
      <c r="AH76" s="1044"/>
      <c r="AI76" s="1044"/>
      <c r="AJ76" s="1045"/>
      <c r="AK76" s="1046"/>
      <c r="AL76" s="1044"/>
      <c r="AM76" s="1044"/>
      <c r="AN76" s="1044"/>
      <c r="AO76" s="1045"/>
      <c r="AP76" s="1046"/>
      <c r="AQ76" s="1044"/>
      <c r="AR76" s="1044"/>
      <c r="AS76" s="1044"/>
      <c r="AT76" s="1045"/>
      <c r="AU76" s="1046"/>
      <c r="AV76" s="1044"/>
      <c r="AW76" s="1044"/>
      <c r="AX76" s="1044"/>
      <c r="AY76" s="1045"/>
      <c r="AZ76" s="1037"/>
      <c r="BA76" s="1037"/>
      <c r="BB76" s="1037"/>
      <c r="BC76" s="1037"/>
      <c r="BD76" s="1038"/>
      <c r="BE76" s="237"/>
      <c r="BF76" s="237"/>
      <c r="BG76" s="237"/>
      <c r="BH76" s="237"/>
      <c r="BI76" s="237"/>
      <c r="BJ76" s="237"/>
      <c r="BK76" s="237"/>
      <c r="BL76" s="237"/>
      <c r="BM76" s="237"/>
      <c r="BN76" s="237"/>
      <c r="BO76" s="237"/>
      <c r="BP76" s="237"/>
      <c r="BQ76" s="234">
        <v>70</v>
      </c>
      <c r="BR76" s="239"/>
      <c r="BS76" s="1010"/>
      <c r="BT76" s="1011"/>
      <c r="BU76" s="1011"/>
      <c r="BV76" s="1011"/>
      <c r="BW76" s="1011"/>
      <c r="BX76" s="1011"/>
      <c r="BY76" s="1011"/>
      <c r="BZ76" s="1011"/>
      <c r="CA76" s="1011"/>
      <c r="CB76" s="1011"/>
      <c r="CC76" s="1011"/>
      <c r="CD76" s="1011"/>
      <c r="CE76" s="1011"/>
      <c r="CF76" s="1011"/>
      <c r="CG76" s="1020"/>
      <c r="CH76" s="1021"/>
      <c r="CI76" s="1022"/>
      <c r="CJ76" s="1022"/>
      <c r="CK76" s="1022"/>
      <c r="CL76" s="1023"/>
      <c r="CM76" s="1021"/>
      <c r="CN76" s="1022"/>
      <c r="CO76" s="1022"/>
      <c r="CP76" s="1022"/>
      <c r="CQ76" s="1023"/>
      <c r="CR76" s="1021"/>
      <c r="CS76" s="1022"/>
      <c r="CT76" s="1022"/>
      <c r="CU76" s="1022"/>
      <c r="CV76" s="1023"/>
      <c r="CW76" s="1021"/>
      <c r="CX76" s="1022"/>
      <c r="CY76" s="1022"/>
      <c r="CZ76" s="1022"/>
      <c r="DA76" s="1023"/>
      <c r="DB76" s="1021"/>
      <c r="DC76" s="1022"/>
      <c r="DD76" s="1022"/>
      <c r="DE76" s="1022"/>
      <c r="DF76" s="1023"/>
      <c r="DG76" s="1021"/>
      <c r="DH76" s="1022"/>
      <c r="DI76" s="1022"/>
      <c r="DJ76" s="1022"/>
      <c r="DK76" s="1023"/>
      <c r="DL76" s="1021"/>
      <c r="DM76" s="1022"/>
      <c r="DN76" s="1022"/>
      <c r="DO76" s="1022"/>
      <c r="DP76" s="1023"/>
      <c r="DQ76" s="1021"/>
      <c r="DR76" s="1022"/>
      <c r="DS76" s="1022"/>
      <c r="DT76" s="1022"/>
      <c r="DU76" s="1023"/>
      <c r="DV76" s="1010"/>
      <c r="DW76" s="1011"/>
      <c r="DX76" s="1011"/>
      <c r="DY76" s="1011"/>
      <c r="DZ76" s="1012"/>
      <c r="EA76" s="226"/>
    </row>
    <row r="77" spans="1:131" ht="26.25" customHeight="1" x14ac:dyDescent="0.15">
      <c r="A77" s="234">
        <v>10</v>
      </c>
      <c r="B77" s="1039"/>
      <c r="C77" s="1040"/>
      <c r="D77" s="1040"/>
      <c r="E77" s="1040"/>
      <c r="F77" s="1040"/>
      <c r="G77" s="1040"/>
      <c r="H77" s="1040"/>
      <c r="I77" s="1040"/>
      <c r="J77" s="1040"/>
      <c r="K77" s="1040"/>
      <c r="L77" s="1040"/>
      <c r="M77" s="1040"/>
      <c r="N77" s="1040"/>
      <c r="O77" s="1040"/>
      <c r="P77" s="1041"/>
      <c r="Q77" s="1043"/>
      <c r="R77" s="1044"/>
      <c r="S77" s="1044"/>
      <c r="T77" s="1044"/>
      <c r="U77" s="1045"/>
      <c r="V77" s="1046"/>
      <c r="W77" s="1044"/>
      <c r="X77" s="1044"/>
      <c r="Y77" s="1044"/>
      <c r="Z77" s="1045"/>
      <c r="AA77" s="1046"/>
      <c r="AB77" s="1044"/>
      <c r="AC77" s="1044"/>
      <c r="AD77" s="1044"/>
      <c r="AE77" s="1045"/>
      <c r="AF77" s="1046"/>
      <c r="AG77" s="1044"/>
      <c r="AH77" s="1044"/>
      <c r="AI77" s="1044"/>
      <c r="AJ77" s="1045"/>
      <c r="AK77" s="1046"/>
      <c r="AL77" s="1044"/>
      <c r="AM77" s="1044"/>
      <c r="AN77" s="1044"/>
      <c r="AO77" s="1045"/>
      <c r="AP77" s="1046"/>
      <c r="AQ77" s="1044"/>
      <c r="AR77" s="1044"/>
      <c r="AS77" s="1044"/>
      <c r="AT77" s="1045"/>
      <c r="AU77" s="1046"/>
      <c r="AV77" s="1044"/>
      <c r="AW77" s="1044"/>
      <c r="AX77" s="1044"/>
      <c r="AY77" s="1045"/>
      <c r="AZ77" s="1037"/>
      <c r="BA77" s="1037"/>
      <c r="BB77" s="1037"/>
      <c r="BC77" s="1037"/>
      <c r="BD77" s="1038"/>
      <c r="BE77" s="237"/>
      <c r="BF77" s="237"/>
      <c r="BG77" s="237"/>
      <c r="BH77" s="237"/>
      <c r="BI77" s="237"/>
      <c r="BJ77" s="237"/>
      <c r="BK77" s="237"/>
      <c r="BL77" s="237"/>
      <c r="BM77" s="237"/>
      <c r="BN77" s="237"/>
      <c r="BO77" s="237"/>
      <c r="BP77" s="237"/>
      <c r="BQ77" s="234">
        <v>71</v>
      </c>
      <c r="BR77" s="239"/>
      <c r="BS77" s="1010"/>
      <c r="BT77" s="1011"/>
      <c r="BU77" s="1011"/>
      <c r="BV77" s="1011"/>
      <c r="BW77" s="1011"/>
      <c r="BX77" s="1011"/>
      <c r="BY77" s="1011"/>
      <c r="BZ77" s="1011"/>
      <c r="CA77" s="1011"/>
      <c r="CB77" s="1011"/>
      <c r="CC77" s="1011"/>
      <c r="CD77" s="1011"/>
      <c r="CE77" s="1011"/>
      <c r="CF77" s="1011"/>
      <c r="CG77" s="1020"/>
      <c r="CH77" s="1021"/>
      <c r="CI77" s="1022"/>
      <c r="CJ77" s="1022"/>
      <c r="CK77" s="1022"/>
      <c r="CL77" s="1023"/>
      <c r="CM77" s="1021"/>
      <c r="CN77" s="1022"/>
      <c r="CO77" s="1022"/>
      <c r="CP77" s="1022"/>
      <c r="CQ77" s="1023"/>
      <c r="CR77" s="1021"/>
      <c r="CS77" s="1022"/>
      <c r="CT77" s="1022"/>
      <c r="CU77" s="1022"/>
      <c r="CV77" s="1023"/>
      <c r="CW77" s="1021"/>
      <c r="CX77" s="1022"/>
      <c r="CY77" s="1022"/>
      <c r="CZ77" s="1022"/>
      <c r="DA77" s="1023"/>
      <c r="DB77" s="1021"/>
      <c r="DC77" s="1022"/>
      <c r="DD77" s="1022"/>
      <c r="DE77" s="1022"/>
      <c r="DF77" s="1023"/>
      <c r="DG77" s="1021"/>
      <c r="DH77" s="1022"/>
      <c r="DI77" s="1022"/>
      <c r="DJ77" s="1022"/>
      <c r="DK77" s="1023"/>
      <c r="DL77" s="1021"/>
      <c r="DM77" s="1022"/>
      <c r="DN77" s="1022"/>
      <c r="DO77" s="1022"/>
      <c r="DP77" s="1023"/>
      <c r="DQ77" s="1021"/>
      <c r="DR77" s="1022"/>
      <c r="DS77" s="1022"/>
      <c r="DT77" s="1022"/>
      <c r="DU77" s="1023"/>
      <c r="DV77" s="1010"/>
      <c r="DW77" s="1011"/>
      <c r="DX77" s="1011"/>
      <c r="DY77" s="1011"/>
      <c r="DZ77" s="1012"/>
      <c r="EA77" s="226"/>
    </row>
    <row r="78" spans="1:131" ht="26.25" customHeight="1" x14ac:dyDescent="0.15">
      <c r="A78" s="234">
        <v>11</v>
      </c>
      <c r="B78" s="1039"/>
      <c r="C78" s="1040"/>
      <c r="D78" s="1040"/>
      <c r="E78" s="1040"/>
      <c r="F78" s="1040"/>
      <c r="G78" s="1040"/>
      <c r="H78" s="1040"/>
      <c r="I78" s="1040"/>
      <c r="J78" s="1040"/>
      <c r="K78" s="1040"/>
      <c r="L78" s="1040"/>
      <c r="M78" s="1040"/>
      <c r="N78" s="1040"/>
      <c r="O78" s="1040"/>
      <c r="P78" s="1041"/>
      <c r="Q78" s="1042"/>
      <c r="R78" s="1036"/>
      <c r="S78" s="1036"/>
      <c r="T78" s="1036"/>
      <c r="U78" s="1036"/>
      <c r="V78" s="1036"/>
      <c r="W78" s="1036"/>
      <c r="X78" s="1036"/>
      <c r="Y78" s="1036"/>
      <c r="Z78" s="1036"/>
      <c r="AA78" s="1036"/>
      <c r="AB78" s="1036"/>
      <c r="AC78" s="1036"/>
      <c r="AD78" s="1036"/>
      <c r="AE78" s="1036"/>
      <c r="AF78" s="1036"/>
      <c r="AG78" s="1036"/>
      <c r="AH78" s="1036"/>
      <c r="AI78" s="1036"/>
      <c r="AJ78" s="1036"/>
      <c r="AK78" s="1036"/>
      <c r="AL78" s="1036"/>
      <c r="AM78" s="1036"/>
      <c r="AN78" s="1036"/>
      <c r="AO78" s="1036"/>
      <c r="AP78" s="1036"/>
      <c r="AQ78" s="1036"/>
      <c r="AR78" s="1036"/>
      <c r="AS78" s="1036"/>
      <c r="AT78" s="1036"/>
      <c r="AU78" s="1036"/>
      <c r="AV78" s="1036"/>
      <c r="AW78" s="1036"/>
      <c r="AX78" s="1036"/>
      <c r="AY78" s="1036"/>
      <c r="AZ78" s="1037"/>
      <c r="BA78" s="1037"/>
      <c r="BB78" s="1037"/>
      <c r="BC78" s="1037"/>
      <c r="BD78" s="1038"/>
      <c r="BE78" s="237"/>
      <c r="BF78" s="237"/>
      <c r="BG78" s="237"/>
      <c r="BH78" s="237"/>
      <c r="BI78" s="237"/>
      <c r="BJ78" s="226"/>
      <c r="BK78" s="226"/>
      <c r="BL78" s="226"/>
      <c r="BM78" s="226"/>
      <c r="BN78" s="226"/>
      <c r="BO78" s="237"/>
      <c r="BP78" s="237"/>
      <c r="BQ78" s="234">
        <v>72</v>
      </c>
      <c r="BR78" s="239"/>
      <c r="BS78" s="1010"/>
      <c r="BT78" s="1011"/>
      <c r="BU78" s="1011"/>
      <c r="BV78" s="1011"/>
      <c r="BW78" s="1011"/>
      <c r="BX78" s="1011"/>
      <c r="BY78" s="1011"/>
      <c r="BZ78" s="1011"/>
      <c r="CA78" s="1011"/>
      <c r="CB78" s="1011"/>
      <c r="CC78" s="1011"/>
      <c r="CD78" s="1011"/>
      <c r="CE78" s="1011"/>
      <c r="CF78" s="1011"/>
      <c r="CG78" s="1020"/>
      <c r="CH78" s="1021"/>
      <c r="CI78" s="1022"/>
      <c r="CJ78" s="1022"/>
      <c r="CK78" s="1022"/>
      <c r="CL78" s="1023"/>
      <c r="CM78" s="1021"/>
      <c r="CN78" s="1022"/>
      <c r="CO78" s="1022"/>
      <c r="CP78" s="1022"/>
      <c r="CQ78" s="1023"/>
      <c r="CR78" s="1021"/>
      <c r="CS78" s="1022"/>
      <c r="CT78" s="1022"/>
      <c r="CU78" s="1022"/>
      <c r="CV78" s="1023"/>
      <c r="CW78" s="1021"/>
      <c r="CX78" s="1022"/>
      <c r="CY78" s="1022"/>
      <c r="CZ78" s="1022"/>
      <c r="DA78" s="1023"/>
      <c r="DB78" s="1021"/>
      <c r="DC78" s="1022"/>
      <c r="DD78" s="1022"/>
      <c r="DE78" s="1022"/>
      <c r="DF78" s="1023"/>
      <c r="DG78" s="1021"/>
      <c r="DH78" s="1022"/>
      <c r="DI78" s="1022"/>
      <c r="DJ78" s="1022"/>
      <c r="DK78" s="1023"/>
      <c r="DL78" s="1021"/>
      <c r="DM78" s="1022"/>
      <c r="DN78" s="1022"/>
      <c r="DO78" s="1022"/>
      <c r="DP78" s="1023"/>
      <c r="DQ78" s="1021"/>
      <c r="DR78" s="1022"/>
      <c r="DS78" s="1022"/>
      <c r="DT78" s="1022"/>
      <c r="DU78" s="1023"/>
      <c r="DV78" s="1010"/>
      <c r="DW78" s="1011"/>
      <c r="DX78" s="1011"/>
      <c r="DY78" s="1011"/>
      <c r="DZ78" s="1012"/>
      <c r="EA78" s="226"/>
    </row>
    <row r="79" spans="1:131" ht="26.25" customHeight="1" x14ac:dyDescent="0.15">
      <c r="A79" s="234">
        <v>12</v>
      </c>
      <c r="B79" s="1039"/>
      <c r="C79" s="1040"/>
      <c r="D79" s="1040"/>
      <c r="E79" s="1040"/>
      <c r="F79" s="1040"/>
      <c r="G79" s="1040"/>
      <c r="H79" s="1040"/>
      <c r="I79" s="1040"/>
      <c r="J79" s="1040"/>
      <c r="K79" s="1040"/>
      <c r="L79" s="1040"/>
      <c r="M79" s="1040"/>
      <c r="N79" s="1040"/>
      <c r="O79" s="1040"/>
      <c r="P79" s="1041"/>
      <c r="Q79" s="1042"/>
      <c r="R79" s="1036"/>
      <c r="S79" s="1036"/>
      <c r="T79" s="1036"/>
      <c r="U79" s="1036"/>
      <c r="V79" s="1036"/>
      <c r="W79" s="1036"/>
      <c r="X79" s="1036"/>
      <c r="Y79" s="1036"/>
      <c r="Z79" s="1036"/>
      <c r="AA79" s="1036"/>
      <c r="AB79" s="1036"/>
      <c r="AC79" s="1036"/>
      <c r="AD79" s="1036"/>
      <c r="AE79" s="1036"/>
      <c r="AF79" s="1036"/>
      <c r="AG79" s="1036"/>
      <c r="AH79" s="1036"/>
      <c r="AI79" s="1036"/>
      <c r="AJ79" s="1036"/>
      <c r="AK79" s="1036"/>
      <c r="AL79" s="1036"/>
      <c r="AM79" s="1036"/>
      <c r="AN79" s="1036"/>
      <c r="AO79" s="1036"/>
      <c r="AP79" s="1036"/>
      <c r="AQ79" s="1036"/>
      <c r="AR79" s="1036"/>
      <c r="AS79" s="1036"/>
      <c r="AT79" s="1036"/>
      <c r="AU79" s="1036"/>
      <c r="AV79" s="1036"/>
      <c r="AW79" s="1036"/>
      <c r="AX79" s="1036"/>
      <c r="AY79" s="1036"/>
      <c r="AZ79" s="1037"/>
      <c r="BA79" s="1037"/>
      <c r="BB79" s="1037"/>
      <c r="BC79" s="1037"/>
      <c r="BD79" s="1038"/>
      <c r="BE79" s="237"/>
      <c r="BF79" s="237"/>
      <c r="BG79" s="237"/>
      <c r="BH79" s="237"/>
      <c r="BI79" s="237"/>
      <c r="BJ79" s="226"/>
      <c r="BK79" s="226"/>
      <c r="BL79" s="226"/>
      <c r="BM79" s="226"/>
      <c r="BN79" s="226"/>
      <c r="BO79" s="237"/>
      <c r="BP79" s="237"/>
      <c r="BQ79" s="234">
        <v>73</v>
      </c>
      <c r="BR79" s="239"/>
      <c r="BS79" s="1010"/>
      <c r="BT79" s="1011"/>
      <c r="BU79" s="1011"/>
      <c r="BV79" s="1011"/>
      <c r="BW79" s="1011"/>
      <c r="BX79" s="1011"/>
      <c r="BY79" s="1011"/>
      <c r="BZ79" s="1011"/>
      <c r="CA79" s="1011"/>
      <c r="CB79" s="1011"/>
      <c r="CC79" s="1011"/>
      <c r="CD79" s="1011"/>
      <c r="CE79" s="1011"/>
      <c r="CF79" s="1011"/>
      <c r="CG79" s="1020"/>
      <c r="CH79" s="1021"/>
      <c r="CI79" s="1022"/>
      <c r="CJ79" s="1022"/>
      <c r="CK79" s="1022"/>
      <c r="CL79" s="1023"/>
      <c r="CM79" s="1021"/>
      <c r="CN79" s="1022"/>
      <c r="CO79" s="1022"/>
      <c r="CP79" s="1022"/>
      <c r="CQ79" s="1023"/>
      <c r="CR79" s="1021"/>
      <c r="CS79" s="1022"/>
      <c r="CT79" s="1022"/>
      <c r="CU79" s="1022"/>
      <c r="CV79" s="1023"/>
      <c r="CW79" s="1021"/>
      <c r="CX79" s="1022"/>
      <c r="CY79" s="1022"/>
      <c r="CZ79" s="1022"/>
      <c r="DA79" s="1023"/>
      <c r="DB79" s="1021"/>
      <c r="DC79" s="1022"/>
      <c r="DD79" s="1022"/>
      <c r="DE79" s="1022"/>
      <c r="DF79" s="1023"/>
      <c r="DG79" s="1021"/>
      <c r="DH79" s="1022"/>
      <c r="DI79" s="1022"/>
      <c r="DJ79" s="1022"/>
      <c r="DK79" s="1023"/>
      <c r="DL79" s="1021"/>
      <c r="DM79" s="1022"/>
      <c r="DN79" s="1022"/>
      <c r="DO79" s="1022"/>
      <c r="DP79" s="1023"/>
      <c r="DQ79" s="1021"/>
      <c r="DR79" s="1022"/>
      <c r="DS79" s="1022"/>
      <c r="DT79" s="1022"/>
      <c r="DU79" s="1023"/>
      <c r="DV79" s="1010"/>
      <c r="DW79" s="1011"/>
      <c r="DX79" s="1011"/>
      <c r="DY79" s="1011"/>
      <c r="DZ79" s="1012"/>
      <c r="EA79" s="226"/>
    </row>
    <row r="80" spans="1:131" ht="26.25" customHeight="1" x14ac:dyDescent="0.15">
      <c r="A80" s="234">
        <v>13</v>
      </c>
      <c r="B80" s="1039"/>
      <c r="C80" s="1040"/>
      <c r="D80" s="1040"/>
      <c r="E80" s="1040"/>
      <c r="F80" s="1040"/>
      <c r="G80" s="1040"/>
      <c r="H80" s="1040"/>
      <c r="I80" s="1040"/>
      <c r="J80" s="1040"/>
      <c r="K80" s="1040"/>
      <c r="L80" s="1040"/>
      <c r="M80" s="1040"/>
      <c r="N80" s="1040"/>
      <c r="O80" s="1040"/>
      <c r="P80" s="1041"/>
      <c r="Q80" s="1042"/>
      <c r="R80" s="1036"/>
      <c r="S80" s="1036"/>
      <c r="T80" s="1036"/>
      <c r="U80" s="1036"/>
      <c r="V80" s="1036"/>
      <c r="W80" s="1036"/>
      <c r="X80" s="1036"/>
      <c r="Y80" s="1036"/>
      <c r="Z80" s="1036"/>
      <c r="AA80" s="1036"/>
      <c r="AB80" s="1036"/>
      <c r="AC80" s="1036"/>
      <c r="AD80" s="1036"/>
      <c r="AE80" s="1036"/>
      <c r="AF80" s="1036"/>
      <c r="AG80" s="1036"/>
      <c r="AH80" s="1036"/>
      <c r="AI80" s="1036"/>
      <c r="AJ80" s="1036"/>
      <c r="AK80" s="1036"/>
      <c r="AL80" s="1036"/>
      <c r="AM80" s="1036"/>
      <c r="AN80" s="1036"/>
      <c r="AO80" s="1036"/>
      <c r="AP80" s="1036"/>
      <c r="AQ80" s="1036"/>
      <c r="AR80" s="1036"/>
      <c r="AS80" s="1036"/>
      <c r="AT80" s="1036"/>
      <c r="AU80" s="1036"/>
      <c r="AV80" s="1036"/>
      <c r="AW80" s="1036"/>
      <c r="AX80" s="1036"/>
      <c r="AY80" s="1036"/>
      <c r="AZ80" s="1037"/>
      <c r="BA80" s="1037"/>
      <c r="BB80" s="1037"/>
      <c r="BC80" s="1037"/>
      <c r="BD80" s="1038"/>
      <c r="BE80" s="237"/>
      <c r="BF80" s="237"/>
      <c r="BG80" s="237"/>
      <c r="BH80" s="237"/>
      <c r="BI80" s="237"/>
      <c r="BJ80" s="237"/>
      <c r="BK80" s="237"/>
      <c r="BL80" s="237"/>
      <c r="BM80" s="237"/>
      <c r="BN80" s="237"/>
      <c r="BO80" s="237"/>
      <c r="BP80" s="237"/>
      <c r="BQ80" s="234">
        <v>74</v>
      </c>
      <c r="BR80" s="239"/>
      <c r="BS80" s="1010"/>
      <c r="BT80" s="1011"/>
      <c r="BU80" s="1011"/>
      <c r="BV80" s="1011"/>
      <c r="BW80" s="1011"/>
      <c r="BX80" s="1011"/>
      <c r="BY80" s="1011"/>
      <c r="BZ80" s="1011"/>
      <c r="CA80" s="1011"/>
      <c r="CB80" s="1011"/>
      <c r="CC80" s="1011"/>
      <c r="CD80" s="1011"/>
      <c r="CE80" s="1011"/>
      <c r="CF80" s="1011"/>
      <c r="CG80" s="1020"/>
      <c r="CH80" s="1021"/>
      <c r="CI80" s="1022"/>
      <c r="CJ80" s="1022"/>
      <c r="CK80" s="1022"/>
      <c r="CL80" s="1023"/>
      <c r="CM80" s="1021"/>
      <c r="CN80" s="1022"/>
      <c r="CO80" s="1022"/>
      <c r="CP80" s="1022"/>
      <c r="CQ80" s="1023"/>
      <c r="CR80" s="1021"/>
      <c r="CS80" s="1022"/>
      <c r="CT80" s="1022"/>
      <c r="CU80" s="1022"/>
      <c r="CV80" s="1023"/>
      <c r="CW80" s="1021"/>
      <c r="CX80" s="1022"/>
      <c r="CY80" s="1022"/>
      <c r="CZ80" s="1022"/>
      <c r="DA80" s="1023"/>
      <c r="DB80" s="1021"/>
      <c r="DC80" s="1022"/>
      <c r="DD80" s="1022"/>
      <c r="DE80" s="1022"/>
      <c r="DF80" s="1023"/>
      <c r="DG80" s="1021"/>
      <c r="DH80" s="1022"/>
      <c r="DI80" s="1022"/>
      <c r="DJ80" s="1022"/>
      <c r="DK80" s="1023"/>
      <c r="DL80" s="1021"/>
      <c r="DM80" s="1022"/>
      <c r="DN80" s="1022"/>
      <c r="DO80" s="1022"/>
      <c r="DP80" s="1023"/>
      <c r="DQ80" s="1021"/>
      <c r="DR80" s="1022"/>
      <c r="DS80" s="1022"/>
      <c r="DT80" s="1022"/>
      <c r="DU80" s="1023"/>
      <c r="DV80" s="1010"/>
      <c r="DW80" s="1011"/>
      <c r="DX80" s="1011"/>
      <c r="DY80" s="1011"/>
      <c r="DZ80" s="1012"/>
      <c r="EA80" s="226"/>
    </row>
    <row r="81" spans="1:131" ht="26.25" customHeight="1" x14ac:dyDescent="0.15">
      <c r="A81" s="234">
        <v>14</v>
      </c>
      <c r="B81" s="1039"/>
      <c r="C81" s="1040"/>
      <c r="D81" s="1040"/>
      <c r="E81" s="1040"/>
      <c r="F81" s="1040"/>
      <c r="G81" s="1040"/>
      <c r="H81" s="1040"/>
      <c r="I81" s="1040"/>
      <c r="J81" s="1040"/>
      <c r="K81" s="1040"/>
      <c r="L81" s="1040"/>
      <c r="M81" s="1040"/>
      <c r="N81" s="1040"/>
      <c r="O81" s="1040"/>
      <c r="P81" s="1041"/>
      <c r="Q81" s="1042"/>
      <c r="R81" s="1036"/>
      <c r="S81" s="1036"/>
      <c r="T81" s="1036"/>
      <c r="U81" s="1036"/>
      <c r="V81" s="1036"/>
      <c r="W81" s="1036"/>
      <c r="X81" s="1036"/>
      <c r="Y81" s="1036"/>
      <c r="Z81" s="1036"/>
      <c r="AA81" s="1036"/>
      <c r="AB81" s="1036"/>
      <c r="AC81" s="1036"/>
      <c r="AD81" s="1036"/>
      <c r="AE81" s="1036"/>
      <c r="AF81" s="1036"/>
      <c r="AG81" s="1036"/>
      <c r="AH81" s="1036"/>
      <c r="AI81" s="1036"/>
      <c r="AJ81" s="1036"/>
      <c r="AK81" s="1036"/>
      <c r="AL81" s="1036"/>
      <c r="AM81" s="1036"/>
      <c r="AN81" s="1036"/>
      <c r="AO81" s="1036"/>
      <c r="AP81" s="1036"/>
      <c r="AQ81" s="1036"/>
      <c r="AR81" s="1036"/>
      <c r="AS81" s="1036"/>
      <c r="AT81" s="1036"/>
      <c r="AU81" s="1036"/>
      <c r="AV81" s="1036"/>
      <c r="AW81" s="1036"/>
      <c r="AX81" s="1036"/>
      <c r="AY81" s="1036"/>
      <c r="AZ81" s="1037"/>
      <c r="BA81" s="1037"/>
      <c r="BB81" s="1037"/>
      <c r="BC81" s="1037"/>
      <c r="BD81" s="1038"/>
      <c r="BE81" s="237"/>
      <c r="BF81" s="237"/>
      <c r="BG81" s="237"/>
      <c r="BH81" s="237"/>
      <c r="BI81" s="237"/>
      <c r="BJ81" s="237"/>
      <c r="BK81" s="237"/>
      <c r="BL81" s="237"/>
      <c r="BM81" s="237"/>
      <c r="BN81" s="237"/>
      <c r="BO81" s="237"/>
      <c r="BP81" s="237"/>
      <c r="BQ81" s="234">
        <v>75</v>
      </c>
      <c r="BR81" s="239"/>
      <c r="BS81" s="1010"/>
      <c r="BT81" s="1011"/>
      <c r="BU81" s="1011"/>
      <c r="BV81" s="1011"/>
      <c r="BW81" s="1011"/>
      <c r="BX81" s="1011"/>
      <c r="BY81" s="1011"/>
      <c r="BZ81" s="1011"/>
      <c r="CA81" s="1011"/>
      <c r="CB81" s="1011"/>
      <c r="CC81" s="1011"/>
      <c r="CD81" s="1011"/>
      <c r="CE81" s="1011"/>
      <c r="CF81" s="1011"/>
      <c r="CG81" s="1020"/>
      <c r="CH81" s="1021"/>
      <c r="CI81" s="1022"/>
      <c r="CJ81" s="1022"/>
      <c r="CK81" s="1022"/>
      <c r="CL81" s="1023"/>
      <c r="CM81" s="1021"/>
      <c r="CN81" s="1022"/>
      <c r="CO81" s="1022"/>
      <c r="CP81" s="1022"/>
      <c r="CQ81" s="1023"/>
      <c r="CR81" s="1021"/>
      <c r="CS81" s="1022"/>
      <c r="CT81" s="1022"/>
      <c r="CU81" s="1022"/>
      <c r="CV81" s="1023"/>
      <c r="CW81" s="1021"/>
      <c r="CX81" s="1022"/>
      <c r="CY81" s="1022"/>
      <c r="CZ81" s="1022"/>
      <c r="DA81" s="1023"/>
      <c r="DB81" s="1021"/>
      <c r="DC81" s="1022"/>
      <c r="DD81" s="1022"/>
      <c r="DE81" s="1022"/>
      <c r="DF81" s="1023"/>
      <c r="DG81" s="1021"/>
      <c r="DH81" s="1022"/>
      <c r="DI81" s="1022"/>
      <c r="DJ81" s="1022"/>
      <c r="DK81" s="1023"/>
      <c r="DL81" s="1021"/>
      <c r="DM81" s="1022"/>
      <c r="DN81" s="1022"/>
      <c r="DO81" s="1022"/>
      <c r="DP81" s="1023"/>
      <c r="DQ81" s="1021"/>
      <c r="DR81" s="1022"/>
      <c r="DS81" s="1022"/>
      <c r="DT81" s="1022"/>
      <c r="DU81" s="1023"/>
      <c r="DV81" s="1010"/>
      <c r="DW81" s="1011"/>
      <c r="DX81" s="1011"/>
      <c r="DY81" s="1011"/>
      <c r="DZ81" s="1012"/>
      <c r="EA81" s="226"/>
    </row>
    <row r="82" spans="1:131" ht="26.25" customHeight="1" x14ac:dyDescent="0.15">
      <c r="A82" s="234">
        <v>15</v>
      </c>
      <c r="B82" s="1039"/>
      <c r="C82" s="1040"/>
      <c r="D82" s="1040"/>
      <c r="E82" s="1040"/>
      <c r="F82" s="1040"/>
      <c r="G82" s="1040"/>
      <c r="H82" s="1040"/>
      <c r="I82" s="1040"/>
      <c r="J82" s="1040"/>
      <c r="K82" s="1040"/>
      <c r="L82" s="1040"/>
      <c r="M82" s="1040"/>
      <c r="N82" s="1040"/>
      <c r="O82" s="1040"/>
      <c r="P82" s="1041"/>
      <c r="Q82" s="1042"/>
      <c r="R82" s="1036"/>
      <c r="S82" s="1036"/>
      <c r="T82" s="1036"/>
      <c r="U82" s="1036"/>
      <c r="V82" s="1036"/>
      <c r="W82" s="1036"/>
      <c r="X82" s="1036"/>
      <c r="Y82" s="1036"/>
      <c r="Z82" s="1036"/>
      <c r="AA82" s="1036"/>
      <c r="AB82" s="1036"/>
      <c r="AC82" s="1036"/>
      <c r="AD82" s="1036"/>
      <c r="AE82" s="1036"/>
      <c r="AF82" s="1036"/>
      <c r="AG82" s="1036"/>
      <c r="AH82" s="1036"/>
      <c r="AI82" s="1036"/>
      <c r="AJ82" s="1036"/>
      <c r="AK82" s="1036"/>
      <c r="AL82" s="1036"/>
      <c r="AM82" s="1036"/>
      <c r="AN82" s="1036"/>
      <c r="AO82" s="1036"/>
      <c r="AP82" s="1036"/>
      <c r="AQ82" s="1036"/>
      <c r="AR82" s="1036"/>
      <c r="AS82" s="1036"/>
      <c r="AT82" s="1036"/>
      <c r="AU82" s="1036"/>
      <c r="AV82" s="1036"/>
      <c r="AW82" s="1036"/>
      <c r="AX82" s="1036"/>
      <c r="AY82" s="1036"/>
      <c r="AZ82" s="1037"/>
      <c r="BA82" s="1037"/>
      <c r="BB82" s="1037"/>
      <c r="BC82" s="1037"/>
      <c r="BD82" s="1038"/>
      <c r="BE82" s="237"/>
      <c r="BF82" s="237"/>
      <c r="BG82" s="237"/>
      <c r="BH82" s="237"/>
      <c r="BI82" s="237"/>
      <c r="BJ82" s="237"/>
      <c r="BK82" s="237"/>
      <c r="BL82" s="237"/>
      <c r="BM82" s="237"/>
      <c r="BN82" s="237"/>
      <c r="BO82" s="237"/>
      <c r="BP82" s="237"/>
      <c r="BQ82" s="234">
        <v>76</v>
      </c>
      <c r="BR82" s="239"/>
      <c r="BS82" s="1010"/>
      <c r="BT82" s="1011"/>
      <c r="BU82" s="1011"/>
      <c r="BV82" s="1011"/>
      <c r="BW82" s="1011"/>
      <c r="BX82" s="1011"/>
      <c r="BY82" s="1011"/>
      <c r="BZ82" s="1011"/>
      <c r="CA82" s="1011"/>
      <c r="CB82" s="1011"/>
      <c r="CC82" s="1011"/>
      <c r="CD82" s="1011"/>
      <c r="CE82" s="1011"/>
      <c r="CF82" s="1011"/>
      <c r="CG82" s="1020"/>
      <c r="CH82" s="1021"/>
      <c r="CI82" s="1022"/>
      <c r="CJ82" s="1022"/>
      <c r="CK82" s="1022"/>
      <c r="CL82" s="1023"/>
      <c r="CM82" s="1021"/>
      <c r="CN82" s="1022"/>
      <c r="CO82" s="1022"/>
      <c r="CP82" s="1022"/>
      <c r="CQ82" s="1023"/>
      <c r="CR82" s="1021"/>
      <c r="CS82" s="1022"/>
      <c r="CT82" s="1022"/>
      <c r="CU82" s="1022"/>
      <c r="CV82" s="1023"/>
      <c r="CW82" s="1021"/>
      <c r="CX82" s="1022"/>
      <c r="CY82" s="1022"/>
      <c r="CZ82" s="1022"/>
      <c r="DA82" s="1023"/>
      <c r="DB82" s="1021"/>
      <c r="DC82" s="1022"/>
      <c r="DD82" s="1022"/>
      <c r="DE82" s="1022"/>
      <c r="DF82" s="1023"/>
      <c r="DG82" s="1021"/>
      <c r="DH82" s="1022"/>
      <c r="DI82" s="1022"/>
      <c r="DJ82" s="1022"/>
      <c r="DK82" s="1023"/>
      <c r="DL82" s="1021"/>
      <c r="DM82" s="1022"/>
      <c r="DN82" s="1022"/>
      <c r="DO82" s="1022"/>
      <c r="DP82" s="1023"/>
      <c r="DQ82" s="1021"/>
      <c r="DR82" s="1022"/>
      <c r="DS82" s="1022"/>
      <c r="DT82" s="1022"/>
      <c r="DU82" s="1023"/>
      <c r="DV82" s="1010"/>
      <c r="DW82" s="1011"/>
      <c r="DX82" s="1011"/>
      <c r="DY82" s="1011"/>
      <c r="DZ82" s="1012"/>
      <c r="EA82" s="226"/>
    </row>
    <row r="83" spans="1:131" ht="26.25" customHeight="1" x14ac:dyDescent="0.15">
      <c r="A83" s="234">
        <v>16</v>
      </c>
      <c r="B83" s="1039"/>
      <c r="C83" s="1040"/>
      <c r="D83" s="1040"/>
      <c r="E83" s="1040"/>
      <c r="F83" s="1040"/>
      <c r="G83" s="1040"/>
      <c r="H83" s="1040"/>
      <c r="I83" s="1040"/>
      <c r="J83" s="1040"/>
      <c r="K83" s="1040"/>
      <c r="L83" s="1040"/>
      <c r="M83" s="1040"/>
      <c r="N83" s="1040"/>
      <c r="O83" s="1040"/>
      <c r="P83" s="1041"/>
      <c r="Q83" s="1042"/>
      <c r="R83" s="1036"/>
      <c r="S83" s="1036"/>
      <c r="T83" s="1036"/>
      <c r="U83" s="1036"/>
      <c r="V83" s="1036"/>
      <c r="W83" s="1036"/>
      <c r="X83" s="1036"/>
      <c r="Y83" s="1036"/>
      <c r="Z83" s="1036"/>
      <c r="AA83" s="1036"/>
      <c r="AB83" s="1036"/>
      <c r="AC83" s="1036"/>
      <c r="AD83" s="1036"/>
      <c r="AE83" s="1036"/>
      <c r="AF83" s="1036"/>
      <c r="AG83" s="1036"/>
      <c r="AH83" s="1036"/>
      <c r="AI83" s="1036"/>
      <c r="AJ83" s="1036"/>
      <c r="AK83" s="1036"/>
      <c r="AL83" s="1036"/>
      <c r="AM83" s="1036"/>
      <c r="AN83" s="1036"/>
      <c r="AO83" s="1036"/>
      <c r="AP83" s="1036"/>
      <c r="AQ83" s="1036"/>
      <c r="AR83" s="1036"/>
      <c r="AS83" s="1036"/>
      <c r="AT83" s="1036"/>
      <c r="AU83" s="1036"/>
      <c r="AV83" s="1036"/>
      <c r="AW83" s="1036"/>
      <c r="AX83" s="1036"/>
      <c r="AY83" s="1036"/>
      <c r="AZ83" s="1037"/>
      <c r="BA83" s="1037"/>
      <c r="BB83" s="1037"/>
      <c r="BC83" s="1037"/>
      <c r="BD83" s="1038"/>
      <c r="BE83" s="237"/>
      <c r="BF83" s="237"/>
      <c r="BG83" s="237"/>
      <c r="BH83" s="237"/>
      <c r="BI83" s="237"/>
      <c r="BJ83" s="237"/>
      <c r="BK83" s="237"/>
      <c r="BL83" s="237"/>
      <c r="BM83" s="237"/>
      <c r="BN83" s="237"/>
      <c r="BO83" s="237"/>
      <c r="BP83" s="237"/>
      <c r="BQ83" s="234">
        <v>77</v>
      </c>
      <c r="BR83" s="239"/>
      <c r="BS83" s="1010"/>
      <c r="BT83" s="1011"/>
      <c r="BU83" s="1011"/>
      <c r="BV83" s="1011"/>
      <c r="BW83" s="1011"/>
      <c r="BX83" s="1011"/>
      <c r="BY83" s="1011"/>
      <c r="BZ83" s="1011"/>
      <c r="CA83" s="1011"/>
      <c r="CB83" s="1011"/>
      <c r="CC83" s="1011"/>
      <c r="CD83" s="1011"/>
      <c r="CE83" s="1011"/>
      <c r="CF83" s="1011"/>
      <c r="CG83" s="1020"/>
      <c r="CH83" s="1021"/>
      <c r="CI83" s="1022"/>
      <c r="CJ83" s="1022"/>
      <c r="CK83" s="1022"/>
      <c r="CL83" s="1023"/>
      <c r="CM83" s="1021"/>
      <c r="CN83" s="1022"/>
      <c r="CO83" s="1022"/>
      <c r="CP83" s="1022"/>
      <c r="CQ83" s="1023"/>
      <c r="CR83" s="1021"/>
      <c r="CS83" s="1022"/>
      <c r="CT83" s="1022"/>
      <c r="CU83" s="1022"/>
      <c r="CV83" s="1023"/>
      <c r="CW83" s="1021"/>
      <c r="CX83" s="1022"/>
      <c r="CY83" s="1022"/>
      <c r="CZ83" s="1022"/>
      <c r="DA83" s="1023"/>
      <c r="DB83" s="1021"/>
      <c r="DC83" s="1022"/>
      <c r="DD83" s="1022"/>
      <c r="DE83" s="1022"/>
      <c r="DF83" s="1023"/>
      <c r="DG83" s="1021"/>
      <c r="DH83" s="1022"/>
      <c r="DI83" s="1022"/>
      <c r="DJ83" s="1022"/>
      <c r="DK83" s="1023"/>
      <c r="DL83" s="1021"/>
      <c r="DM83" s="1022"/>
      <c r="DN83" s="1022"/>
      <c r="DO83" s="1022"/>
      <c r="DP83" s="1023"/>
      <c r="DQ83" s="1021"/>
      <c r="DR83" s="1022"/>
      <c r="DS83" s="1022"/>
      <c r="DT83" s="1022"/>
      <c r="DU83" s="1023"/>
      <c r="DV83" s="1010"/>
      <c r="DW83" s="1011"/>
      <c r="DX83" s="1011"/>
      <c r="DY83" s="1011"/>
      <c r="DZ83" s="1012"/>
      <c r="EA83" s="226"/>
    </row>
    <row r="84" spans="1:131" ht="26.25" customHeight="1" x14ac:dyDescent="0.15">
      <c r="A84" s="234">
        <v>17</v>
      </c>
      <c r="B84" s="1039"/>
      <c r="C84" s="1040"/>
      <c r="D84" s="1040"/>
      <c r="E84" s="1040"/>
      <c r="F84" s="1040"/>
      <c r="G84" s="1040"/>
      <c r="H84" s="1040"/>
      <c r="I84" s="1040"/>
      <c r="J84" s="1040"/>
      <c r="K84" s="1040"/>
      <c r="L84" s="1040"/>
      <c r="M84" s="1040"/>
      <c r="N84" s="1040"/>
      <c r="O84" s="1040"/>
      <c r="P84" s="1041"/>
      <c r="Q84" s="1042"/>
      <c r="R84" s="1036"/>
      <c r="S84" s="1036"/>
      <c r="T84" s="1036"/>
      <c r="U84" s="1036"/>
      <c r="V84" s="1036"/>
      <c r="W84" s="1036"/>
      <c r="X84" s="1036"/>
      <c r="Y84" s="1036"/>
      <c r="Z84" s="1036"/>
      <c r="AA84" s="1036"/>
      <c r="AB84" s="1036"/>
      <c r="AC84" s="1036"/>
      <c r="AD84" s="1036"/>
      <c r="AE84" s="1036"/>
      <c r="AF84" s="1036"/>
      <c r="AG84" s="1036"/>
      <c r="AH84" s="1036"/>
      <c r="AI84" s="1036"/>
      <c r="AJ84" s="1036"/>
      <c r="AK84" s="1036"/>
      <c r="AL84" s="1036"/>
      <c r="AM84" s="1036"/>
      <c r="AN84" s="1036"/>
      <c r="AO84" s="1036"/>
      <c r="AP84" s="1036"/>
      <c r="AQ84" s="1036"/>
      <c r="AR84" s="1036"/>
      <c r="AS84" s="1036"/>
      <c r="AT84" s="1036"/>
      <c r="AU84" s="1036"/>
      <c r="AV84" s="1036"/>
      <c r="AW84" s="1036"/>
      <c r="AX84" s="1036"/>
      <c r="AY84" s="1036"/>
      <c r="AZ84" s="1037"/>
      <c r="BA84" s="1037"/>
      <c r="BB84" s="1037"/>
      <c r="BC84" s="1037"/>
      <c r="BD84" s="1038"/>
      <c r="BE84" s="237"/>
      <c r="BF84" s="237"/>
      <c r="BG84" s="237"/>
      <c r="BH84" s="237"/>
      <c r="BI84" s="237"/>
      <c r="BJ84" s="237"/>
      <c r="BK84" s="237"/>
      <c r="BL84" s="237"/>
      <c r="BM84" s="237"/>
      <c r="BN84" s="237"/>
      <c r="BO84" s="237"/>
      <c r="BP84" s="237"/>
      <c r="BQ84" s="234">
        <v>78</v>
      </c>
      <c r="BR84" s="239"/>
      <c r="BS84" s="1010"/>
      <c r="BT84" s="1011"/>
      <c r="BU84" s="1011"/>
      <c r="BV84" s="1011"/>
      <c r="BW84" s="1011"/>
      <c r="BX84" s="1011"/>
      <c r="BY84" s="1011"/>
      <c r="BZ84" s="1011"/>
      <c r="CA84" s="1011"/>
      <c r="CB84" s="1011"/>
      <c r="CC84" s="1011"/>
      <c r="CD84" s="1011"/>
      <c r="CE84" s="1011"/>
      <c r="CF84" s="1011"/>
      <c r="CG84" s="1020"/>
      <c r="CH84" s="1021"/>
      <c r="CI84" s="1022"/>
      <c r="CJ84" s="1022"/>
      <c r="CK84" s="1022"/>
      <c r="CL84" s="1023"/>
      <c r="CM84" s="1021"/>
      <c r="CN84" s="1022"/>
      <c r="CO84" s="1022"/>
      <c r="CP84" s="1022"/>
      <c r="CQ84" s="1023"/>
      <c r="CR84" s="1021"/>
      <c r="CS84" s="1022"/>
      <c r="CT84" s="1022"/>
      <c r="CU84" s="1022"/>
      <c r="CV84" s="1023"/>
      <c r="CW84" s="1021"/>
      <c r="CX84" s="1022"/>
      <c r="CY84" s="1022"/>
      <c r="CZ84" s="1022"/>
      <c r="DA84" s="1023"/>
      <c r="DB84" s="1021"/>
      <c r="DC84" s="1022"/>
      <c r="DD84" s="1022"/>
      <c r="DE84" s="1022"/>
      <c r="DF84" s="1023"/>
      <c r="DG84" s="1021"/>
      <c r="DH84" s="1022"/>
      <c r="DI84" s="1022"/>
      <c r="DJ84" s="1022"/>
      <c r="DK84" s="1023"/>
      <c r="DL84" s="1021"/>
      <c r="DM84" s="1022"/>
      <c r="DN84" s="1022"/>
      <c r="DO84" s="1022"/>
      <c r="DP84" s="1023"/>
      <c r="DQ84" s="1021"/>
      <c r="DR84" s="1022"/>
      <c r="DS84" s="1022"/>
      <c r="DT84" s="1022"/>
      <c r="DU84" s="1023"/>
      <c r="DV84" s="1010"/>
      <c r="DW84" s="1011"/>
      <c r="DX84" s="1011"/>
      <c r="DY84" s="1011"/>
      <c r="DZ84" s="1012"/>
      <c r="EA84" s="226"/>
    </row>
    <row r="85" spans="1:131" ht="26.25" customHeight="1" x14ac:dyDescent="0.15">
      <c r="A85" s="234">
        <v>18</v>
      </c>
      <c r="B85" s="1039"/>
      <c r="C85" s="1040"/>
      <c r="D85" s="1040"/>
      <c r="E85" s="1040"/>
      <c r="F85" s="1040"/>
      <c r="G85" s="1040"/>
      <c r="H85" s="1040"/>
      <c r="I85" s="1040"/>
      <c r="J85" s="1040"/>
      <c r="K85" s="1040"/>
      <c r="L85" s="1040"/>
      <c r="M85" s="1040"/>
      <c r="N85" s="1040"/>
      <c r="O85" s="1040"/>
      <c r="P85" s="1041"/>
      <c r="Q85" s="1042"/>
      <c r="R85" s="1036"/>
      <c r="S85" s="1036"/>
      <c r="T85" s="1036"/>
      <c r="U85" s="1036"/>
      <c r="V85" s="1036"/>
      <c r="W85" s="1036"/>
      <c r="X85" s="1036"/>
      <c r="Y85" s="1036"/>
      <c r="Z85" s="1036"/>
      <c r="AA85" s="1036"/>
      <c r="AB85" s="1036"/>
      <c r="AC85" s="1036"/>
      <c r="AD85" s="1036"/>
      <c r="AE85" s="1036"/>
      <c r="AF85" s="1036"/>
      <c r="AG85" s="1036"/>
      <c r="AH85" s="1036"/>
      <c r="AI85" s="1036"/>
      <c r="AJ85" s="1036"/>
      <c r="AK85" s="1036"/>
      <c r="AL85" s="1036"/>
      <c r="AM85" s="1036"/>
      <c r="AN85" s="1036"/>
      <c r="AO85" s="1036"/>
      <c r="AP85" s="1036"/>
      <c r="AQ85" s="1036"/>
      <c r="AR85" s="1036"/>
      <c r="AS85" s="1036"/>
      <c r="AT85" s="1036"/>
      <c r="AU85" s="1036"/>
      <c r="AV85" s="1036"/>
      <c r="AW85" s="1036"/>
      <c r="AX85" s="1036"/>
      <c r="AY85" s="1036"/>
      <c r="AZ85" s="1037"/>
      <c r="BA85" s="1037"/>
      <c r="BB85" s="1037"/>
      <c r="BC85" s="1037"/>
      <c r="BD85" s="1038"/>
      <c r="BE85" s="237"/>
      <c r="BF85" s="237"/>
      <c r="BG85" s="237"/>
      <c r="BH85" s="237"/>
      <c r="BI85" s="237"/>
      <c r="BJ85" s="237"/>
      <c r="BK85" s="237"/>
      <c r="BL85" s="237"/>
      <c r="BM85" s="237"/>
      <c r="BN85" s="237"/>
      <c r="BO85" s="237"/>
      <c r="BP85" s="237"/>
      <c r="BQ85" s="234">
        <v>79</v>
      </c>
      <c r="BR85" s="239"/>
      <c r="BS85" s="1010"/>
      <c r="BT85" s="1011"/>
      <c r="BU85" s="1011"/>
      <c r="BV85" s="1011"/>
      <c r="BW85" s="1011"/>
      <c r="BX85" s="1011"/>
      <c r="BY85" s="1011"/>
      <c r="BZ85" s="1011"/>
      <c r="CA85" s="1011"/>
      <c r="CB85" s="1011"/>
      <c r="CC85" s="1011"/>
      <c r="CD85" s="1011"/>
      <c r="CE85" s="1011"/>
      <c r="CF85" s="1011"/>
      <c r="CG85" s="1020"/>
      <c r="CH85" s="1021"/>
      <c r="CI85" s="1022"/>
      <c r="CJ85" s="1022"/>
      <c r="CK85" s="1022"/>
      <c r="CL85" s="1023"/>
      <c r="CM85" s="1021"/>
      <c r="CN85" s="1022"/>
      <c r="CO85" s="1022"/>
      <c r="CP85" s="1022"/>
      <c r="CQ85" s="1023"/>
      <c r="CR85" s="1021"/>
      <c r="CS85" s="1022"/>
      <c r="CT85" s="1022"/>
      <c r="CU85" s="1022"/>
      <c r="CV85" s="1023"/>
      <c r="CW85" s="1021"/>
      <c r="CX85" s="1022"/>
      <c r="CY85" s="1022"/>
      <c r="CZ85" s="1022"/>
      <c r="DA85" s="1023"/>
      <c r="DB85" s="1021"/>
      <c r="DC85" s="1022"/>
      <c r="DD85" s="1022"/>
      <c r="DE85" s="1022"/>
      <c r="DF85" s="1023"/>
      <c r="DG85" s="1021"/>
      <c r="DH85" s="1022"/>
      <c r="DI85" s="1022"/>
      <c r="DJ85" s="1022"/>
      <c r="DK85" s="1023"/>
      <c r="DL85" s="1021"/>
      <c r="DM85" s="1022"/>
      <c r="DN85" s="1022"/>
      <c r="DO85" s="1022"/>
      <c r="DP85" s="1023"/>
      <c r="DQ85" s="1021"/>
      <c r="DR85" s="1022"/>
      <c r="DS85" s="1022"/>
      <c r="DT85" s="1022"/>
      <c r="DU85" s="1023"/>
      <c r="DV85" s="1010"/>
      <c r="DW85" s="1011"/>
      <c r="DX85" s="1011"/>
      <c r="DY85" s="1011"/>
      <c r="DZ85" s="1012"/>
      <c r="EA85" s="226"/>
    </row>
    <row r="86" spans="1:131" ht="26.25" customHeight="1" x14ac:dyDescent="0.15">
      <c r="A86" s="234">
        <v>19</v>
      </c>
      <c r="B86" s="1039"/>
      <c r="C86" s="1040"/>
      <c r="D86" s="1040"/>
      <c r="E86" s="1040"/>
      <c r="F86" s="1040"/>
      <c r="G86" s="1040"/>
      <c r="H86" s="1040"/>
      <c r="I86" s="1040"/>
      <c r="J86" s="1040"/>
      <c r="K86" s="1040"/>
      <c r="L86" s="1040"/>
      <c r="M86" s="1040"/>
      <c r="N86" s="1040"/>
      <c r="O86" s="1040"/>
      <c r="P86" s="1041"/>
      <c r="Q86" s="1042"/>
      <c r="R86" s="1036"/>
      <c r="S86" s="1036"/>
      <c r="T86" s="1036"/>
      <c r="U86" s="1036"/>
      <c r="V86" s="1036"/>
      <c r="W86" s="1036"/>
      <c r="X86" s="1036"/>
      <c r="Y86" s="1036"/>
      <c r="Z86" s="1036"/>
      <c r="AA86" s="1036"/>
      <c r="AB86" s="1036"/>
      <c r="AC86" s="1036"/>
      <c r="AD86" s="1036"/>
      <c r="AE86" s="1036"/>
      <c r="AF86" s="1036"/>
      <c r="AG86" s="1036"/>
      <c r="AH86" s="1036"/>
      <c r="AI86" s="1036"/>
      <c r="AJ86" s="1036"/>
      <c r="AK86" s="1036"/>
      <c r="AL86" s="1036"/>
      <c r="AM86" s="1036"/>
      <c r="AN86" s="1036"/>
      <c r="AO86" s="1036"/>
      <c r="AP86" s="1036"/>
      <c r="AQ86" s="1036"/>
      <c r="AR86" s="1036"/>
      <c r="AS86" s="1036"/>
      <c r="AT86" s="1036"/>
      <c r="AU86" s="1036"/>
      <c r="AV86" s="1036"/>
      <c r="AW86" s="1036"/>
      <c r="AX86" s="1036"/>
      <c r="AY86" s="1036"/>
      <c r="AZ86" s="1037"/>
      <c r="BA86" s="1037"/>
      <c r="BB86" s="1037"/>
      <c r="BC86" s="1037"/>
      <c r="BD86" s="1038"/>
      <c r="BE86" s="237"/>
      <c r="BF86" s="237"/>
      <c r="BG86" s="237"/>
      <c r="BH86" s="237"/>
      <c r="BI86" s="237"/>
      <c r="BJ86" s="237"/>
      <c r="BK86" s="237"/>
      <c r="BL86" s="237"/>
      <c r="BM86" s="237"/>
      <c r="BN86" s="237"/>
      <c r="BO86" s="237"/>
      <c r="BP86" s="237"/>
      <c r="BQ86" s="234">
        <v>80</v>
      </c>
      <c r="BR86" s="239"/>
      <c r="BS86" s="1010"/>
      <c r="BT86" s="1011"/>
      <c r="BU86" s="1011"/>
      <c r="BV86" s="1011"/>
      <c r="BW86" s="1011"/>
      <c r="BX86" s="1011"/>
      <c r="BY86" s="1011"/>
      <c r="BZ86" s="1011"/>
      <c r="CA86" s="1011"/>
      <c r="CB86" s="1011"/>
      <c r="CC86" s="1011"/>
      <c r="CD86" s="1011"/>
      <c r="CE86" s="1011"/>
      <c r="CF86" s="1011"/>
      <c r="CG86" s="1020"/>
      <c r="CH86" s="1021"/>
      <c r="CI86" s="1022"/>
      <c r="CJ86" s="1022"/>
      <c r="CK86" s="1022"/>
      <c r="CL86" s="1023"/>
      <c r="CM86" s="1021"/>
      <c r="CN86" s="1022"/>
      <c r="CO86" s="1022"/>
      <c r="CP86" s="1022"/>
      <c r="CQ86" s="1023"/>
      <c r="CR86" s="1021"/>
      <c r="CS86" s="1022"/>
      <c r="CT86" s="1022"/>
      <c r="CU86" s="1022"/>
      <c r="CV86" s="1023"/>
      <c r="CW86" s="1021"/>
      <c r="CX86" s="1022"/>
      <c r="CY86" s="1022"/>
      <c r="CZ86" s="1022"/>
      <c r="DA86" s="1023"/>
      <c r="DB86" s="1021"/>
      <c r="DC86" s="1022"/>
      <c r="DD86" s="1022"/>
      <c r="DE86" s="1022"/>
      <c r="DF86" s="1023"/>
      <c r="DG86" s="1021"/>
      <c r="DH86" s="1022"/>
      <c r="DI86" s="1022"/>
      <c r="DJ86" s="1022"/>
      <c r="DK86" s="1023"/>
      <c r="DL86" s="1021"/>
      <c r="DM86" s="1022"/>
      <c r="DN86" s="1022"/>
      <c r="DO86" s="1022"/>
      <c r="DP86" s="1023"/>
      <c r="DQ86" s="1021"/>
      <c r="DR86" s="1022"/>
      <c r="DS86" s="1022"/>
      <c r="DT86" s="1022"/>
      <c r="DU86" s="1023"/>
      <c r="DV86" s="1010"/>
      <c r="DW86" s="1011"/>
      <c r="DX86" s="1011"/>
      <c r="DY86" s="1011"/>
      <c r="DZ86" s="1012"/>
      <c r="EA86" s="226"/>
    </row>
    <row r="87" spans="1:131" ht="26.25" customHeight="1" x14ac:dyDescent="0.15">
      <c r="A87" s="240">
        <v>20</v>
      </c>
      <c r="B87" s="1029"/>
      <c r="C87" s="1030"/>
      <c r="D87" s="1030"/>
      <c r="E87" s="1030"/>
      <c r="F87" s="1030"/>
      <c r="G87" s="1030"/>
      <c r="H87" s="1030"/>
      <c r="I87" s="1030"/>
      <c r="J87" s="1030"/>
      <c r="K87" s="1030"/>
      <c r="L87" s="1030"/>
      <c r="M87" s="1030"/>
      <c r="N87" s="1030"/>
      <c r="O87" s="1030"/>
      <c r="P87" s="1031"/>
      <c r="Q87" s="1032"/>
      <c r="R87" s="1033"/>
      <c r="S87" s="1033"/>
      <c r="T87" s="1033"/>
      <c r="U87" s="1033"/>
      <c r="V87" s="1033"/>
      <c r="W87" s="1033"/>
      <c r="X87" s="1033"/>
      <c r="Y87" s="1033"/>
      <c r="Z87" s="1033"/>
      <c r="AA87" s="1033"/>
      <c r="AB87" s="1033"/>
      <c r="AC87" s="1033"/>
      <c r="AD87" s="1033"/>
      <c r="AE87" s="1033"/>
      <c r="AF87" s="1033"/>
      <c r="AG87" s="1033"/>
      <c r="AH87" s="1033"/>
      <c r="AI87" s="1033"/>
      <c r="AJ87" s="1033"/>
      <c r="AK87" s="1033"/>
      <c r="AL87" s="1033"/>
      <c r="AM87" s="1033"/>
      <c r="AN87" s="1033"/>
      <c r="AO87" s="1033"/>
      <c r="AP87" s="1033"/>
      <c r="AQ87" s="1033"/>
      <c r="AR87" s="1033"/>
      <c r="AS87" s="1033"/>
      <c r="AT87" s="1033"/>
      <c r="AU87" s="1033"/>
      <c r="AV87" s="1033"/>
      <c r="AW87" s="1033"/>
      <c r="AX87" s="1033"/>
      <c r="AY87" s="1033"/>
      <c r="AZ87" s="1034"/>
      <c r="BA87" s="1034"/>
      <c r="BB87" s="1034"/>
      <c r="BC87" s="1034"/>
      <c r="BD87" s="1035"/>
      <c r="BE87" s="237"/>
      <c r="BF87" s="237"/>
      <c r="BG87" s="237"/>
      <c r="BH87" s="237"/>
      <c r="BI87" s="237"/>
      <c r="BJ87" s="237"/>
      <c r="BK87" s="237"/>
      <c r="BL87" s="237"/>
      <c r="BM87" s="237"/>
      <c r="BN87" s="237"/>
      <c r="BO87" s="237"/>
      <c r="BP87" s="237"/>
      <c r="BQ87" s="234">
        <v>81</v>
      </c>
      <c r="BR87" s="239"/>
      <c r="BS87" s="1010"/>
      <c r="BT87" s="1011"/>
      <c r="BU87" s="1011"/>
      <c r="BV87" s="1011"/>
      <c r="BW87" s="1011"/>
      <c r="BX87" s="1011"/>
      <c r="BY87" s="1011"/>
      <c r="BZ87" s="1011"/>
      <c r="CA87" s="1011"/>
      <c r="CB87" s="1011"/>
      <c r="CC87" s="1011"/>
      <c r="CD87" s="1011"/>
      <c r="CE87" s="1011"/>
      <c r="CF87" s="1011"/>
      <c r="CG87" s="1020"/>
      <c r="CH87" s="1021"/>
      <c r="CI87" s="1022"/>
      <c r="CJ87" s="1022"/>
      <c r="CK87" s="1022"/>
      <c r="CL87" s="1023"/>
      <c r="CM87" s="1021"/>
      <c r="CN87" s="1022"/>
      <c r="CO87" s="1022"/>
      <c r="CP87" s="1022"/>
      <c r="CQ87" s="1023"/>
      <c r="CR87" s="1021"/>
      <c r="CS87" s="1022"/>
      <c r="CT87" s="1022"/>
      <c r="CU87" s="1022"/>
      <c r="CV87" s="1023"/>
      <c r="CW87" s="1021"/>
      <c r="CX87" s="1022"/>
      <c r="CY87" s="1022"/>
      <c r="CZ87" s="1022"/>
      <c r="DA87" s="1023"/>
      <c r="DB87" s="1021"/>
      <c r="DC87" s="1022"/>
      <c r="DD87" s="1022"/>
      <c r="DE87" s="1022"/>
      <c r="DF87" s="1023"/>
      <c r="DG87" s="1021"/>
      <c r="DH87" s="1022"/>
      <c r="DI87" s="1022"/>
      <c r="DJ87" s="1022"/>
      <c r="DK87" s="1023"/>
      <c r="DL87" s="1021"/>
      <c r="DM87" s="1022"/>
      <c r="DN87" s="1022"/>
      <c r="DO87" s="1022"/>
      <c r="DP87" s="1023"/>
      <c r="DQ87" s="1021"/>
      <c r="DR87" s="1022"/>
      <c r="DS87" s="1022"/>
      <c r="DT87" s="1022"/>
      <c r="DU87" s="1023"/>
      <c r="DV87" s="1010"/>
      <c r="DW87" s="1011"/>
      <c r="DX87" s="1011"/>
      <c r="DY87" s="1011"/>
      <c r="DZ87" s="1012"/>
      <c r="EA87" s="226"/>
    </row>
    <row r="88" spans="1:131" ht="26.25" customHeight="1" thickBot="1" x14ac:dyDescent="0.2">
      <c r="A88" s="236" t="s">
        <v>321</v>
      </c>
      <c r="B88" s="1002" t="s">
        <v>352</v>
      </c>
      <c r="C88" s="1003"/>
      <c r="D88" s="1003"/>
      <c r="E88" s="1003"/>
      <c r="F88" s="1003"/>
      <c r="G88" s="1003"/>
      <c r="H88" s="1003"/>
      <c r="I88" s="1003"/>
      <c r="J88" s="1003"/>
      <c r="K88" s="1003"/>
      <c r="L88" s="1003"/>
      <c r="M88" s="1003"/>
      <c r="N88" s="1003"/>
      <c r="O88" s="1003"/>
      <c r="P88" s="1013"/>
      <c r="Q88" s="1027"/>
      <c r="R88" s="1028"/>
      <c r="S88" s="1028"/>
      <c r="T88" s="1028"/>
      <c r="U88" s="1028"/>
      <c r="V88" s="1028"/>
      <c r="W88" s="1028"/>
      <c r="X88" s="1028"/>
      <c r="Y88" s="1028"/>
      <c r="Z88" s="1028"/>
      <c r="AA88" s="1028"/>
      <c r="AB88" s="1028"/>
      <c r="AC88" s="1028"/>
      <c r="AD88" s="1028"/>
      <c r="AE88" s="1028"/>
      <c r="AF88" s="1024">
        <v>89727</v>
      </c>
      <c r="AG88" s="1024"/>
      <c r="AH88" s="1024"/>
      <c r="AI88" s="1024"/>
      <c r="AJ88" s="1024"/>
      <c r="AK88" s="1028"/>
      <c r="AL88" s="1028"/>
      <c r="AM88" s="1028"/>
      <c r="AN88" s="1028"/>
      <c r="AO88" s="1028"/>
      <c r="AP88" s="1024">
        <v>123905</v>
      </c>
      <c r="AQ88" s="1024"/>
      <c r="AR88" s="1024"/>
      <c r="AS88" s="1024"/>
      <c r="AT88" s="1024"/>
      <c r="AU88" s="1024">
        <v>516</v>
      </c>
      <c r="AV88" s="1024"/>
      <c r="AW88" s="1024"/>
      <c r="AX88" s="1024"/>
      <c r="AY88" s="1024"/>
      <c r="AZ88" s="1025"/>
      <c r="BA88" s="1025"/>
      <c r="BB88" s="1025"/>
      <c r="BC88" s="1025"/>
      <c r="BD88" s="1026"/>
      <c r="BE88" s="237"/>
      <c r="BF88" s="237"/>
      <c r="BG88" s="237"/>
      <c r="BH88" s="237"/>
      <c r="BI88" s="237"/>
      <c r="BJ88" s="237"/>
      <c r="BK88" s="237"/>
      <c r="BL88" s="237"/>
      <c r="BM88" s="237"/>
      <c r="BN88" s="237"/>
      <c r="BO88" s="237"/>
      <c r="BP88" s="237"/>
      <c r="BQ88" s="234">
        <v>82</v>
      </c>
      <c r="BR88" s="239"/>
      <c r="BS88" s="1010"/>
      <c r="BT88" s="1011"/>
      <c r="BU88" s="1011"/>
      <c r="BV88" s="1011"/>
      <c r="BW88" s="1011"/>
      <c r="BX88" s="1011"/>
      <c r="BY88" s="1011"/>
      <c r="BZ88" s="1011"/>
      <c r="CA88" s="1011"/>
      <c r="CB88" s="1011"/>
      <c r="CC88" s="1011"/>
      <c r="CD88" s="1011"/>
      <c r="CE88" s="1011"/>
      <c r="CF88" s="1011"/>
      <c r="CG88" s="1020"/>
      <c r="CH88" s="1021"/>
      <c r="CI88" s="1022"/>
      <c r="CJ88" s="1022"/>
      <c r="CK88" s="1022"/>
      <c r="CL88" s="1023"/>
      <c r="CM88" s="1021"/>
      <c r="CN88" s="1022"/>
      <c r="CO88" s="1022"/>
      <c r="CP88" s="1022"/>
      <c r="CQ88" s="1023"/>
      <c r="CR88" s="1021"/>
      <c r="CS88" s="1022"/>
      <c r="CT88" s="1022"/>
      <c r="CU88" s="1022"/>
      <c r="CV88" s="1023"/>
      <c r="CW88" s="1021"/>
      <c r="CX88" s="1022"/>
      <c r="CY88" s="1022"/>
      <c r="CZ88" s="1022"/>
      <c r="DA88" s="1023"/>
      <c r="DB88" s="1021"/>
      <c r="DC88" s="1022"/>
      <c r="DD88" s="1022"/>
      <c r="DE88" s="1022"/>
      <c r="DF88" s="1023"/>
      <c r="DG88" s="1021"/>
      <c r="DH88" s="1022"/>
      <c r="DI88" s="1022"/>
      <c r="DJ88" s="1022"/>
      <c r="DK88" s="1023"/>
      <c r="DL88" s="1021"/>
      <c r="DM88" s="1022"/>
      <c r="DN88" s="1022"/>
      <c r="DO88" s="1022"/>
      <c r="DP88" s="1023"/>
      <c r="DQ88" s="1021"/>
      <c r="DR88" s="1022"/>
      <c r="DS88" s="1022"/>
      <c r="DT88" s="1022"/>
      <c r="DU88" s="1023"/>
      <c r="DV88" s="1010"/>
      <c r="DW88" s="1011"/>
      <c r="DX88" s="1011"/>
      <c r="DY88" s="1011"/>
      <c r="DZ88" s="1012"/>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10"/>
      <c r="BT89" s="1011"/>
      <c r="BU89" s="1011"/>
      <c r="BV89" s="1011"/>
      <c r="BW89" s="1011"/>
      <c r="BX89" s="1011"/>
      <c r="BY89" s="1011"/>
      <c r="BZ89" s="1011"/>
      <c r="CA89" s="1011"/>
      <c r="CB89" s="1011"/>
      <c r="CC89" s="1011"/>
      <c r="CD89" s="1011"/>
      <c r="CE89" s="1011"/>
      <c r="CF89" s="1011"/>
      <c r="CG89" s="1020"/>
      <c r="CH89" s="1021"/>
      <c r="CI89" s="1022"/>
      <c r="CJ89" s="1022"/>
      <c r="CK89" s="1022"/>
      <c r="CL89" s="1023"/>
      <c r="CM89" s="1021"/>
      <c r="CN89" s="1022"/>
      <c r="CO89" s="1022"/>
      <c r="CP89" s="1022"/>
      <c r="CQ89" s="1023"/>
      <c r="CR89" s="1021"/>
      <c r="CS89" s="1022"/>
      <c r="CT89" s="1022"/>
      <c r="CU89" s="1022"/>
      <c r="CV89" s="1023"/>
      <c r="CW89" s="1021"/>
      <c r="CX89" s="1022"/>
      <c r="CY89" s="1022"/>
      <c r="CZ89" s="1022"/>
      <c r="DA89" s="1023"/>
      <c r="DB89" s="1021"/>
      <c r="DC89" s="1022"/>
      <c r="DD89" s="1022"/>
      <c r="DE89" s="1022"/>
      <c r="DF89" s="1023"/>
      <c r="DG89" s="1021"/>
      <c r="DH89" s="1022"/>
      <c r="DI89" s="1022"/>
      <c r="DJ89" s="1022"/>
      <c r="DK89" s="1023"/>
      <c r="DL89" s="1021"/>
      <c r="DM89" s="1022"/>
      <c r="DN89" s="1022"/>
      <c r="DO89" s="1022"/>
      <c r="DP89" s="1023"/>
      <c r="DQ89" s="1021"/>
      <c r="DR89" s="1022"/>
      <c r="DS89" s="1022"/>
      <c r="DT89" s="1022"/>
      <c r="DU89" s="1023"/>
      <c r="DV89" s="1010"/>
      <c r="DW89" s="1011"/>
      <c r="DX89" s="1011"/>
      <c r="DY89" s="1011"/>
      <c r="DZ89" s="1012"/>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10"/>
      <c r="BT90" s="1011"/>
      <c r="BU90" s="1011"/>
      <c r="BV90" s="1011"/>
      <c r="BW90" s="1011"/>
      <c r="BX90" s="1011"/>
      <c r="BY90" s="1011"/>
      <c r="BZ90" s="1011"/>
      <c r="CA90" s="1011"/>
      <c r="CB90" s="1011"/>
      <c r="CC90" s="1011"/>
      <c r="CD90" s="1011"/>
      <c r="CE90" s="1011"/>
      <c r="CF90" s="1011"/>
      <c r="CG90" s="1020"/>
      <c r="CH90" s="1021"/>
      <c r="CI90" s="1022"/>
      <c r="CJ90" s="1022"/>
      <c r="CK90" s="1022"/>
      <c r="CL90" s="1023"/>
      <c r="CM90" s="1021"/>
      <c r="CN90" s="1022"/>
      <c r="CO90" s="1022"/>
      <c r="CP90" s="1022"/>
      <c r="CQ90" s="1023"/>
      <c r="CR90" s="1021"/>
      <c r="CS90" s="1022"/>
      <c r="CT90" s="1022"/>
      <c r="CU90" s="1022"/>
      <c r="CV90" s="1023"/>
      <c r="CW90" s="1021"/>
      <c r="CX90" s="1022"/>
      <c r="CY90" s="1022"/>
      <c r="CZ90" s="1022"/>
      <c r="DA90" s="1023"/>
      <c r="DB90" s="1021"/>
      <c r="DC90" s="1022"/>
      <c r="DD90" s="1022"/>
      <c r="DE90" s="1022"/>
      <c r="DF90" s="1023"/>
      <c r="DG90" s="1021"/>
      <c r="DH90" s="1022"/>
      <c r="DI90" s="1022"/>
      <c r="DJ90" s="1022"/>
      <c r="DK90" s="1023"/>
      <c r="DL90" s="1021"/>
      <c r="DM90" s="1022"/>
      <c r="DN90" s="1022"/>
      <c r="DO90" s="1022"/>
      <c r="DP90" s="1023"/>
      <c r="DQ90" s="1021"/>
      <c r="DR90" s="1022"/>
      <c r="DS90" s="1022"/>
      <c r="DT90" s="1022"/>
      <c r="DU90" s="1023"/>
      <c r="DV90" s="1010"/>
      <c r="DW90" s="1011"/>
      <c r="DX90" s="1011"/>
      <c r="DY90" s="1011"/>
      <c r="DZ90" s="1012"/>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10"/>
      <c r="BT91" s="1011"/>
      <c r="BU91" s="1011"/>
      <c r="BV91" s="1011"/>
      <c r="BW91" s="1011"/>
      <c r="BX91" s="1011"/>
      <c r="BY91" s="1011"/>
      <c r="BZ91" s="1011"/>
      <c r="CA91" s="1011"/>
      <c r="CB91" s="1011"/>
      <c r="CC91" s="1011"/>
      <c r="CD91" s="1011"/>
      <c r="CE91" s="1011"/>
      <c r="CF91" s="1011"/>
      <c r="CG91" s="1020"/>
      <c r="CH91" s="1021"/>
      <c r="CI91" s="1022"/>
      <c r="CJ91" s="1022"/>
      <c r="CK91" s="1022"/>
      <c r="CL91" s="1023"/>
      <c r="CM91" s="1021"/>
      <c r="CN91" s="1022"/>
      <c r="CO91" s="1022"/>
      <c r="CP91" s="1022"/>
      <c r="CQ91" s="1023"/>
      <c r="CR91" s="1021"/>
      <c r="CS91" s="1022"/>
      <c r="CT91" s="1022"/>
      <c r="CU91" s="1022"/>
      <c r="CV91" s="1023"/>
      <c r="CW91" s="1021"/>
      <c r="CX91" s="1022"/>
      <c r="CY91" s="1022"/>
      <c r="CZ91" s="1022"/>
      <c r="DA91" s="1023"/>
      <c r="DB91" s="1021"/>
      <c r="DC91" s="1022"/>
      <c r="DD91" s="1022"/>
      <c r="DE91" s="1022"/>
      <c r="DF91" s="1023"/>
      <c r="DG91" s="1021"/>
      <c r="DH91" s="1022"/>
      <c r="DI91" s="1022"/>
      <c r="DJ91" s="1022"/>
      <c r="DK91" s="1023"/>
      <c r="DL91" s="1021"/>
      <c r="DM91" s="1022"/>
      <c r="DN91" s="1022"/>
      <c r="DO91" s="1022"/>
      <c r="DP91" s="1023"/>
      <c r="DQ91" s="1021"/>
      <c r="DR91" s="1022"/>
      <c r="DS91" s="1022"/>
      <c r="DT91" s="1022"/>
      <c r="DU91" s="1023"/>
      <c r="DV91" s="1010"/>
      <c r="DW91" s="1011"/>
      <c r="DX91" s="1011"/>
      <c r="DY91" s="1011"/>
      <c r="DZ91" s="1012"/>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10"/>
      <c r="BT92" s="1011"/>
      <c r="BU92" s="1011"/>
      <c r="BV92" s="1011"/>
      <c r="BW92" s="1011"/>
      <c r="BX92" s="1011"/>
      <c r="BY92" s="1011"/>
      <c r="BZ92" s="1011"/>
      <c r="CA92" s="1011"/>
      <c r="CB92" s="1011"/>
      <c r="CC92" s="1011"/>
      <c r="CD92" s="1011"/>
      <c r="CE92" s="1011"/>
      <c r="CF92" s="1011"/>
      <c r="CG92" s="1020"/>
      <c r="CH92" s="1021"/>
      <c r="CI92" s="1022"/>
      <c r="CJ92" s="1022"/>
      <c r="CK92" s="1022"/>
      <c r="CL92" s="1023"/>
      <c r="CM92" s="1021"/>
      <c r="CN92" s="1022"/>
      <c r="CO92" s="1022"/>
      <c r="CP92" s="1022"/>
      <c r="CQ92" s="1023"/>
      <c r="CR92" s="1021"/>
      <c r="CS92" s="1022"/>
      <c r="CT92" s="1022"/>
      <c r="CU92" s="1022"/>
      <c r="CV92" s="1023"/>
      <c r="CW92" s="1021"/>
      <c r="CX92" s="1022"/>
      <c r="CY92" s="1022"/>
      <c r="CZ92" s="1022"/>
      <c r="DA92" s="1023"/>
      <c r="DB92" s="1021"/>
      <c r="DC92" s="1022"/>
      <c r="DD92" s="1022"/>
      <c r="DE92" s="1022"/>
      <c r="DF92" s="1023"/>
      <c r="DG92" s="1021"/>
      <c r="DH92" s="1022"/>
      <c r="DI92" s="1022"/>
      <c r="DJ92" s="1022"/>
      <c r="DK92" s="1023"/>
      <c r="DL92" s="1021"/>
      <c r="DM92" s="1022"/>
      <c r="DN92" s="1022"/>
      <c r="DO92" s="1022"/>
      <c r="DP92" s="1023"/>
      <c r="DQ92" s="1021"/>
      <c r="DR92" s="1022"/>
      <c r="DS92" s="1022"/>
      <c r="DT92" s="1022"/>
      <c r="DU92" s="1023"/>
      <c r="DV92" s="1010"/>
      <c r="DW92" s="1011"/>
      <c r="DX92" s="1011"/>
      <c r="DY92" s="1011"/>
      <c r="DZ92" s="1012"/>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10"/>
      <c r="BT93" s="1011"/>
      <c r="BU93" s="1011"/>
      <c r="BV93" s="1011"/>
      <c r="BW93" s="1011"/>
      <c r="BX93" s="1011"/>
      <c r="BY93" s="1011"/>
      <c r="BZ93" s="1011"/>
      <c r="CA93" s="1011"/>
      <c r="CB93" s="1011"/>
      <c r="CC93" s="1011"/>
      <c r="CD93" s="1011"/>
      <c r="CE93" s="1011"/>
      <c r="CF93" s="1011"/>
      <c r="CG93" s="1020"/>
      <c r="CH93" s="1021"/>
      <c r="CI93" s="1022"/>
      <c r="CJ93" s="1022"/>
      <c r="CK93" s="1022"/>
      <c r="CL93" s="1023"/>
      <c r="CM93" s="1021"/>
      <c r="CN93" s="1022"/>
      <c r="CO93" s="1022"/>
      <c r="CP93" s="1022"/>
      <c r="CQ93" s="1023"/>
      <c r="CR93" s="1021"/>
      <c r="CS93" s="1022"/>
      <c r="CT93" s="1022"/>
      <c r="CU93" s="1022"/>
      <c r="CV93" s="1023"/>
      <c r="CW93" s="1021"/>
      <c r="CX93" s="1022"/>
      <c r="CY93" s="1022"/>
      <c r="CZ93" s="1022"/>
      <c r="DA93" s="1023"/>
      <c r="DB93" s="1021"/>
      <c r="DC93" s="1022"/>
      <c r="DD93" s="1022"/>
      <c r="DE93" s="1022"/>
      <c r="DF93" s="1023"/>
      <c r="DG93" s="1021"/>
      <c r="DH93" s="1022"/>
      <c r="DI93" s="1022"/>
      <c r="DJ93" s="1022"/>
      <c r="DK93" s="1023"/>
      <c r="DL93" s="1021"/>
      <c r="DM93" s="1022"/>
      <c r="DN93" s="1022"/>
      <c r="DO93" s="1022"/>
      <c r="DP93" s="1023"/>
      <c r="DQ93" s="1021"/>
      <c r="DR93" s="1022"/>
      <c r="DS93" s="1022"/>
      <c r="DT93" s="1022"/>
      <c r="DU93" s="1023"/>
      <c r="DV93" s="1010"/>
      <c r="DW93" s="1011"/>
      <c r="DX93" s="1011"/>
      <c r="DY93" s="1011"/>
      <c r="DZ93" s="1012"/>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10"/>
      <c r="BT94" s="1011"/>
      <c r="BU94" s="1011"/>
      <c r="BV94" s="1011"/>
      <c r="BW94" s="1011"/>
      <c r="BX94" s="1011"/>
      <c r="BY94" s="1011"/>
      <c r="BZ94" s="1011"/>
      <c r="CA94" s="1011"/>
      <c r="CB94" s="1011"/>
      <c r="CC94" s="1011"/>
      <c r="CD94" s="1011"/>
      <c r="CE94" s="1011"/>
      <c r="CF94" s="1011"/>
      <c r="CG94" s="1020"/>
      <c r="CH94" s="1021"/>
      <c r="CI94" s="1022"/>
      <c r="CJ94" s="1022"/>
      <c r="CK94" s="1022"/>
      <c r="CL94" s="1023"/>
      <c r="CM94" s="1021"/>
      <c r="CN94" s="1022"/>
      <c r="CO94" s="1022"/>
      <c r="CP94" s="1022"/>
      <c r="CQ94" s="1023"/>
      <c r="CR94" s="1021"/>
      <c r="CS94" s="1022"/>
      <c r="CT94" s="1022"/>
      <c r="CU94" s="1022"/>
      <c r="CV94" s="1023"/>
      <c r="CW94" s="1021"/>
      <c r="CX94" s="1022"/>
      <c r="CY94" s="1022"/>
      <c r="CZ94" s="1022"/>
      <c r="DA94" s="1023"/>
      <c r="DB94" s="1021"/>
      <c r="DC94" s="1022"/>
      <c r="DD94" s="1022"/>
      <c r="DE94" s="1022"/>
      <c r="DF94" s="1023"/>
      <c r="DG94" s="1021"/>
      <c r="DH94" s="1022"/>
      <c r="DI94" s="1022"/>
      <c r="DJ94" s="1022"/>
      <c r="DK94" s="1023"/>
      <c r="DL94" s="1021"/>
      <c r="DM94" s="1022"/>
      <c r="DN94" s="1022"/>
      <c r="DO94" s="1022"/>
      <c r="DP94" s="1023"/>
      <c r="DQ94" s="1021"/>
      <c r="DR94" s="1022"/>
      <c r="DS94" s="1022"/>
      <c r="DT94" s="1022"/>
      <c r="DU94" s="1023"/>
      <c r="DV94" s="1010"/>
      <c r="DW94" s="1011"/>
      <c r="DX94" s="1011"/>
      <c r="DY94" s="1011"/>
      <c r="DZ94" s="1012"/>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10"/>
      <c r="BT95" s="1011"/>
      <c r="BU95" s="1011"/>
      <c r="BV95" s="1011"/>
      <c r="BW95" s="1011"/>
      <c r="BX95" s="1011"/>
      <c r="BY95" s="1011"/>
      <c r="BZ95" s="1011"/>
      <c r="CA95" s="1011"/>
      <c r="CB95" s="1011"/>
      <c r="CC95" s="1011"/>
      <c r="CD95" s="1011"/>
      <c r="CE95" s="1011"/>
      <c r="CF95" s="1011"/>
      <c r="CG95" s="1020"/>
      <c r="CH95" s="1021"/>
      <c r="CI95" s="1022"/>
      <c r="CJ95" s="1022"/>
      <c r="CK95" s="1022"/>
      <c r="CL95" s="1023"/>
      <c r="CM95" s="1021"/>
      <c r="CN95" s="1022"/>
      <c r="CO95" s="1022"/>
      <c r="CP95" s="1022"/>
      <c r="CQ95" s="1023"/>
      <c r="CR95" s="1021"/>
      <c r="CS95" s="1022"/>
      <c r="CT95" s="1022"/>
      <c r="CU95" s="1022"/>
      <c r="CV95" s="1023"/>
      <c r="CW95" s="1021"/>
      <c r="CX95" s="1022"/>
      <c r="CY95" s="1022"/>
      <c r="CZ95" s="1022"/>
      <c r="DA95" s="1023"/>
      <c r="DB95" s="1021"/>
      <c r="DC95" s="1022"/>
      <c r="DD95" s="1022"/>
      <c r="DE95" s="1022"/>
      <c r="DF95" s="1023"/>
      <c r="DG95" s="1021"/>
      <c r="DH95" s="1022"/>
      <c r="DI95" s="1022"/>
      <c r="DJ95" s="1022"/>
      <c r="DK95" s="1023"/>
      <c r="DL95" s="1021"/>
      <c r="DM95" s="1022"/>
      <c r="DN95" s="1022"/>
      <c r="DO95" s="1022"/>
      <c r="DP95" s="1023"/>
      <c r="DQ95" s="1021"/>
      <c r="DR95" s="1022"/>
      <c r="DS95" s="1022"/>
      <c r="DT95" s="1022"/>
      <c r="DU95" s="1023"/>
      <c r="DV95" s="1010"/>
      <c r="DW95" s="1011"/>
      <c r="DX95" s="1011"/>
      <c r="DY95" s="1011"/>
      <c r="DZ95" s="1012"/>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10"/>
      <c r="BT96" s="1011"/>
      <c r="BU96" s="1011"/>
      <c r="BV96" s="1011"/>
      <c r="BW96" s="1011"/>
      <c r="BX96" s="1011"/>
      <c r="BY96" s="1011"/>
      <c r="BZ96" s="1011"/>
      <c r="CA96" s="1011"/>
      <c r="CB96" s="1011"/>
      <c r="CC96" s="1011"/>
      <c r="CD96" s="1011"/>
      <c r="CE96" s="1011"/>
      <c r="CF96" s="1011"/>
      <c r="CG96" s="1020"/>
      <c r="CH96" s="1021"/>
      <c r="CI96" s="1022"/>
      <c r="CJ96" s="1022"/>
      <c r="CK96" s="1022"/>
      <c r="CL96" s="1023"/>
      <c r="CM96" s="1021"/>
      <c r="CN96" s="1022"/>
      <c r="CO96" s="1022"/>
      <c r="CP96" s="1022"/>
      <c r="CQ96" s="1023"/>
      <c r="CR96" s="1021"/>
      <c r="CS96" s="1022"/>
      <c r="CT96" s="1022"/>
      <c r="CU96" s="1022"/>
      <c r="CV96" s="1023"/>
      <c r="CW96" s="1021"/>
      <c r="CX96" s="1022"/>
      <c r="CY96" s="1022"/>
      <c r="CZ96" s="1022"/>
      <c r="DA96" s="1023"/>
      <c r="DB96" s="1021"/>
      <c r="DC96" s="1022"/>
      <c r="DD96" s="1022"/>
      <c r="DE96" s="1022"/>
      <c r="DF96" s="1023"/>
      <c r="DG96" s="1021"/>
      <c r="DH96" s="1022"/>
      <c r="DI96" s="1022"/>
      <c r="DJ96" s="1022"/>
      <c r="DK96" s="1023"/>
      <c r="DL96" s="1021"/>
      <c r="DM96" s="1022"/>
      <c r="DN96" s="1022"/>
      <c r="DO96" s="1022"/>
      <c r="DP96" s="1023"/>
      <c r="DQ96" s="1021"/>
      <c r="DR96" s="1022"/>
      <c r="DS96" s="1022"/>
      <c r="DT96" s="1022"/>
      <c r="DU96" s="1023"/>
      <c r="DV96" s="1010"/>
      <c r="DW96" s="1011"/>
      <c r="DX96" s="1011"/>
      <c r="DY96" s="1011"/>
      <c r="DZ96" s="1012"/>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10"/>
      <c r="BT97" s="1011"/>
      <c r="BU97" s="1011"/>
      <c r="BV97" s="1011"/>
      <c r="BW97" s="1011"/>
      <c r="BX97" s="1011"/>
      <c r="BY97" s="1011"/>
      <c r="BZ97" s="1011"/>
      <c r="CA97" s="1011"/>
      <c r="CB97" s="1011"/>
      <c r="CC97" s="1011"/>
      <c r="CD97" s="1011"/>
      <c r="CE97" s="1011"/>
      <c r="CF97" s="1011"/>
      <c r="CG97" s="1020"/>
      <c r="CH97" s="1021"/>
      <c r="CI97" s="1022"/>
      <c r="CJ97" s="1022"/>
      <c r="CK97" s="1022"/>
      <c r="CL97" s="1023"/>
      <c r="CM97" s="1021"/>
      <c r="CN97" s="1022"/>
      <c r="CO97" s="1022"/>
      <c r="CP97" s="1022"/>
      <c r="CQ97" s="1023"/>
      <c r="CR97" s="1021"/>
      <c r="CS97" s="1022"/>
      <c r="CT97" s="1022"/>
      <c r="CU97" s="1022"/>
      <c r="CV97" s="1023"/>
      <c r="CW97" s="1021"/>
      <c r="CX97" s="1022"/>
      <c r="CY97" s="1022"/>
      <c r="CZ97" s="1022"/>
      <c r="DA97" s="1023"/>
      <c r="DB97" s="1021"/>
      <c r="DC97" s="1022"/>
      <c r="DD97" s="1022"/>
      <c r="DE97" s="1022"/>
      <c r="DF97" s="1023"/>
      <c r="DG97" s="1021"/>
      <c r="DH97" s="1022"/>
      <c r="DI97" s="1022"/>
      <c r="DJ97" s="1022"/>
      <c r="DK97" s="1023"/>
      <c r="DL97" s="1021"/>
      <c r="DM97" s="1022"/>
      <c r="DN97" s="1022"/>
      <c r="DO97" s="1022"/>
      <c r="DP97" s="1023"/>
      <c r="DQ97" s="1021"/>
      <c r="DR97" s="1022"/>
      <c r="DS97" s="1022"/>
      <c r="DT97" s="1022"/>
      <c r="DU97" s="1023"/>
      <c r="DV97" s="1010"/>
      <c r="DW97" s="1011"/>
      <c r="DX97" s="1011"/>
      <c r="DY97" s="1011"/>
      <c r="DZ97" s="1012"/>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10"/>
      <c r="BT98" s="1011"/>
      <c r="BU98" s="1011"/>
      <c r="BV98" s="1011"/>
      <c r="BW98" s="1011"/>
      <c r="BX98" s="1011"/>
      <c r="BY98" s="1011"/>
      <c r="BZ98" s="1011"/>
      <c r="CA98" s="1011"/>
      <c r="CB98" s="1011"/>
      <c r="CC98" s="1011"/>
      <c r="CD98" s="1011"/>
      <c r="CE98" s="1011"/>
      <c r="CF98" s="1011"/>
      <c r="CG98" s="1020"/>
      <c r="CH98" s="1021"/>
      <c r="CI98" s="1022"/>
      <c r="CJ98" s="1022"/>
      <c r="CK98" s="1022"/>
      <c r="CL98" s="1023"/>
      <c r="CM98" s="1021"/>
      <c r="CN98" s="1022"/>
      <c r="CO98" s="1022"/>
      <c r="CP98" s="1022"/>
      <c r="CQ98" s="1023"/>
      <c r="CR98" s="1021"/>
      <c r="CS98" s="1022"/>
      <c r="CT98" s="1022"/>
      <c r="CU98" s="1022"/>
      <c r="CV98" s="1023"/>
      <c r="CW98" s="1021"/>
      <c r="CX98" s="1022"/>
      <c r="CY98" s="1022"/>
      <c r="CZ98" s="1022"/>
      <c r="DA98" s="1023"/>
      <c r="DB98" s="1021"/>
      <c r="DC98" s="1022"/>
      <c r="DD98" s="1022"/>
      <c r="DE98" s="1022"/>
      <c r="DF98" s="1023"/>
      <c r="DG98" s="1021"/>
      <c r="DH98" s="1022"/>
      <c r="DI98" s="1022"/>
      <c r="DJ98" s="1022"/>
      <c r="DK98" s="1023"/>
      <c r="DL98" s="1021"/>
      <c r="DM98" s="1022"/>
      <c r="DN98" s="1022"/>
      <c r="DO98" s="1022"/>
      <c r="DP98" s="1023"/>
      <c r="DQ98" s="1021"/>
      <c r="DR98" s="1022"/>
      <c r="DS98" s="1022"/>
      <c r="DT98" s="1022"/>
      <c r="DU98" s="1023"/>
      <c r="DV98" s="1010"/>
      <c r="DW98" s="1011"/>
      <c r="DX98" s="1011"/>
      <c r="DY98" s="1011"/>
      <c r="DZ98" s="1012"/>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10"/>
      <c r="BT99" s="1011"/>
      <c r="BU99" s="1011"/>
      <c r="BV99" s="1011"/>
      <c r="BW99" s="1011"/>
      <c r="BX99" s="1011"/>
      <c r="BY99" s="1011"/>
      <c r="BZ99" s="1011"/>
      <c r="CA99" s="1011"/>
      <c r="CB99" s="1011"/>
      <c r="CC99" s="1011"/>
      <c r="CD99" s="1011"/>
      <c r="CE99" s="1011"/>
      <c r="CF99" s="1011"/>
      <c r="CG99" s="1020"/>
      <c r="CH99" s="1021"/>
      <c r="CI99" s="1022"/>
      <c r="CJ99" s="1022"/>
      <c r="CK99" s="1022"/>
      <c r="CL99" s="1023"/>
      <c r="CM99" s="1021"/>
      <c r="CN99" s="1022"/>
      <c r="CO99" s="1022"/>
      <c r="CP99" s="1022"/>
      <c r="CQ99" s="1023"/>
      <c r="CR99" s="1021"/>
      <c r="CS99" s="1022"/>
      <c r="CT99" s="1022"/>
      <c r="CU99" s="1022"/>
      <c r="CV99" s="1023"/>
      <c r="CW99" s="1021"/>
      <c r="CX99" s="1022"/>
      <c r="CY99" s="1022"/>
      <c r="CZ99" s="1022"/>
      <c r="DA99" s="1023"/>
      <c r="DB99" s="1021"/>
      <c r="DC99" s="1022"/>
      <c r="DD99" s="1022"/>
      <c r="DE99" s="1022"/>
      <c r="DF99" s="1023"/>
      <c r="DG99" s="1021"/>
      <c r="DH99" s="1022"/>
      <c r="DI99" s="1022"/>
      <c r="DJ99" s="1022"/>
      <c r="DK99" s="1023"/>
      <c r="DL99" s="1021"/>
      <c r="DM99" s="1022"/>
      <c r="DN99" s="1022"/>
      <c r="DO99" s="1022"/>
      <c r="DP99" s="1023"/>
      <c r="DQ99" s="1021"/>
      <c r="DR99" s="1022"/>
      <c r="DS99" s="1022"/>
      <c r="DT99" s="1022"/>
      <c r="DU99" s="1023"/>
      <c r="DV99" s="1010"/>
      <c r="DW99" s="1011"/>
      <c r="DX99" s="1011"/>
      <c r="DY99" s="1011"/>
      <c r="DZ99" s="1012"/>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10"/>
      <c r="BT100" s="1011"/>
      <c r="BU100" s="1011"/>
      <c r="BV100" s="1011"/>
      <c r="BW100" s="1011"/>
      <c r="BX100" s="1011"/>
      <c r="BY100" s="1011"/>
      <c r="BZ100" s="1011"/>
      <c r="CA100" s="1011"/>
      <c r="CB100" s="1011"/>
      <c r="CC100" s="1011"/>
      <c r="CD100" s="1011"/>
      <c r="CE100" s="1011"/>
      <c r="CF100" s="1011"/>
      <c r="CG100" s="1020"/>
      <c r="CH100" s="1021"/>
      <c r="CI100" s="1022"/>
      <c r="CJ100" s="1022"/>
      <c r="CK100" s="1022"/>
      <c r="CL100" s="1023"/>
      <c r="CM100" s="1021"/>
      <c r="CN100" s="1022"/>
      <c r="CO100" s="1022"/>
      <c r="CP100" s="1022"/>
      <c r="CQ100" s="1023"/>
      <c r="CR100" s="1021"/>
      <c r="CS100" s="1022"/>
      <c r="CT100" s="1022"/>
      <c r="CU100" s="1022"/>
      <c r="CV100" s="1023"/>
      <c r="CW100" s="1021"/>
      <c r="CX100" s="1022"/>
      <c r="CY100" s="1022"/>
      <c r="CZ100" s="1022"/>
      <c r="DA100" s="1023"/>
      <c r="DB100" s="1021"/>
      <c r="DC100" s="1022"/>
      <c r="DD100" s="1022"/>
      <c r="DE100" s="1022"/>
      <c r="DF100" s="1023"/>
      <c r="DG100" s="1021"/>
      <c r="DH100" s="1022"/>
      <c r="DI100" s="1022"/>
      <c r="DJ100" s="1022"/>
      <c r="DK100" s="1023"/>
      <c r="DL100" s="1021"/>
      <c r="DM100" s="1022"/>
      <c r="DN100" s="1022"/>
      <c r="DO100" s="1022"/>
      <c r="DP100" s="1023"/>
      <c r="DQ100" s="1021"/>
      <c r="DR100" s="1022"/>
      <c r="DS100" s="1022"/>
      <c r="DT100" s="1022"/>
      <c r="DU100" s="1023"/>
      <c r="DV100" s="1010"/>
      <c r="DW100" s="1011"/>
      <c r="DX100" s="1011"/>
      <c r="DY100" s="1011"/>
      <c r="DZ100" s="1012"/>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10"/>
      <c r="BT101" s="1011"/>
      <c r="BU101" s="1011"/>
      <c r="BV101" s="1011"/>
      <c r="BW101" s="1011"/>
      <c r="BX101" s="1011"/>
      <c r="BY101" s="1011"/>
      <c r="BZ101" s="1011"/>
      <c r="CA101" s="1011"/>
      <c r="CB101" s="1011"/>
      <c r="CC101" s="1011"/>
      <c r="CD101" s="1011"/>
      <c r="CE101" s="1011"/>
      <c r="CF101" s="1011"/>
      <c r="CG101" s="1020"/>
      <c r="CH101" s="1021"/>
      <c r="CI101" s="1022"/>
      <c r="CJ101" s="1022"/>
      <c r="CK101" s="1022"/>
      <c r="CL101" s="1023"/>
      <c r="CM101" s="1021"/>
      <c r="CN101" s="1022"/>
      <c r="CO101" s="1022"/>
      <c r="CP101" s="1022"/>
      <c r="CQ101" s="1023"/>
      <c r="CR101" s="1021"/>
      <c r="CS101" s="1022"/>
      <c r="CT101" s="1022"/>
      <c r="CU101" s="1022"/>
      <c r="CV101" s="1023"/>
      <c r="CW101" s="1021"/>
      <c r="CX101" s="1022"/>
      <c r="CY101" s="1022"/>
      <c r="CZ101" s="1022"/>
      <c r="DA101" s="1023"/>
      <c r="DB101" s="1021"/>
      <c r="DC101" s="1022"/>
      <c r="DD101" s="1022"/>
      <c r="DE101" s="1022"/>
      <c r="DF101" s="1023"/>
      <c r="DG101" s="1021"/>
      <c r="DH101" s="1022"/>
      <c r="DI101" s="1022"/>
      <c r="DJ101" s="1022"/>
      <c r="DK101" s="1023"/>
      <c r="DL101" s="1021"/>
      <c r="DM101" s="1022"/>
      <c r="DN101" s="1022"/>
      <c r="DO101" s="1022"/>
      <c r="DP101" s="1023"/>
      <c r="DQ101" s="1021"/>
      <c r="DR101" s="1022"/>
      <c r="DS101" s="1022"/>
      <c r="DT101" s="1022"/>
      <c r="DU101" s="1023"/>
      <c r="DV101" s="1010"/>
      <c r="DW101" s="1011"/>
      <c r="DX101" s="1011"/>
      <c r="DY101" s="1011"/>
      <c r="DZ101" s="1012"/>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321</v>
      </c>
      <c r="BR102" s="1002" t="s">
        <v>353</v>
      </c>
      <c r="BS102" s="1003"/>
      <c r="BT102" s="1003"/>
      <c r="BU102" s="1003"/>
      <c r="BV102" s="1003"/>
      <c r="BW102" s="1003"/>
      <c r="BX102" s="1003"/>
      <c r="BY102" s="1003"/>
      <c r="BZ102" s="1003"/>
      <c r="CA102" s="1003"/>
      <c r="CB102" s="1003"/>
      <c r="CC102" s="1003"/>
      <c r="CD102" s="1003"/>
      <c r="CE102" s="1003"/>
      <c r="CF102" s="1003"/>
      <c r="CG102" s="1013"/>
      <c r="CH102" s="1014"/>
      <c r="CI102" s="1015"/>
      <c r="CJ102" s="1015"/>
      <c r="CK102" s="1015"/>
      <c r="CL102" s="1016"/>
      <c r="CM102" s="1014"/>
      <c r="CN102" s="1015"/>
      <c r="CO102" s="1015"/>
      <c r="CP102" s="1015"/>
      <c r="CQ102" s="1016"/>
      <c r="CR102" s="1017">
        <v>929</v>
      </c>
      <c r="CS102" s="1018"/>
      <c r="CT102" s="1018"/>
      <c r="CU102" s="1018"/>
      <c r="CV102" s="1019"/>
      <c r="CW102" s="1017">
        <v>2</v>
      </c>
      <c r="CX102" s="1018"/>
      <c r="CY102" s="1018"/>
      <c r="CZ102" s="1018"/>
      <c r="DA102" s="1019"/>
      <c r="DB102" s="1017" t="s">
        <v>529</v>
      </c>
      <c r="DC102" s="1018"/>
      <c r="DD102" s="1018"/>
      <c r="DE102" s="1018"/>
      <c r="DF102" s="1019"/>
      <c r="DG102" s="1017" t="s">
        <v>529</v>
      </c>
      <c r="DH102" s="1018"/>
      <c r="DI102" s="1018"/>
      <c r="DJ102" s="1018"/>
      <c r="DK102" s="1019"/>
      <c r="DL102" s="1017" t="s">
        <v>529</v>
      </c>
      <c r="DM102" s="1018"/>
      <c r="DN102" s="1018"/>
      <c r="DO102" s="1018"/>
      <c r="DP102" s="1019"/>
      <c r="DQ102" s="1017" t="s">
        <v>529</v>
      </c>
      <c r="DR102" s="1018"/>
      <c r="DS102" s="1018"/>
      <c r="DT102" s="1018"/>
      <c r="DU102" s="1019"/>
      <c r="DV102" s="1002"/>
      <c r="DW102" s="1003"/>
      <c r="DX102" s="1003"/>
      <c r="DY102" s="1003"/>
      <c r="DZ102" s="1004"/>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5" t="s">
        <v>354</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6" t="s">
        <v>355</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356</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357</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1007" t="s">
        <v>358</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359</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0" t="s">
        <v>360</v>
      </c>
      <c r="B109" s="961"/>
      <c r="C109" s="961"/>
      <c r="D109" s="961"/>
      <c r="E109" s="961"/>
      <c r="F109" s="961"/>
      <c r="G109" s="961"/>
      <c r="H109" s="961"/>
      <c r="I109" s="961"/>
      <c r="J109" s="961"/>
      <c r="K109" s="961"/>
      <c r="L109" s="961"/>
      <c r="M109" s="961"/>
      <c r="N109" s="961"/>
      <c r="O109" s="961"/>
      <c r="P109" s="961"/>
      <c r="Q109" s="961"/>
      <c r="R109" s="961"/>
      <c r="S109" s="961"/>
      <c r="T109" s="961"/>
      <c r="U109" s="961"/>
      <c r="V109" s="961"/>
      <c r="W109" s="961"/>
      <c r="X109" s="961"/>
      <c r="Y109" s="961"/>
      <c r="Z109" s="962"/>
      <c r="AA109" s="963" t="s">
        <v>361</v>
      </c>
      <c r="AB109" s="961"/>
      <c r="AC109" s="961"/>
      <c r="AD109" s="961"/>
      <c r="AE109" s="962"/>
      <c r="AF109" s="963" t="s">
        <v>362</v>
      </c>
      <c r="AG109" s="961"/>
      <c r="AH109" s="961"/>
      <c r="AI109" s="961"/>
      <c r="AJ109" s="962"/>
      <c r="AK109" s="963" t="s">
        <v>266</v>
      </c>
      <c r="AL109" s="961"/>
      <c r="AM109" s="961"/>
      <c r="AN109" s="961"/>
      <c r="AO109" s="962"/>
      <c r="AP109" s="963" t="s">
        <v>363</v>
      </c>
      <c r="AQ109" s="961"/>
      <c r="AR109" s="961"/>
      <c r="AS109" s="961"/>
      <c r="AT109" s="994"/>
      <c r="AU109" s="960" t="s">
        <v>360</v>
      </c>
      <c r="AV109" s="961"/>
      <c r="AW109" s="961"/>
      <c r="AX109" s="961"/>
      <c r="AY109" s="961"/>
      <c r="AZ109" s="961"/>
      <c r="BA109" s="961"/>
      <c r="BB109" s="961"/>
      <c r="BC109" s="961"/>
      <c r="BD109" s="961"/>
      <c r="BE109" s="961"/>
      <c r="BF109" s="961"/>
      <c r="BG109" s="961"/>
      <c r="BH109" s="961"/>
      <c r="BI109" s="961"/>
      <c r="BJ109" s="961"/>
      <c r="BK109" s="961"/>
      <c r="BL109" s="961"/>
      <c r="BM109" s="961"/>
      <c r="BN109" s="961"/>
      <c r="BO109" s="961"/>
      <c r="BP109" s="962"/>
      <c r="BQ109" s="963" t="s">
        <v>361</v>
      </c>
      <c r="BR109" s="961"/>
      <c r="BS109" s="961"/>
      <c r="BT109" s="961"/>
      <c r="BU109" s="962"/>
      <c r="BV109" s="963" t="s">
        <v>362</v>
      </c>
      <c r="BW109" s="961"/>
      <c r="BX109" s="961"/>
      <c r="BY109" s="961"/>
      <c r="BZ109" s="962"/>
      <c r="CA109" s="963" t="s">
        <v>266</v>
      </c>
      <c r="CB109" s="961"/>
      <c r="CC109" s="961"/>
      <c r="CD109" s="961"/>
      <c r="CE109" s="962"/>
      <c r="CF109" s="1001" t="s">
        <v>363</v>
      </c>
      <c r="CG109" s="1001"/>
      <c r="CH109" s="1001"/>
      <c r="CI109" s="1001"/>
      <c r="CJ109" s="1001"/>
      <c r="CK109" s="963" t="s">
        <v>364</v>
      </c>
      <c r="CL109" s="961"/>
      <c r="CM109" s="961"/>
      <c r="CN109" s="961"/>
      <c r="CO109" s="961"/>
      <c r="CP109" s="961"/>
      <c r="CQ109" s="961"/>
      <c r="CR109" s="961"/>
      <c r="CS109" s="961"/>
      <c r="CT109" s="961"/>
      <c r="CU109" s="961"/>
      <c r="CV109" s="961"/>
      <c r="CW109" s="961"/>
      <c r="CX109" s="961"/>
      <c r="CY109" s="961"/>
      <c r="CZ109" s="961"/>
      <c r="DA109" s="961"/>
      <c r="DB109" s="961"/>
      <c r="DC109" s="961"/>
      <c r="DD109" s="961"/>
      <c r="DE109" s="961"/>
      <c r="DF109" s="962"/>
      <c r="DG109" s="963" t="s">
        <v>361</v>
      </c>
      <c r="DH109" s="961"/>
      <c r="DI109" s="961"/>
      <c r="DJ109" s="961"/>
      <c r="DK109" s="962"/>
      <c r="DL109" s="963" t="s">
        <v>362</v>
      </c>
      <c r="DM109" s="961"/>
      <c r="DN109" s="961"/>
      <c r="DO109" s="961"/>
      <c r="DP109" s="962"/>
      <c r="DQ109" s="963" t="s">
        <v>266</v>
      </c>
      <c r="DR109" s="961"/>
      <c r="DS109" s="961"/>
      <c r="DT109" s="961"/>
      <c r="DU109" s="962"/>
      <c r="DV109" s="963" t="s">
        <v>363</v>
      </c>
      <c r="DW109" s="961"/>
      <c r="DX109" s="961"/>
      <c r="DY109" s="961"/>
      <c r="DZ109" s="994"/>
    </row>
    <row r="110" spans="1:131" s="226" customFormat="1" ht="26.25" customHeight="1" x14ac:dyDescent="0.15">
      <c r="A110" s="872" t="s">
        <v>365</v>
      </c>
      <c r="B110" s="873"/>
      <c r="C110" s="873"/>
      <c r="D110" s="873"/>
      <c r="E110" s="873"/>
      <c r="F110" s="873"/>
      <c r="G110" s="873"/>
      <c r="H110" s="873"/>
      <c r="I110" s="873"/>
      <c r="J110" s="873"/>
      <c r="K110" s="873"/>
      <c r="L110" s="873"/>
      <c r="M110" s="873"/>
      <c r="N110" s="873"/>
      <c r="O110" s="873"/>
      <c r="P110" s="873"/>
      <c r="Q110" s="873"/>
      <c r="R110" s="873"/>
      <c r="S110" s="873"/>
      <c r="T110" s="873"/>
      <c r="U110" s="873"/>
      <c r="V110" s="873"/>
      <c r="W110" s="873"/>
      <c r="X110" s="873"/>
      <c r="Y110" s="873"/>
      <c r="Z110" s="874"/>
      <c r="AA110" s="953">
        <v>3181608</v>
      </c>
      <c r="AB110" s="954"/>
      <c r="AC110" s="954"/>
      <c r="AD110" s="954"/>
      <c r="AE110" s="955"/>
      <c r="AF110" s="956">
        <v>3134191</v>
      </c>
      <c r="AG110" s="954"/>
      <c r="AH110" s="954"/>
      <c r="AI110" s="954"/>
      <c r="AJ110" s="955"/>
      <c r="AK110" s="956">
        <v>3080007</v>
      </c>
      <c r="AL110" s="954"/>
      <c r="AM110" s="954"/>
      <c r="AN110" s="954"/>
      <c r="AO110" s="955"/>
      <c r="AP110" s="957">
        <v>15.7</v>
      </c>
      <c r="AQ110" s="958"/>
      <c r="AR110" s="958"/>
      <c r="AS110" s="958"/>
      <c r="AT110" s="959"/>
      <c r="AU110" s="995" t="s">
        <v>73</v>
      </c>
      <c r="AV110" s="996"/>
      <c r="AW110" s="996"/>
      <c r="AX110" s="996"/>
      <c r="AY110" s="996"/>
      <c r="AZ110" s="925" t="s">
        <v>366</v>
      </c>
      <c r="BA110" s="873"/>
      <c r="BB110" s="873"/>
      <c r="BC110" s="873"/>
      <c r="BD110" s="873"/>
      <c r="BE110" s="873"/>
      <c r="BF110" s="873"/>
      <c r="BG110" s="873"/>
      <c r="BH110" s="873"/>
      <c r="BI110" s="873"/>
      <c r="BJ110" s="873"/>
      <c r="BK110" s="873"/>
      <c r="BL110" s="873"/>
      <c r="BM110" s="873"/>
      <c r="BN110" s="873"/>
      <c r="BO110" s="873"/>
      <c r="BP110" s="874"/>
      <c r="BQ110" s="926">
        <v>30875535</v>
      </c>
      <c r="BR110" s="907"/>
      <c r="BS110" s="907"/>
      <c r="BT110" s="907"/>
      <c r="BU110" s="907"/>
      <c r="BV110" s="907">
        <v>29759952</v>
      </c>
      <c r="BW110" s="907"/>
      <c r="BX110" s="907"/>
      <c r="BY110" s="907"/>
      <c r="BZ110" s="907"/>
      <c r="CA110" s="907">
        <v>29063420</v>
      </c>
      <c r="CB110" s="907"/>
      <c r="CC110" s="907"/>
      <c r="CD110" s="907"/>
      <c r="CE110" s="907"/>
      <c r="CF110" s="931">
        <v>147.80000000000001</v>
      </c>
      <c r="CG110" s="932"/>
      <c r="CH110" s="932"/>
      <c r="CI110" s="932"/>
      <c r="CJ110" s="932"/>
      <c r="CK110" s="991" t="s">
        <v>367</v>
      </c>
      <c r="CL110" s="884"/>
      <c r="CM110" s="925" t="s">
        <v>368</v>
      </c>
      <c r="CN110" s="873"/>
      <c r="CO110" s="873"/>
      <c r="CP110" s="873"/>
      <c r="CQ110" s="873"/>
      <c r="CR110" s="873"/>
      <c r="CS110" s="873"/>
      <c r="CT110" s="873"/>
      <c r="CU110" s="873"/>
      <c r="CV110" s="873"/>
      <c r="CW110" s="873"/>
      <c r="CX110" s="873"/>
      <c r="CY110" s="873"/>
      <c r="CZ110" s="873"/>
      <c r="DA110" s="873"/>
      <c r="DB110" s="873"/>
      <c r="DC110" s="873"/>
      <c r="DD110" s="873"/>
      <c r="DE110" s="873"/>
      <c r="DF110" s="874"/>
      <c r="DG110" s="926" t="s">
        <v>323</v>
      </c>
      <c r="DH110" s="907"/>
      <c r="DI110" s="907"/>
      <c r="DJ110" s="907"/>
      <c r="DK110" s="907"/>
      <c r="DL110" s="907" t="s">
        <v>342</v>
      </c>
      <c r="DM110" s="907"/>
      <c r="DN110" s="907"/>
      <c r="DO110" s="907"/>
      <c r="DP110" s="907"/>
      <c r="DQ110" s="907" t="s">
        <v>323</v>
      </c>
      <c r="DR110" s="907"/>
      <c r="DS110" s="907"/>
      <c r="DT110" s="907"/>
      <c r="DU110" s="907"/>
      <c r="DV110" s="908" t="s">
        <v>369</v>
      </c>
      <c r="DW110" s="908"/>
      <c r="DX110" s="908"/>
      <c r="DY110" s="908"/>
      <c r="DZ110" s="909"/>
    </row>
    <row r="111" spans="1:131" s="226" customFormat="1" ht="26.25" customHeight="1" x14ac:dyDescent="0.15">
      <c r="A111" s="839" t="s">
        <v>370</v>
      </c>
      <c r="B111" s="840"/>
      <c r="C111" s="840"/>
      <c r="D111" s="840"/>
      <c r="E111" s="840"/>
      <c r="F111" s="840"/>
      <c r="G111" s="840"/>
      <c r="H111" s="840"/>
      <c r="I111" s="840"/>
      <c r="J111" s="840"/>
      <c r="K111" s="840"/>
      <c r="L111" s="840"/>
      <c r="M111" s="840"/>
      <c r="N111" s="840"/>
      <c r="O111" s="840"/>
      <c r="P111" s="840"/>
      <c r="Q111" s="840"/>
      <c r="R111" s="840"/>
      <c r="S111" s="840"/>
      <c r="T111" s="840"/>
      <c r="U111" s="840"/>
      <c r="V111" s="840"/>
      <c r="W111" s="840"/>
      <c r="X111" s="840"/>
      <c r="Y111" s="840"/>
      <c r="Z111" s="990"/>
      <c r="AA111" s="983" t="s">
        <v>323</v>
      </c>
      <c r="AB111" s="984"/>
      <c r="AC111" s="984"/>
      <c r="AD111" s="984"/>
      <c r="AE111" s="985"/>
      <c r="AF111" s="986" t="s">
        <v>342</v>
      </c>
      <c r="AG111" s="984"/>
      <c r="AH111" s="984"/>
      <c r="AI111" s="984"/>
      <c r="AJ111" s="985"/>
      <c r="AK111" s="986" t="s">
        <v>323</v>
      </c>
      <c r="AL111" s="984"/>
      <c r="AM111" s="984"/>
      <c r="AN111" s="984"/>
      <c r="AO111" s="985"/>
      <c r="AP111" s="987" t="s">
        <v>342</v>
      </c>
      <c r="AQ111" s="988"/>
      <c r="AR111" s="988"/>
      <c r="AS111" s="988"/>
      <c r="AT111" s="989"/>
      <c r="AU111" s="997"/>
      <c r="AV111" s="998"/>
      <c r="AW111" s="998"/>
      <c r="AX111" s="998"/>
      <c r="AY111" s="998"/>
      <c r="AZ111" s="880" t="s">
        <v>371</v>
      </c>
      <c r="BA111" s="817"/>
      <c r="BB111" s="817"/>
      <c r="BC111" s="817"/>
      <c r="BD111" s="817"/>
      <c r="BE111" s="817"/>
      <c r="BF111" s="817"/>
      <c r="BG111" s="817"/>
      <c r="BH111" s="817"/>
      <c r="BI111" s="817"/>
      <c r="BJ111" s="817"/>
      <c r="BK111" s="817"/>
      <c r="BL111" s="817"/>
      <c r="BM111" s="817"/>
      <c r="BN111" s="817"/>
      <c r="BO111" s="817"/>
      <c r="BP111" s="818"/>
      <c r="BQ111" s="881" t="s">
        <v>323</v>
      </c>
      <c r="BR111" s="882"/>
      <c r="BS111" s="882"/>
      <c r="BT111" s="882"/>
      <c r="BU111" s="882"/>
      <c r="BV111" s="882" t="s">
        <v>342</v>
      </c>
      <c r="BW111" s="882"/>
      <c r="BX111" s="882"/>
      <c r="BY111" s="882"/>
      <c r="BZ111" s="882"/>
      <c r="CA111" s="882" t="s">
        <v>323</v>
      </c>
      <c r="CB111" s="882"/>
      <c r="CC111" s="882"/>
      <c r="CD111" s="882"/>
      <c r="CE111" s="882"/>
      <c r="CF111" s="940" t="s">
        <v>342</v>
      </c>
      <c r="CG111" s="941"/>
      <c r="CH111" s="941"/>
      <c r="CI111" s="941"/>
      <c r="CJ111" s="941"/>
      <c r="CK111" s="992"/>
      <c r="CL111" s="886"/>
      <c r="CM111" s="880" t="s">
        <v>372</v>
      </c>
      <c r="CN111" s="817"/>
      <c r="CO111" s="817"/>
      <c r="CP111" s="817"/>
      <c r="CQ111" s="817"/>
      <c r="CR111" s="817"/>
      <c r="CS111" s="817"/>
      <c r="CT111" s="817"/>
      <c r="CU111" s="817"/>
      <c r="CV111" s="817"/>
      <c r="CW111" s="817"/>
      <c r="CX111" s="817"/>
      <c r="CY111" s="817"/>
      <c r="CZ111" s="817"/>
      <c r="DA111" s="817"/>
      <c r="DB111" s="817"/>
      <c r="DC111" s="817"/>
      <c r="DD111" s="817"/>
      <c r="DE111" s="817"/>
      <c r="DF111" s="818"/>
      <c r="DG111" s="881" t="s">
        <v>342</v>
      </c>
      <c r="DH111" s="882"/>
      <c r="DI111" s="882"/>
      <c r="DJ111" s="882"/>
      <c r="DK111" s="882"/>
      <c r="DL111" s="882" t="s">
        <v>323</v>
      </c>
      <c r="DM111" s="882"/>
      <c r="DN111" s="882"/>
      <c r="DO111" s="882"/>
      <c r="DP111" s="882"/>
      <c r="DQ111" s="882" t="s">
        <v>373</v>
      </c>
      <c r="DR111" s="882"/>
      <c r="DS111" s="882"/>
      <c r="DT111" s="882"/>
      <c r="DU111" s="882"/>
      <c r="DV111" s="859" t="s">
        <v>342</v>
      </c>
      <c r="DW111" s="859"/>
      <c r="DX111" s="859"/>
      <c r="DY111" s="859"/>
      <c r="DZ111" s="860"/>
    </row>
    <row r="112" spans="1:131" s="226" customFormat="1" ht="26.25" customHeight="1" x14ac:dyDescent="0.15">
      <c r="A112" s="977" t="s">
        <v>374</v>
      </c>
      <c r="B112" s="978"/>
      <c r="C112" s="817" t="s">
        <v>375</v>
      </c>
      <c r="D112" s="817"/>
      <c r="E112" s="817"/>
      <c r="F112" s="817"/>
      <c r="G112" s="817"/>
      <c r="H112" s="817"/>
      <c r="I112" s="817"/>
      <c r="J112" s="817"/>
      <c r="K112" s="817"/>
      <c r="L112" s="817"/>
      <c r="M112" s="817"/>
      <c r="N112" s="817"/>
      <c r="O112" s="817"/>
      <c r="P112" s="817"/>
      <c r="Q112" s="817"/>
      <c r="R112" s="817"/>
      <c r="S112" s="817"/>
      <c r="T112" s="817"/>
      <c r="U112" s="817"/>
      <c r="V112" s="817"/>
      <c r="W112" s="817"/>
      <c r="X112" s="817"/>
      <c r="Y112" s="817"/>
      <c r="Z112" s="818"/>
      <c r="AA112" s="844" t="s">
        <v>373</v>
      </c>
      <c r="AB112" s="845"/>
      <c r="AC112" s="845"/>
      <c r="AD112" s="845"/>
      <c r="AE112" s="846"/>
      <c r="AF112" s="847" t="s">
        <v>342</v>
      </c>
      <c r="AG112" s="845"/>
      <c r="AH112" s="845"/>
      <c r="AI112" s="845"/>
      <c r="AJ112" s="846"/>
      <c r="AK112" s="847" t="s">
        <v>323</v>
      </c>
      <c r="AL112" s="845"/>
      <c r="AM112" s="845"/>
      <c r="AN112" s="845"/>
      <c r="AO112" s="846"/>
      <c r="AP112" s="889" t="s">
        <v>373</v>
      </c>
      <c r="AQ112" s="890"/>
      <c r="AR112" s="890"/>
      <c r="AS112" s="890"/>
      <c r="AT112" s="891"/>
      <c r="AU112" s="997"/>
      <c r="AV112" s="998"/>
      <c r="AW112" s="998"/>
      <c r="AX112" s="998"/>
      <c r="AY112" s="998"/>
      <c r="AZ112" s="880" t="s">
        <v>376</v>
      </c>
      <c r="BA112" s="817"/>
      <c r="BB112" s="817"/>
      <c r="BC112" s="817"/>
      <c r="BD112" s="817"/>
      <c r="BE112" s="817"/>
      <c r="BF112" s="817"/>
      <c r="BG112" s="817"/>
      <c r="BH112" s="817"/>
      <c r="BI112" s="817"/>
      <c r="BJ112" s="817"/>
      <c r="BK112" s="817"/>
      <c r="BL112" s="817"/>
      <c r="BM112" s="817"/>
      <c r="BN112" s="817"/>
      <c r="BO112" s="817"/>
      <c r="BP112" s="818"/>
      <c r="BQ112" s="881">
        <v>14854718</v>
      </c>
      <c r="BR112" s="882"/>
      <c r="BS112" s="882"/>
      <c r="BT112" s="882"/>
      <c r="BU112" s="882"/>
      <c r="BV112" s="882">
        <v>14277733</v>
      </c>
      <c r="BW112" s="882"/>
      <c r="BX112" s="882"/>
      <c r="BY112" s="882"/>
      <c r="BZ112" s="882"/>
      <c r="CA112" s="882">
        <v>13379632</v>
      </c>
      <c r="CB112" s="882"/>
      <c r="CC112" s="882"/>
      <c r="CD112" s="882"/>
      <c r="CE112" s="882"/>
      <c r="CF112" s="940">
        <v>68</v>
      </c>
      <c r="CG112" s="941"/>
      <c r="CH112" s="941"/>
      <c r="CI112" s="941"/>
      <c r="CJ112" s="941"/>
      <c r="CK112" s="992"/>
      <c r="CL112" s="886"/>
      <c r="CM112" s="880" t="s">
        <v>377</v>
      </c>
      <c r="CN112" s="817"/>
      <c r="CO112" s="817"/>
      <c r="CP112" s="817"/>
      <c r="CQ112" s="817"/>
      <c r="CR112" s="817"/>
      <c r="CS112" s="817"/>
      <c r="CT112" s="817"/>
      <c r="CU112" s="817"/>
      <c r="CV112" s="817"/>
      <c r="CW112" s="817"/>
      <c r="CX112" s="817"/>
      <c r="CY112" s="817"/>
      <c r="CZ112" s="817"/>
      <c r="DA112" s="817"/>
      <c r="DB112" s="817"/>
      <c r="DC112" s="817"/>
      <c r="DD112" s="817"/>
      <c r="DE112" s="817"/>
      <c r="DF112" s="818"/>
      <c r="DG112" s="881" t="s">
        <v>373</v>
      </c>
      <c r="DH112" s="882"/>
      <c r="DI112" s="882"/>
      <c r="DJ112" s="882"/>
      <c r="DK112" s="882"/>
      <c r="DL112" s="882" t="s">
        <v>323</v>
      </c>
      <c r="DM112" s="882"/>
      <c r="DN112" s="882"/>
      <c r="DO112" s="882"/>
      <c r="DP112" s="882"/>
      <c r="DQ112" s="882" t="s">
        <v>323</v>
      </c>
      <c r="DR112" s="882"/>
      <c r="DS112" s="882"/>
      <c r="DT112" s="882"/>
      <c r="DU112" s="882"/>
      <c r="DV112" s="859" t="s">
        <v>342</v>
      </c>
      <c r="DW112" s="859"/>
      <c r="DX112" s="859"/>
      <c r="DY112" s="859"/>
      <c r="DZ112" s="860"/>
    </row>
    <row r="113" spans="1:130" s="226" customFormat="1" ht="26.25" customHeight="1" x14ac:dyDescent="0.15">
      <c r="A113" s="979"/>
      <c r="B113" s="980"/>
      <c r="C113" s="817" t="s">
        <v>378</v>
      </c>
      <c r="D113" s="817"/>
      <c r="E113" s="817"/>
      <c r="F113" s="817"/>
      <c r="G113" s="817"/>
      <c r="H113" s="817"/>
      <c r="I113" s="817"/>
      <c r="J113" s="817"/>
      <c r="K113" s="817"/>
      <c r="L113" s="817"/>
      <c r="M113" s="817"/>
      <c r="N113" s="817"/>
      <c r="O113" s="817"/>
      <c r="P113" s="817"/>
      <c r="Q113" s="817"/>
      <c r="R113" s="817"/>
      <c r="S113" s="817"/>
      <c r="T113" s="817"/>
      <c r="U113" s="817"/>
      <c r="V113" s="817"/>
      <c r="W113" s="817"/>
      <c r="X113" s="817"/>
      <c r="Y113" s="817"/>
      <c r="Z113" s="818"/>
      <c r="AA113" s="983">
        <v>1036620</v>
      </c>
      <c r="AB113" s="984"/>
      <c r="AC113" s="984"/>
      <c r="AD113" s="984"/>
      <c r="AE113" s="985"/>
      <c r="AF113" s="986">
        <v>1050383</v>
      </c>
      <c r="AG113" s="984"/>
      <c r="AH113" s="984"/>
      <c r="AI113" s="984"/>
      <c r="AJ113" s="985"/>
      <c r="AK113" s="986">
        <v>1049158</v>
      </c>
      <c r="AL113" s="984"/>
      <c r="AM113" s="984"/>
      <c r="AN113" s="984"/>
      <c r="AO113" s="985"/>
      <c r="AP113" s="987">
        <v>5.3</v>
      </c>
      <c r="AQ113" s="988"/>
      <c r="AR113" s="988"/>
      <c r="AS113" s="988"/>
      <c r="AT113" s="989"/>
      <c r="AU113" s="997"/>
      <c r="AV113" s="998"/>
      <c r="AW113" s="998"/>
      <c r="AX113" s="998"/>
      <c r="AY113" s="998"/>
      <c r="AZ113" s="880" t="s">
        <v>379</v>
      </c>
      <c r="BA113" s="817"/>
      <c r="BB113" s="817"/>
      <c r="BC113" s="817"/>
      <c r="BD113" s="817"/>
      <c r="BE113" s="817"/>
      <c r="BF113" s="817"/>
      <c r="BG113" s="817"/>
      <c r="BH113" s="817"/>
      <c r="BI113" s="817"/>
      <c r="BJ113" s="817"/>
      <c r="BK113" s="817"/>
      <c r="BL113" s="817"/>
      <c r="BM113" s="817"/>
      <c r="BN113" s="817"/>
      <c r="BO113" s="817"/>
      <c r="BP113" s="818"/>
      <c r="BQ113" s="881">
        <v>19711</v>
      </c>
      <c r="BR113" s="882"/>
      <c r="BS113" s="882"/>
      <c r="BT113" s="882"/>
      <c r="BU113" s="882"/>
      <c r="BV113" s="882">
        <v>308934</v>
      </c>
      <c r="BW113" s="882"/>
      <c r="BX113" s="882"/>
      <c r="BY113" s="882"/>
      <c r="BZ113" s="882"/>
      <c r="CA113" s="882">
        <v>516099</v>
      </c>
      <c r="CB113" s="882"/>
      <c r="CC113" s="882"/>
      <c r="CD113" s="882"/>
      <c r="CE113" s="882"/>
      <c r="CF113" s="940">
        <v>2.6</v>
      </c>
      <c r="CG113" s="941"/>
      <c r="CH113" s="941"/>
      <c r="CI113" s="941"/>
      <c r="CJ113" s="941"/>
      <c r="CK113" s="992"/>
      <c r="CL113" s="886"/>
      <c r="CM113" s="880" t="s">
        <v>380</v>
      </c>
      <c r="CN113" s="817"/>
      <c r="CO113" s="817"/>
      <c r="CP113" s="817"/>
      <c r="CQ113" s="817"/>
      <c r="CR113" s="817"/>
      <c r="CS113" s="817"/>
      <c r="CT113" s="817"/>
      <c r="CU113" s="817"/>
      <c r="CV113" s="817"/>
      <c r="CW113" s="817"/>
      <c r="CX113" s="817"/>
      <c r="CY113" s="817"/>
      <c r="CZ113" s="817"/>
      <c r="DA113" s="817"/>
      <c r="DB113" s="817"/>
      <c r="DC113" s="817"/>
      <c r="DD113" s="817"/>
      <c r="DE113" s="817"/>
      <c r="DF113" s="818"/>
      <c r="DG113" s="844" t="s">
        <v>342</v>
      </c>
      <c r="DH113" s="845"/>
      <c r="DI113" s="845"/>
      <c r="DJ113" s="845"/>
      <c r="DK113" s="846"/>
      <c r="DL113" s="847" t="s">
        <v>342</v>
      </c>
      <c r="DM113" s="845"/>
      <c r="DN113" s="845"/>
      <c r="DO113" s="845"/>
      <c r="DP113" s="846"/>
      <c r="DQ113" s="847" t="s">
        <v>342</v>
      </c>
      <c r="DR113" s="845"/>
      <c r="DS113" s="845"/>
      <c r="DT113" s="845"/>
      <c r="DU113" s="846"/>
      <c r="DV113" s="889" t="s">
        <v>342</v>
      </c>
      <c r="DW113" s="890"/>
      <c r="DX113" s="890"/>
      <c r="DY113" s="890"/>
      <c r="DZ113" s="891"/>
    </row>
    <row r="114" spans="1:130" s="226" customFormat="1" ht="26.25" customHeight="1" x14ac:dyDescent="0.15">
      <c r="A114" s="979"/>
      <c r="B114" s="980"/>
      <c r="C114" s="817" t="s">
        <v>381</v>
      </c>
      <c r="D114" s="817"/>
      <c r="E114" s="817"/>
      <c r="F114" s="817"/>
      <c r="G114" s="817"/>
      <c r="H114" s="817"/>
      <c r="I114" s="817"/>
      <c r="J114" s="817"/>
      <c r="K114" s="817"/>
      <c r="L114" s="817"/>
      <c r="M114" s="817"/>
      <c r="N114" s="817"/>
      <c r="O114" s="817"/>
      <c r="P114" s="817"/>
      <c r="Q114" s="817"/>
      <c r="R114" s="817"/>
      <c r="S114" s="817"/>
      <c r="T114" s="817"/>
      <c r="U114" s="817"/>
      <c r="V114" s="817"/>
      <c r="W114" s="817"/>
      <c r="X114" s="817"/>
      <c r="Y114" s="817"/>
      <c r="Z114" s="818"/>
      <c r="AA114" s="844">
        <v>2101</v>
      </c>
      <c r="AB114" s="845"/>
      <c r="AC114" s="845"/>
      <c r="AD114" s="845"/>
      <c r="AE114" s="846"/>
      <c r="AF114" s="847">
        <v>2106</v>
      </c>
      <c r="AG114" s="845"/>
      <c r="AH114" s="845"/>
      <c r="AI114" s="845"/>
      <c r="AJ114" s="846"/>
      <c r="AK114" s="847">
        <v>2644</v>
      </c>
      <c r="AL114" s="845"/>
      <c r="AM114" s="845"/>
      <c r="AN114" s="845"/>
      <c r="AO114" s="846"/>
      <c r="AP114" s="889">
        <v>0</v>
      </c>
      <c r="AQ114" s="890"/>
      <c r="AR114" s="890"/>
      <c r="AS114" s="890"/>
      <c r="AT114" s="891"/>
      <c r="AU114" s="997"/>
      <c r="AV114" s="998"/>
      <c r="AW114" s="998"/>
      <c r="AX114" s="998"/>
      <c r="AY114" s="998"/>
      <c r="AZ114" s="880" t="s">
        <v>382</v>
      </c>
      <c r="BA114" s="817"/>
      <c r="BB114" s="817"/>
      <c r="BC114" s="817"/>
      <c r="BD114" s="817"/>
      <c r="BE114" s="817"/>
      <c r="BF114" s="817"/>
      <c r="BG114" s="817"/>
      <c r="BH114" s="817"/>
      <c r="BI114" s="817"/>
      <c r="BJ114" s="817"/>
      <c r="BK114" s="817"/>
      <c r="BL114" s="817"/>
      <c r="BM114" s="817"/>
      <c r="BN114" s="817"/>
      <c r="BO114" s="817"/>
      <c r="BP114" s="818"/>
      <c r="BQ114" s="881">
        <v>4288710</v>
      </c>
      <c r="BR114" s="882"/>
      <c r="BS114" s="882"/>
      <c r="BT114" s="882"/>
      <c r="BU114" s="882"/>
      <c r="BV114" s="882">
        <v>3967657</v>
      </c>
      <c r="BW114" s="882"/>
      <c r="BX114" s="882"/>
      <c r="BY114" s="882"/>
      <c r="BZ114" s="882"/>
      <c r="CA114" s="882">
        <v>3874034</v>
      </c>
      <c r="CB114" s="882"/>
      <c r="CC114" s="882"/>
      <c r="CD114" s="882"/>
      <c r="CE114" s="882"/>
      <c r="CF114" s="940">
        <v>19.7</v>
      </c>
      <c r="CG114" s="941"/>
      <c r="CH114" s="941"/>
      <c r="CI114" s="941"/>
      <c r="CJ114" s="941"/>
      <c r="CK114" s="992"/>
      <c r="CL114" s="886"/>
      <c r="CM114" s="880" t="s">
        <v>383</v>
      </c>
      <c r="CN114" s="817"/>
      <c r="CO114" s="817"/>
      <c r="CP114" s="817"/>
      <c r="CQ114" s="817"/>
      <c r="CR114" s="817"/>
      <c r="CS114" s="817"/>
      <c r="CT114" s="817"/>
      <c r="CU114" s="817"/>
      <c r="CV114" s="817"/>
      <c r="CW114" s="817"/>
      <c r="CX114" s="817"/>
      <c r="CY114" s="817"/>
      <c r="CZ114" s="817"/>
      <c r="DA114" s="817"/>
      <c r="DB114" s="817"/>
      <c r="DC114" s="817"/>
      <c r="DD114" s="817"/>
      <c r="DE114" s="817"/>
      <c r="DF114" s="818"/>
      <c r="DG114" s="844" t="s">
        <v>323</v>
      </c>
      <c r="DH114" s="845"/>
      <c r="DI114" s="845"/>
      <c r="DJ114" s="845"/>
      <c r="DK114" s="846"/>
      <c r="DL114" s="847" t="s">
        <v>323</v>
      </c>
      <c r="DM114" s="845"/>
      <c r="DN114" s="845"/>
      <c r="DO114" s="845"/>
      <c r="DP114" s="846"/>
      <c r="DQ114" s="847" t="s">
        <v>342</v>
      </c>
      <c r="DR114" s="845"/>
      <c r="DS114" s="845"/>
      <c r="DT114" s="845"/>
      <c r="DU114" s="846"/>
      <c r="DV114" s="889" t="s">
        <v>373</v>
      </c>
      <c r="DW114" s="890"/>
      <c r="DX114" s="890"/>
      <c r="DY114" s="890"/>
      <c r="DZ114" s="891"/>
    </row>
    <row r="115" spans="1:130" s="226" customFormat="1" ht="26.25" customHeight="1" x14ac:dyDescent="0.15">
      <c r="A115" s="979"/>
      <c r="B115" s="980"/>
      <c r="C115" s="817" t="s">
        <v>384</v>
      </c>
      <c r="D115" s="817"/>
      <c r="E115" s="817"/>
      <c r="F115" s="817"/>
      <c r="G115" s="817"/>
      <c r="H115" s="817"/>
      <c r="I115" s="817"/>
      <c r="J115" s="817"/>
      <c r="K115" s="817"/>
      <c r="L115" s="817"/>
      <c r="M115" s="817"/>
      <c r="N115" s="817"/>
      <c r="O115" s="817"/>
      <c r="P115" s="817"/>
      <c r="Q115" s="817"/>
      <c r="R115" s="817"/>
      <c r="S115" s="817"/>
      <c r="T115" s="817"/>
      <c r="U115" s="817"/>
      <c r="V115" s="817"/>
      <c r="W115" s="817"/>
      <c r="X115" s="817"/>
      <c r="Y115" s="817"/>
      <c r="Z115" s="818"/>
      <c r="AA115" s="983" t="s">
        <v>342</v>
      </c>
      <c r="AB115" s="984"/>
      <c r="AC115" s="984"/>
      <c r="AD115" s="984"/>
      <c r="AE115" s="985"/>
      <c r="AF115" s="986" t="s">
        <v>342</v>
      </c>
      <c r="AG115" s="984"/>
      <c r="AH115" s="984"/>
      <c r="AI115" s="984"/>
      <c r="AJ115" s="985"/>
      <c r="AK115" s="986" t="s">
        <v>342</v>
      </c>
      <c r="AL115" s="984"/>
      <c r="AM115" s="984"/>
      <c r="AN115" s="984"/>
      <c r="AO115" s="985"/>
      <c r="AP115" s="987" t="s">
        <v>342</v>
      </c>
      <c r="AQ115" s="988"/>
      <c r="AR115" s="988"/>
      <c r="AS115" s="988"/>
      <c r="AT115" s="989"/>
      <c r="AU115" s="997"/>
      <c r="AV115" s="998"/>
      <c r="AW115" s="998"/>
      <c r="AX115" s="998"/>
      <c r="AY115" s="998"/>
      <c r="AZ115" s="880" t="s">
        <v>385</v>
      </c>
      <c r="BA115" s="817"/>
      <c r="BB115" s="817"/>
      <c r="BC115" s="817"/>
      <c r="BD115" s="817"/>
      <c r="BE115" s="817"/>
      <c r="BF115" s="817"/>
      <c r="BG115" s="817"/>
      <c r="BH115" s="817"/>
      <c r="BI115" s="817"/>
      <c r="BJ115" s="817"/>
      <c r="BK115" s="817"/>
      <c r="BL115" s="817"/>
      <c r="BM115" s="817"/>
      <c r="BN115" s="817"/>
      <c r="BO115" s="817"/>
      <c r="BP115" s="818"/>
      <c r="BQ115" s="881">
        <v>75</v>
      </c>
      <c r="BR115" s="882"/>
      <c r="BS115" s="882"/>
      <c r="BT115" s="882"/>
      <c r="BU115" s="882"/>
      <c r="BV115" s="882">
        <v>127</v>
      </c>
      <c r="BW115" s="882"/>
      <c r="BX115" s="882"/>
      <c r="BY115" s="882"/>
      <c r="BZ115" s="882"/>
      <c r="CA115" s="882">
        <v>99</v>
      </c>
      <c r="CB115" s="882"/>
      <c r="CC115" s="882"/>
      <c r="CD115" s="882"/>
      <c r="CE115" s="882"/>
      <c r="CF115" s="940">
        <v>0</v>
      </c>
      <c r="CG115" s="941"/>
      <c r="CH115" s="941"/>
      <c r="CI115" s="941"/>
      <c r="CJ115" s="941"/>
      <c r="CK115" s="992"/>
      <c r="CL115" s="886"/>
      <c r="CM115" s="880" t="s">
        <v>386</v>
      </c>
      <c r="CN115" s="817"/>
      <c r="CO115" s="817"/>
      <c r="CP115" s="817"/>
      <c r="CQ115" s="817"/>
      <c r="CR115" s="817"/>
      <c r="CS115" s="817"/>
      <c r="CT115" s="817"/>
      <c r="CU115" s="817"/>
      <c r="CV115" s="817"/>
      <c r="CW115" s="817"/>
      <c r="CX115" s="817"/>
      <c r="CY115" s="817"/>
      <c r="CZ115" s="817"/>
      <c r="DA115" s="817"/>
      <c r="DB115" s="817"/>
      <c r="DC115" s="817"/>
      <c r="DD115" s="817"/>
      <c r="DE115" s="817"/>
      <c r="DF115" s="818"/>
      <c r="DG115" s="844" t="s">
        <v>373</v>
      </c>
      <c r="DH115" s="845"/>
      <c r="DI115" s="845"/>
      <c r="DJ115" s="845"/>
      <c r="DK115" s="846"/>
      <c r="DL115" s="847" t="s">
        <v>342</v>
      </c>
      <c r="DM115" s="845"/>
      <c r="DN115" s="845"/>
      <c r="DO115" s="845"/>
      <c r="DP115" s="846"/>
      <c r="DQ115" s="847" t="s">
        <v>342</v>
      </c>
      <c r="DR115" s="845"/>
      <c r="DS115" s="845"/>
      <c r="DT115" s="845"/>
      <c r="DU115" s="846"/>
      <c r="DV115" s="889" t="s">
        <v>342</v>
      </c>
      <c r="DW115" s="890"/>
      <c r="DX115" s="890"/>
      <c r="DY115" s="890"/>
      <c r="DZ115" s="891"/>
    </row>
    <row r="116" spans="1:130" s="226" customFormat="1" ht="26.25" customHeight="1" x14ac:dyDescent="0.15">
      <c r="A116" s="981"/>
      <c r="B116" s="982"/>
      <c r="C116" s="904" t="s">
        <v>387</v>
      </c>
      <c r="D116" s="904"/>
      <c r="E116" s="904"/>
      <c r="F116" s="904"/>
      <c r="G116" s="904"/>
      <c r="H116" s="904"/>
      <c r="I116" s="904"/>
      <c r="J116" s="904"/>
      <c r="K116" s="904"/>
      <c r="L116" s="904"/>
      <c r="M116" s="904"/>
      <c r="N116" s="904"/>
      <c r="O116" s="904"/>
      <c r="P116" s="904"/>
      <c r="Q116" s="904"/>
      <c r="R116" s="904"/>
      <c r="S116" s="904"/>
      <c r="T116" s="904"/>
      <c r="U116" s="904"/>
      <c r="V116" s="904"/>
      <c r="W116" s="904"/>
      <c r="X116" s="904"/>
      <c r="Y116" s="904"/>
      <c r="Z116" s="905"/>
      <c r="AA116" s="844">
        <v>12</v>
      </c>
      <c r="AB116" s="845"/>
      <c r="AC116" s="845"/>
      <c r="AD116" s="845"/>
      <c r="AE116" s="846"/>
      <c r="AF116" s="847">
        <v>11</v>
      </c>
      <c r="AG116" s="845"/>
      <c r="AH116" s="845"/>
      <c r="AI116" s="845"/>
      <c r="AJ116" s="846"/>
      <c r="AK116" s="847">
        <v>71</v>
      </c>
      <c r="AL116" s="845"/>
      <c r="AM116" s="845"/>
      <c r="AN116" s="845"/>
      <c r="AO116" s="846"/>
      <c r="AP116" s="889">
        <v>0</v>
      </c>
      <c r="AQ116" s="890"/>
      <c r="AR116" s="890"/>
      <c r="AS116" s="890"/>
      <c r="AT116" s="891"/>
      <c r="AU116" s="997"/>
      <c r="AV116" s="998"/>
      <c r="AW116" s="998"/>
      <c r="AX116" s="998"/>
      <c r="AY116" s="998"/>
      <c r="AZ116" s="974" t="s">
        <v>388</v>
      </c>
      <c r="BA116" s="975"/>
      <c r="BB116" s="975"/>
      <c r="BC116" s="975"/>
      <c r="BD116" s="975"/>
      <c r="BE116" s="975"/>
      <c r="BF116" s="975"/>
      <c r="BG116" s="975"/>
      <c r="BH116" s="975"/>
      <c r="BI116" s="975"/>
      <c r="BJ116" s="975"/>
      <c r="BK116" s="975"/>
      <c r="BL116" s="975"/>
      <c r="BM116" s="975"/>
      <c r="BN116" s="975"/>
      <c r="BO116" s="975"/>
      <c r="BP116" s="976"/>
      <c r="BQ116" s="881" t="s">
        <v>342</v>
      </c>
      <c r="BR116" s="882"/>
      <c r="BS116" s="882"/>
      <c r="BT116" s="882"/>
      <c r="BU116" s="882"/>
      <c r="BV116" s="882" t="s">
        <v>342</v>
      </c>
      <c r="BW116" s="882"/>
      <c r="BX116" s="882"/>
      <c r="BY116" s="882"/>
      <c r="BZ116" s="882"/>
      <c r="CA116" s="882" t="s">
        <v>342</v>
      </c>
      <c r="CB116" s="882"/>
      <c r="CC116" s="882"/>
      <c r="CD116" s="882"/>
      <c r="CE116" s="882"/>
      <c r="CF116" s="940" t="s">
        <v>342</v>
      </c>
      <c r="CG116" s="941"/>
      <c r="CH116" s="941"/>
      <c r="CI116" s="941"/>
      <c r="CJ116" s="941"/>
      <c r="CK116" s="992"/>
      <c r="CL116" s="886"/>
      <c r="CM116" s="880" t="s">
        <v>389</v>
      </c>
      <c r="CN116" s="817"/>
      <c r="CO116" s="817"/>
      <c r="CP116" s="817"/>
      <c r="CQ116" s="817"/>
      <c r="CR116" s="817"/>
      <c r="CS116" s="817"/>
      <c r="CT116" s="817"/>
      <c r="CU116" s="817"/>
      <c r="CV116" s="817"/>
      <c r="CW116" s="817"/>
      <c r="CX116" s="817"/>
      <c r="CY116" s="817"/>
      <c r="CZ116" s="817"/>
      <c r="DA116" s="817"/>
      <c r="DB116" s="817"/>
      <c r="DC116" s="817"/>
      <c r="DD116" s="817"/>
      <c r="DE116" s="817"/>
      <c r="DF116" s="818"/>
      <c r="DG116" s="844" t="s">
        <v>342</v>
      </c>
      <c r="DH116" s="845"/>
      <c r="DI116" s="845"/>
      <c r="DJ116" s="845"/>
      <c r="DK116" s="846"/>
      <c r="DL116" s="847" t="s">
        <v>323</v>
      </c>
      <c r="DM116" s="845"/>
      <c r="DN116" s="845"/>
      <c r="DO116" s="845"/>
      <c r="DP116" s="846"/>
      <c r="DQ116" s="847" t="s">
        <v>342</v>
      </c>
      <c r="DR116" s="845"/>
      <c r="DS116" s="845"/>
      <c r="DT116" s="845"/>
      <c r="DU116" s="846"/>
      <c r="DV116" s="889" t="s">
        <v>342</v>
      </c>
      <c r="DW116" s="890"/>
      <c r="DX116" s="890"/>
      <c r="DY116" s="890"/>
      <c r="DZ116" s="891"/>
    </row>
    <row r="117" spans="1:130" s="226" customFormat="1" ht="26.25" customHeight="1" x14ac:dyDescent="0.15">
      <c r="A117" s="960" t="s">
        <v>189</v>
      </c>
      <c r="B117" s="961"/>
      <c r="C117" s="961"/>
      <c r="D117" s="961"/>
      <c r="E117" s="961"/>
      <c r="F117" s="961"/>
      <c r="G117" s="961"/>
      <c r="H117" s="961"/>
      <c r="I117" s="961"/>
      <c r="J117" s="961"/>
      <c r="K117" s="961"/>
      <c r="L117" s="961"/>
      <c r="M117" s="961"/>
      <c r="N117" s="961"/>
      <c r="O117" s="961"/>
      <c r="P117" s="961"/>
      <c r="Q117" s="961"/>
      <c r="R117" s="961"/>
      <c r="S117" s="961"/>
      <c r="T117" s="961"/>
      <c r="U117" s="961"/>
      <c r="V117" s="961"/>
      <c r="W117" s="961"/>
      <c r="X117" s="961"/>
      <c r="Y117" s="942" t="s">
        <v>390</v>
      </c>
      <c r="Z117" s="962"/>
      <c r="AA117" s="967">
        <v>4220341</v>
      </c>
      <c r="AB117" s="968"/>
      <c r="AC117" s="968"/>
      <c r="AD117" s="968"/>
      <c r="AE117" s="969"/>
      <c r="AF117" s="970">
        <v>4186691</v>
      </c>
      <c r="AG117" s="968"/>
      <c r="AH117" s="968"/>
      <c r="AI117" s="968"/>
      <c r="AJ117" s="969"/>
      <c r="AK117" s="970">
        <v>4131880</v>
      </c>
      <c r="AL117" s="968"/>
      <c r="AM117" s="968"/>
      <c r="AN117" s="968"/>
      <c r="AO117" s="969"/>
      <c r="AP117" s="971"/>
      <c r="AQ117" s="972"/>
      <c r="AR117" s="972"/>
      <c r="AS117" s="972"/>
      <c r="AT117" s="973"/>
      <c r="AU117" s="997"/>
      <c r="AV117" s="998"/>
      <c r="AW117" s="998"/>
      <c r="AX117" s="998"/>
      <c r="AY117" s="998"/>
      <c r="AZ117" s="928" t="s">
        <v>391</v>
      </c>
      <c r="BA117" s="929"/>
      <c r="BB117" s="929"/>
      <c r="BC117" s="929"/>
      <c r="BD117" s="929"/>
      <c r="BE117" s="929"/>
      <c r="BF117" s="929"/>
      <c r="BG117" s="929"/>
      <c r="BH117" s="929"/>
      <c r="BI117" s="929"/>
      <c r="BJ117" s="929"/>
      <c r="BK117" s="929"/>
      <c r="BL117" s="929"/>
      <c r="BM117" s="929"/>
      <c r="BN117" s="929"/>
      <c r="BO117" s="929"/>
      <c r="BP117" s="930"/>
      <c r="BQ117" s="881" t="s">
        <v>392</v>
      </c>
      <c r="BR117" s="882"/>
      <c r="BS117" s="882"/>
      <c r="BT117" s="882"/>
      <c r="BU117" s="882"/>
      <c r="BV117" s="882" t="s">
        <v>369</v>
      </c>
      <c r="BW117" s="882"/>
      <c r="BX117" s="882"/>
      <c r="BY117" s="882"/>
      <c r="BZ117" s="882"/>
      <c r="CA117" s="882" t="s">
        <v>392</v>
      </c>
      <c r="CB117" s="882"/>
      <c r="CC117" s="882"/>
      <c r="CD117" s="882"/>
      <c r="CE117" s="882"/>
      <c r="CF117" s="940" t="s">
        <v>369</v>
      </c>
      <c r="CG117" s="941"/>
      <c r="CH117" s="941"/>
      <c r="CI117" s="941"/>
      <c r="CJ117" s="941"/>
      <c r="CK117" s="992"/>
      <c r="CL117" s="886"/>
      <c r="CM117" s="880" t="s">
        <v>393</v>
      </c>
      <c r="CN117" s="817"/>
      <c r="CO117" s="817"/>
      <c r="CP117" s="817"/>
      <c r="CQ117" s="817"/>
      <c r="CR117" s="817"/>
      <c r="CS117" s="817"/>
      <c r="CT117" s="817"/>
      <c r="CU117" s="817"/>
      <c r="CV117" s="817"/>
      <c r="CW117" s="817"/>
      <c r="CX117" s="817"/>
      <c r="CY117" s="817"/>
      <c r="CZ117" s="817"/>
      <c r="DA117" s="817"/>
      <c r="DB117" s="817"/>
      <c r="DC117" s="817"/>
      <c r="DD117" s="817"/>
      <c r="DE117" s="817"/>
      <c r="DF117" s="818"/>
      <c r="DG117" s="844" t="s">
        <v>369</v>
      </c>
      <c r="DH117" s="845"/>
      <c r="DI117" s="845"/>
      <c r="DJ117" s="845"/>
      <c r="DK117" s="846"/>
      <c r="DL117" s="847" t="s">
        <v>394</v>
      </c>
      <c r="DM117" s="845"/>
      <c r="DN117" s="845"/>
      <c r="DO117" s="845"/>
      <c r="DP117" s="846"/>
      <c r="DQ117" s="847" t="s">
        <v>369</v>
      </c>
      <c r="DR117" s="845"/>
      <c r="DS117" s="845"/>
      <c r="DT117" s="845"/>
      <c r="DU117" s="846"/>
      <c r="DV117" s="889" t="s">
        <v>395</v>
      </c>
      <c r="DW117" s="890"/>
      <c r="DX117" s="890"/>
      <c r="DY117" s="890"/>
      <c r="DZ117" s="891"/>
    </row>
    <row r="118" spans="1:130" s="226" customFormat="1" ht="26.25" customHeight="1" x14ac:dyDescent="0.15">
      <c r="A118" s="960" t="s">
        <v>364</v>
      </c>
      <c r="B118" s="961"/>
      <c r="C118" s="961"/>
      <c r="D118" s="961"/>
      <c r="E118" s="961"/>
      <c r="F118" s="961"/>
      <c r="G118" s="961"/>
      <c r="H118" s="961"/>
      <c r="I118" s="961"/>
      <c r="J118" s="961"/>
      <c r="K118" s="961"/>
      <c r="L118" s="961"/>
      <c r="M118" s="961"/>
      <c r="N118" s="961"/>
      <c r="O118" s="961"/>
      <c r="P118" s="961"/>
      <c r="Q118" s="961"/>
      <c r="R118" s="961"/>
      <c r="S118" s="961"/>
      <c r="T118" s="961"/>
      <c r="U118" s="961"/>
      <c r="V118" s="961"/>
      <c r="W118" s="961"/>
      <c r="X118" s="961"/>
      <c r="Y118" s="961"/>
      <c r="Z118" s="962"/>
      <c r="AA118" s="963" t="s">
        <v>361</v>
      </c>
      <c r="AB118" s="961"/>
      <c r="AC118" s="961"/>
      <c r="AD118" s="961"/>
      <c r="AE118" s="962"/>
      <c r="AF118" s="963" t="s">
        <v>362</v>
      </c>
      <c r="AG118" s="961"/>
      <c r="AH118" s="961"/>
      <c r="AI118" s="961"/>
      <c r="AJ118" s="962"/>
      <c r="AK118" s="963" t="s">
        <v>266</v>
      </c>
      <c r="AL118" s="961"/>
      <c r="AM118" s="961"/>
      <c r="AN118" s="961"/>
      <c r="AO118" s="962"/>
      <c r="AP118" s="964" t="s">
        <v>363</v>
      </c>
      <c r="AQ118" s="965"/>
      <c r="AR118" s="965"/>
      <c r="AS118" s="965"/>
      <c r="AT118" s="966"/>
      <c r="AU118" s="997"/>
      <c r="AV118" s="998"/>
      <c r="AW118" s="998"/>
      <c r="AX118" s="998"/>
      <c r="AY118" s="998"/>
      <c r="AZ118" s="903" t="s">
        <v>396</v>
      </c>
      <c r="BA118" s="904"/>
      <c r="BB118" s="904"/>
      <c r="BC118" s="904"/>
      <c r="BD118" s="904"/>
      <c r="BE118" s="904"/>
      <c r="BF118" s="904"/>
      <c r="BG118" s="904"/>
      <c r="BH118" s="904"/>
      <c r="BI118" s="904"/>
      <c r="BJ118" s="904"/>
      <c r="BK118" s="904"/>
      <c r="BL118" s="904"/>
      <c r="BM118" s="904"/>
      <c r="BN118" s="904"/>
      <c r="BO118" s="904"/>
      <c r="BP118" s="905"/>
      <c r="BQ118" s="944" t="s">
        <v>369</v>
      </c>
      <c r="BR118" s="910"/>
      <c r="BS118" s="910"/>
      <c r="BT118" s="910"/>
      <c r="BU118" s="910"/>
      <c r="BV118" s="910" t="s">
        <v>392</v>
      </c>
      <c r="BW118" s="910"/>
      <c r="BX118" s="910"/>
      <c r="BY118" s="910"/>
      <c r="BZ118" s="910"/>
      <c r="CA118" s="910" t="s">
        <v>319</v>
      </c>
      <c r="CB118" s="910"/>
      <c r="CC118" s="910"/>
      <c r="CD118" s="910"/>
      <c r="CE118" s="910"/>
      <c r="CF118" s="940" t="s">
        <v>319</v>
      </c>
      <c r="CG118" s="941"/>
      <c r="CH118" s="941"/>
      <c r="CI118" s="941"/>
      <c r="CJ118" s="941"/>
      <c r="CK118" s="992"/>
      <c r="CL118" s="886"/>
      <c r="CM118" s="880" t="s">
        <v>397</v>
      </c>
      <c r="CN118" s="817"/>
      <c r="CO118" s="817"/>
      <c r="CP118" s="817"/>
      <c r="CQ118" s="817"/>
      <c r="CR118" s="817"/>
      <c r="CS118" s="817"/>
      <c r="CT118" s="817"/>
      <c r="CU118" s="817"/>
      <c r="CV118" s="817"/>
      <c r="CW118" s="817"/>
      <c r="CX118" s="817"/>
      <c r="CY118" s="817"/>
      <c r="CZ118" s="817"/>
      <c r="DA118" s="817"/>
      <c r="DB118" s="817"/>
      <c r="DC118" s="817"/>
      <c r="DD118" s="817"/>
      <c r="DE118" s="817"/>
      <c r="DF118" s="818"/>
      <c r="DG118" s="844" t="s">
        <v>398</v>
      </c>
      <c r="DH118" s="845"/>
      <c r="DI118" s="845"/>
      <c r="DJ118" s="845"/>
      <c r="DK118" s="846"/>
      <c r="DL118" s="847" t="s">
        <v>395</v>
      </c>
      <c r="DM118" s="845"/>
      <c r="DN118" s="845"/>
      <c r="DO118" s="845"/>
      <c r="DP118" s="846"/>
      <c r="DQ118" s="847" t="s">
        <v>398</v>
      </c>
      <c r="DR118" s="845"/>
      <c r="DS118" s="845"/>
      <c r="DT118" s="845"/>
      <c r="DU118" s="846"/>
      <c r="DV118" s="889" t="s">
        <v>369</v>
      </c>
      <c r="DW118" s="890"/>
      <c r="DX118" s="890"/>
      <c r="DY118" s="890"/>
      <c r="DZ118" s="891"/>
    </row>
    <row r="119" spans="1:130" s="226" customFormat="1" ht="26.25" customHeight="1" x14ac:dyDescent="0.15">
      <c r="A119" s="883" t="s">
        <v>367</v>
      </c>
      <c r="B119" s="884"/>
      <c r="C119" s="925" t="s">
        <v>368</v>
      </c>
      <c r="D119" s="873"/>
      <c r="E119" s="873"/>
      <c r="F119" s="873"/>
      <c r="G119" s="873"/>
      <c r="H119" s="873"/>
      <c r="I119" s="873"/>
      <c r="J119" s="873"/>
      <c r="K119" s="873"/>
      <c r="L119" s="873"/>
      <c r="M119" s="873"/>
      <c r="N119" s="873"/>
      <c r="O119" s="873"/>
      <c r="P119" s="873"/>
      <c r="Q119" s="873"/>
      <c r="R119" s="873"/>
      <c r="S119" s="873"/>
      <c r="T119" s="873"/>
      <c r="U119" s="873"/>
      <c r="V119" s="873"/>
      <c r="W119" s="873"/>
      <c r="X119" s="873"/>
      <c r="Y119" s="873"/>
      <c r="Z119" s="874"/>
      <c r="AA119" s="953" t="s">
        <v>394</v>
      </c>
      <c r="AB119" s="954"/>
      <c r="AC119" s="954"/>
      <c r="AD119" s="954"/>
      <c r="AE119" s="955"/>
      <c r="AF119" s="956" t="s">
        <v>399</v>
      </c>
      <c r="AG119" s="954"/>
      <c r="AH119" s="954"/>
      <c r="AI119" s="954"/>
      <c r="AJ119" s="955"/>
      <c r="AK119" s="956" t="s">
        <v>400</v>
      </c>
      <c r="AL119" s="954"/>
      <c r="AM119" s="954"/>
      <c r="AN119" s="954"/>
      <c r="AO119" s="955"/>
      <c r="AP119" s="957" t="s">
        <v>401</v>
      </c>
      <c r="AQ119" s="958"/>
      <c r="AR119" s="958"/>
      <c r="AS119" s="958"/>
      <c r="AT119" s="959"/>
      <c r="AU119" s="999"/>
      <c r="AV119" s="1000"/>
      <c r="AW119" s="1000"/>
      <c r="AX119" s="1000"/>
      <c r="AY119" s="1000"/>
      <c r="AZ119" s="247" t="s">
        <v>189</v>
      </c>
      <c r="BA119" s="247"/>
      <c r="BB119" s="247"/>
      <c r="BC119" s="247"/>
      <c r="BD119" s="247"/>
      <c r="BE119" s="247"/>
      <c r="BF119" s="247"/>
      <c r="BG119" s="247"/>
      <c r="BH119" s="247"/>
      <c r="BI119" s="247"/>
      <c r="BJ119" s="247"/>
      <c r="BK119" s="247"/>
      <c r="BL119" s="247"/>
      <c r="BM119" s="247"/>
      <c r="BN119" s="247"/>
      <c r="BO119" s="942" t="s">
        <v>402</v>
      </c>
      <c r="BP119" s="943"/>
      <c r="BQ119" s="944">
        <v>50038749</v>
      </c>
      <c r="BR119" s="910"/>
      <c r="BS119" s="910"/>
      <c r="BT119" s="910"/>
      <c r="BU119" s="910"/>
      <c r="BV119" s="910">
        <v>48314403</v>
      </c>
      <c r="BW119" s="910"/>
      <c r="BX119" s="910"/>
      <c r="BY119" s="910"/>
      <c r="BZ119" s="910"/>
      <c r="CA119" s="910">
        <v>46833284</v>
      </c>
      <c r="CB119" s="910"/>
      <c r="CC119" s="910"/>
      <c r="CD119" s="910"/>
      <c r="CE119" s="910"/>
      <c r="CF119" s="813"/>
      <c r="CG119" s="814"/>
      <c r="CH119" s="814"/>
      <c r="CI119" s="814"/>
      <c r="CJ119" s="899"/>
      <c r="CK119" s="993"/>
      <c r="CL119" s="888"/>
      <c r="CM119" s="903" t="s">
        <v>403</v>
      </c>
      <c r="CN119" s="904"/>
      <c r="CO119" s="904"/>
      <c r="CP119" s="904"/>
      <c r="CQ119" s="904"/>
      <c r="CR119" s="904"/>
      <c r="CS119" s="904"/>
      <c r="CT119" s="904"/>
      <c r="CU119" s="904"/>
      <c r="CV119" s="904"/>
      <c r="CW119" s="904"/>
      <c r="CX119" s="904"/>
      <c r="CY119" s="904"/>
      <c r="CZ119" s="904"/>
      <c r="DA119" s="904"/>
      <c r="DB119" s="904"/>
      <c r="DC119" s="904"/>
      <c r="DD119" s="904"/>
      <c r="DE119" s="904"/>
      <c r="DF119" s="905"/>
      <c r="DG119" s="828" t="s">
        <v>404</v>
      </c>
      <c r="DH119" s="829"/>
      <c r="DI119" s="829"/>
      <c r="DJ119" s="829"/>
      <c r="DK119" s="830"/>
      <c r="DL119" s="831" t="s">
        <v>395</v>
      </c>
      <c r="DM119" s="829"/>
      <c r="DN119" s="829"/>
      <c r="DO119" s="829"/>
      <c r="DP119" s="830"/>
      <c r="DQ119" s="831" t="s">
        <v>405</v>
      </c>
      <c r="DR119" s="829"/>
      <c r="DS119" s="829"/>
      <c r="DT119" s="829"/>
      <c r="DU119" s="830"/>
      <c r="DV119" s="913" t="s">
        <v>400</v>
      </c>
      <c r="DW119" s="914"/>
      <c r="DX119" s="914"/>
      <c r="DY119" s="914"/>
      <c r="DZ119" s="915"/>
    </row>
    <row r="120" spans="1:130" s="226" customFormat="1" ht="26.25" customHeight="1" x14ac:dyDescent="0.15">
      <c r="A120" s="885"/>
      <c r="B120" s="886"/>
      <c r="C120" s="880" t="s">
        <v>372</v>
      </c>
      <c r="D120" s="817"/>
      <c r="E120" s="817"/>
      <c r="F120" s="817"/>
      <c r="G120" s="817"/>
      <c r="H120" s="817"/>
      <c r="I120" s="817"/>
      <c r="J120" s="817"/>
      <c r="K120" s="817"/>
      <c r="L120" s="817"/>
      <c r="M120" s="817"/>
      <c r="N120" s="817"/>
      <c r="O120" s="817"/>
      <c r="P120" s="817"/>
      <c r="Q120" s="817"/>
      <c r="R120" s="817"/>
      <c r="S120" s="817"/>
      <c r="T120" s="817"/>
      <c r="U120" s="817"/>
      <c r="V120" s="817"/>
      <c r="W120" s="817"/>
      <c r="X120" s="817"/>
      <c r="Y120" s="817"/>
      <c r="Z120" s="818"/>
      <c r="AA120" s="844" t="s">
        <v>404</v>
      </c>
      <c r="AB120" s="845"/>
      <c r="AC120" s="845"/>
      <c r="AD120" s="845"/>
      <c r="AE120" s="846"/>
      <c r="AF120" s="847" t="s">
        <v>392</v>
      </c>
      <c r="AG120" s="845"/>
      <c r="AH120" s="845"/>
      <c r="AI120" s="845"/>
      <c r="AJ120" s="846"/>
      <c r="AK120" s="847" t="s">
        <v>398</v>
      </c>
      <c r="AL120" s="845"/>
      <c r="AM120" s="845"/>
      <c r="AN120" s="845"/>
      <c r="AO120" s="846"/>
      <c r="AP120" s="889" t="s">
        <v>400</v>
      </c>
      <c r="AQ120" s="890"/>
      <c r="AR120" s="890"/>
      <c r="AS120" s="890"/>
      <c r="AT120" s="891"/>
      <c r="AU120" s="945" t="s">
        <v>406</v>
      </c>
      <c r="AV120" s="946"/>
      <c r="AW120" s="946"/>
      <c r="AX120" s="946"/>
      <c r="AY120" s="947"/>
      <c r="AZ120" s="925" t="s">
        <v>407</v>
      </c>
      <c r="BA120" s="873"/>
      <c r="BB120" s="873"/>
      <c r="BC120" s="873"/>
      <c r="BD120" s="873"/>
      <c r="BE120" s="873"/>
      <c r="BF120" s="873"/>
      <c r="BG120" s="873"/>
      <c r="BH120" s="873"/>
      <c r="BI120" s="873"/>
      <c r="BJ120" s="873"/>
      <c r="BK120" s="873"/>
      <c r="BL120" s="873"/>
      <c r="BM120" s="873"/>
      <c r="BN120" s="873"/>
      <c r="BO120" s="873"/>
      <c r="BP120" s="874"/>
      <c r="BQ120" s="926">
        <v>10379280</v>
      </c>
      <c r="BR120" s="907"/>
      <c r="BS120" s="907"/>
      <c r="BT120" s="907"/>
      <c r="BU120" s="907"/>
      <c r="BV120" s="907">
        <v>11008847</v>
      </c>
      <c r="BW120" s="907"/>
      <c r="BX120" s="907"/>
      <c r="BY120" s="907"/>
      <c r="BZ120" s="907"/>
      <c r="CA120" s="907">
        <v>13437254</v>
      </c>
      <c r="CB120" s="907"/>
      <c r="CC120" s="907"/>
      <c r="CD120" s="907"/>
      <c r="CE120" s="907"/>
      <c r="CF120" s="931">
        <v>68.3</v>
      </c>
      <c r="CG120" s="932"/>
      <c r="CH120" s="932"/>
      <c r="CI120" s="932"/>
      <c r="CJ120" s="932"/>
      <c r="CK120" s="933" t="s">
        <v>408</v>
      </c>
      <c r="CL120" s="917"/>
      <c r="CM120" s="917"/>
      <c r="CN120" s="917"/>
      <c r="CO120" s="918"/>
      <c r="CP120" s="937" t="s">
        <v>409</v>
      </c>
      <c r="CQ120" s="938"/>
      <c r="CR120" s="938"/>
      <c r="CS120" s="938"/>
      <c r="CT120" s="938"/>
      <c r="CU120" s="938"/>
      <c r="CV120" s="938"/>
      <c r="CW120" s="938"/>
      <c r="CX120" s="938"/>
      <c r="CY120" s="938"/>
      <c r="CZ120" s="938"/>
      <c r="DA120" s="938"/>
      <c r="DB120" s="938"/>
      <c r="DC120" s="938"/>
      <c r="DD120" s="938"/>
      <c r="DE120" s="938"/>
      <c r="DF120" s="939"/>
      <c r="DG120" s="926">
        <v>14140346</v>
      </c>
      <c r="DH120" s="907"/>
      <c r="DI120" s="907"/>
      <c r="DJ120" s="907"/>
      <c r="DK120" s="907"/>
      <c r="DL120" s="907">
        <v>13583719</v>
      </c>
      <c r="DM120" s="907"/>
      <c r="DN120" s="907"/>
      <c r="DO120" s="907"/>
      <c r="DP120" s="907"/>
      <c r="DQ120" s="907">
        <v>12731050</v>
      </c>
      <c r="DR120" s="907"/>
      <c r="DS120" s="907"/>
      <c r="DT120" s="907"/>
      <c r="DU120" s="907"/>
      <c r="DV120" s="908">
        <v>64.7</v>
      </c>
      <c r="DW120" s="908"/>
      <c r="DX120" s="908"/>
      <c r="DY120" s="908"/>
      <c r="DZ120" s="909"/>
    </row>
    <row r="121" spans="1:130" s="226" customFormat="1" ht="26.25" customHeight="1" x14ac:dyDescent="0.15">
      <c r="A121" s="885"/>
      <c r="B121" s="886"/>
      <c r="C121" s="928" t="s">
        <v>410</v>
      </c>
      <c r="D121" s="929"/>
      <c r="E121" s="929"/>
      <c r="F121" s="929"/>
      <c r="G121" s="929"/>
      <c r="H121" s="929"/>
      <c r="I121" s="929"/>
      <c r="J121" s="929"/>
      <c r="K121" s="929"/>
      <c r="L121" s="929"/>
      <c r="M121" s="929"/>
      <c r="N121" s="929"/>
      <c r="O121" s="929"/>
      <c r="P121" s="929"/>
      <c r="Q121" s="929"/>
      <c r="R121" s="929"/>
      <c r="S121" s="929"/>
      <c r="T121" s="929"/>
      <c r="U121" s="929"/>
      <c r="V121" s="929"/>
      <c r="W121" s="929"/>
      <c r="X121" s="929"/>
      <c r="Y121" s="929"/>
      <c r="Z121" s="930"/>
      <c r="AA121" s="844" t="s">
        <v>394</v>
      </c>
      <c r="AB121" s="845"/>
      <c r="AC121" s="845"/>
      <c r="AD121" s="845"/>
      <c r="AE121" s="846"/>
      <c r="AF121" s="847" t="s">
        <v>392</v>
      </c>
      <c r="AG121" s="845"/>
      <c r="AH121" s="845"/>
      <c r="AI121" s="845"/>
      <c r="AJ121" s="846"/>
      <c r="AK121" s="847" t="s">
        <v>404</v>
      </c>
      <c r="AL121" s="845"/>
      <c r="AM121" s="845"/>
      <c r="AN121" s="845"/>
      <c r="AO121" s="846"/>
      <c r="AP121" s="889" t="s">
        <v>319</v>
      </c>
      <c r="AQ121" s="890"/>
      <c r="AR121" s="890"/>
      <c r="AS121" s="890"/>
      <c r="AT121" s="891"/>
      <c r="AU121" s="948"/>
      <c r="AV121" s="949"/>
      <c r="AW121" s="949"/>
      <c r="AX121" s="949"/>
      <c r="AY121" s="950"/>
      <c r="AZ121" s="880" t="s">
        <v>411</v>
      </c>
      <c r="BA121" s="817"/>
      <c r="BB121" s="817"/>
      <c r="BC121" s="817"/>
      <c r="BD121" s="817"/>
      <c r="BE121" s="817"/>
      <c r="BF121" s="817"/>
      <c r="BG121" s="817"/>
      <c r="BH121" s="817"/>
      <c r="BI121" s="817"/>
      <c r="BJ121" s="817"/>
      <c r="BK121" s="817"/>
      <c r="BL121" s="817"/>
      <c r="BM121" s="817"/>
      <c r="BN121" s="817"/>
      <c r="BO121" s="817"/>
      <c r="BP121" s="818"/>
      <c r="BQ121" s="881">
        <v>10801794</v>
      </c>
      <c r="BR121" s="882"/>
      <c r="BS121" s="882"/>
      <c r="BT121" s="882"/>
      <c r="BU121" s="882"/>
      <c r="BV121" s="882">
        <v>10560481</v>
      </c>
      <c r="BW121" s="882"/>
      <c r="BX121" s="882"/>
      <c r="BY121" s="882"/>
      <c r="BZ121" s="882"/>
      <c r="CA121" s="882">
        <v>10334136</v>
      </c>
      <c r="CB121" s="882"/>
      <c r="CC121" s="882"/>
      <c r="CD121" s="882"/>
      <c r="CE121" s="882"/>
      <c r="CF121" s="940">
        <v>52.5</v>
      </c>
      <c r="CG121" s="941"/>
      <c r="CH121" s="941"/>
      <c r="CI121" s="941"/>
      <c r="CJ121" s="941"/>
      <c r="CK121" s="934"/>
      <c r="CL121" s="920"/>
      <c r="CM121" s="920"/>
      <c r="CN121" s="920"/>
      <c r="CO121" s="921"/>
      <c r="CP121" s="900" t="s">
        <v>412</v>
      </c>
      <c r="CQ121" s="901"/>
      <c r="CR121" s="901"/>
      <c r="CS121" s="901"/>
      <c r="CT121" s="901"/>
      <c r="CU121" s="901"/>
      <c r="CV121" s="901"/>
      <c r="CW121" s="901"/>
      <c r="CX121" s="901"/>
      <c r="CY121" s="901"/>
      <c r="CZ121" s="901"/>
      <c r="DA121" s="901"/>
      <c r="DB121" s="901"/>
      <c r="DC121" s="901"/>
      <c r="DD121" s="901"/>
      <c r="DE121" s="901"/>
      <c r="DF121" s="902"/>
      <c r="DG121" s="881">
        <v>714372</v>
      </c>
      <c r="DH121" s="882"/>
      <c r="DI121" s="882"/>
      <c r="DJ121" s="882"/>
      <c r="DK121" s="882"/>
      <c r="DL121" s="882">
        <v>694014</v>
      </c>
      <c r="DM121" s="882"/>
      <c r="DN121" s="882"/>
      <c r="DO121" s="882"/>
      <c r="DP121" s="882"/>
      <c r="DQ121" s="882">
        <v>648582</v>
      </c>
      <c r="DR121" s="882"/>
      <c r="DS121" s="882"/>
      <c r="DT121" s="882"/>
      <c r="DU121" s="882"/>
      <c r="DV121" s="859">
        <v>3.3</v>
      </c>
      <c r="DW121" s="859"/>
      <c r="DX121" s="859"/>
      <c r="DY121" s="859"/>
      <c r="DZ121" s="860"/>
    </row>
    <row r="122" spans="1:130" s="226" customFormat="1" ht="26.25" customHeight="1" x14ac:dyDescent="0.15">
      <c r="A122" s="885"/>
      <c r="B122" s="886"/>
      <c r="C122" s="880" t="s">
        <v>383</v>
      </c>
      <c r="D122" s="817"/>
      <c r="E122" s="817"/>
      <c r="F122" s="817"/>
      <c r="G122" s="817"/>
      <c r="H122" s="817"/>
      <c r="I122" s="817"/>
      <c r="J122" s="817"/>
      <c r="K122" s="817"/>
      <c r="L122" s="817"/>
      <c r="M122" s="817"/>
      <c r="N122" s="817"/>
      <c r="O122" s="817"/>
      <c r="P122" s="817"/>
      <c r="Q122" s="817"/>
      <c r="R122" s="817"/>
      <c r="S122" s="817"/>
      <c r="T122" s="817"/>
      <c r="U122" s="817"/>
      <c r="V122" s="817"/>
      <c r="W122" s="817"/>
      <c r="X122" s="817"/>
      <c r="Y122" s="817"/>
      <c r="Z122" s="818"/>
      <c r="AA122" s="844" t="s">
        <v>369</v>
      </c>
      <c r="AB122" s="845"/>
      <c r="AC122" s="845"/>
      <c r="AD122" s="845"/>
      <c r="AE122" s="846"/>
      <c r="AF122" s="847" t="s">
        <v>399</v>
      </c>
      <c r="AG122" s="845"/>
      <c r="AH122" s="845"/>
      <c r="AI122" s="845"/>
      <c r="AJ122" s="846"/>
      <c r="AK122" s="847" t="s">
        <v>400</v>
      </c>
      <c r="AL122" s="845"/>
      <c r="AM122" s="845"/>
      <c r="AN122" s="845"/>
      <c r="AO122" s="846"/>
      <c r="AP122" s="889" t="s">
        <v>404</v>
      </c>
      <c r="AQ122" s="890"/>
      <c r="AR122" s="890"/>
      <c r="AS122" s="890"/>
      <c r="AT122" s="891"/>
      <c r="AU122" s="948"/>
      <c r="AV122" s="949"/>
      <c r="AW122" s="949"/>
      <c r="AX122" s="949"/>
      <c r="AY122" s="950"/>
      <c r="AZ122" s="903" t="s">
        <v>413</v>
      </c>
      <c r="BA122" s="904"/>
      <c r="BB122" s="904"/>
      <c r="BC122" s="904"/>
      <c r="BD122" s="904"/>
      <c r="BE122" s="904"/>
      <c r="BF122" s="904"/>
      <c r="BG122" s="904"/>
      <c r="BH122" s="904"/>
      <c r="BI122" s="904"/>
      <c r="BJ122" s="904"/>
      <c r="BK122" s="904"/>
      <c r="BL122" s="904"/>
      <c r="BM122" s="904"/>
      <c r="BN122" s="904"/>
      <c r="BO122" s="904"/>
      <c r="BP122" s="905"/>
      <c r="BQ122" s="944">
        <v>35070635</v>
      </c>
      <c r="BR122" s="910"/>
      <c r="BS122" s="910"/>
      <c r="BT122" s="910"/>
      <c r="BU122" s="910"/>
      <c r="BV122" s="910">
        <v>34191620</v>
      </c>
      <c r="BW122" s="910"/>
      <c r="BX122" s="910"/>
      <c r="BY122" s="910"/>
      <c r="BZ122" s="910"/>
      <c r="CA122" s="910">
        <v>33530833</v>
      </c>
      <c r="CB122" s="910"/>
      <c r="CC122" s="910"/>
      <c r="CD122" s="910"/>
      <c r="CE122" s="910"/>
      <c r="CF122" s="911">
        <v>170.5</v>
      </c>
      <c r="CG122" s="912"/>
      <c r="CH122" s="912"/>
      <c r="CI122" s="912"/>
      <c r="CJ122" s="912"/>
      <c r="CK122" s="934"/>
      <c r="CL122" s="920"/>
      <c r="CM122" s="920"/>
      <c r="CN122" s="920"/>
      <c r="CO122" s="921"/>
      <c r="CP122" s="900" t="s">
        <v>414</v>
      </c>
      <c r="CQ122" s="901"/>
      <c r="CR122" s="901"/>
      <c r="CS122" s="901"/>
      <c r="CT122" s="901"/>
      <c r="CU122" s="901"/>
      <c r="CV122" s="901"/>
      <c r="CW122" s="901"/>
      <c r="CX122" s="901"/>
      <c r="CY122" s="901"/>
      <c r="CZ122" s="901"/>
      <c r="DA122" s="901"/>
      <c r="DB122" s="901"/>
      <c r="DC122" s="901"/>
      <c r="DD122" s="901"/>
      <c r="DE122" s="901"/>
      <c r="DF122" s="902"/>
      <c r="DG122" s="881" t="s">
        <v>395</v>
      </c>
      <c r="DH122" s="882"/>
      <c r="DI122" s="882"/>
      <c r="DJ122" s="882"/>
      <c r="DK122" s="882"/>
      <c r="DL122" s="882" t="s">
        <v>398</v>
      </c>
      <c r="DM122" s="882"/>
      <c r="DN122" s="882"/>
      <c r="DO122" s="882"/>
      <c r="DP122" s="882"/>
      <c r="DQ122" s="882" t="s">
        <v>369</v>
      </c>
      <c r="DR122" s="882"/>
      <c r="DS122" s="882"/>
      <c r="DT122" s="882"/>
      <c r="DU122" s="882"/>
      <c r="DV122" s="859" t="s">
        <v>398</v>
      </c>
      <c r="DW122" s="859"/>
      <c r="DX122" s="859"/>
      <c r="DY122" s="859"/>
      <c r="DZ122" s="860"/>
    </row>
    <row r="123" spans="1:130" s="226" customFormat="1" ht="26.25" customHeight="1" x14ac:dyDescent="0.15">
      <c r="A123" s="885"/>
      <c r="B123" s="886"/>
      <c r="C123" s="880" t="s">
        <v>389</v>
      </c>
      <c r="D123" s="817"/>
      <c r="E123" s="817"/>
      <c r="F123" s="817"/>
      <c r="G123" s="817"/>
      <c r="H123" s="817"/>
      <c r="I123" s="817"/>
      <c r="J123" s="817"/>
      <c r="K123" s="817"/>
      <c r="L123" s="817"/>
      <c r="M123" s="817"/>
      <c r="N123" s="817"/>
      <c r="O123" s="817"/>
      <c r="P123" s="817"/>
      <c r="Q123" s="817"/>
      <c r="R123" s="817"/>
      <c r="S123" s="817"/>
      <c r="T123" s="817"/>
      <c r="U123" s="817"/>
      <c r="V123" s="817"/>
      <c r="W123" s="817"/>
      <c r="X123" s="817"/>
      <c r="Y123" s="817"/>
      <c r="Z123" s="818"/>
      <c r="AA123" s="844" t="s">
        <v>369</v>
      </c>
      <c r="AB123" s="845"/>
      <c r="AC123" s="845"/>
      <c r="AD123" s="845"/>
      <c r="AE123" s="846"/>
      <c r="AF123" s="847" t="s">
        <v>369</v>
      </c>
      <c r="AG123" s="845"/>
      <c r="AH123" s="845"/>
      <c r="AI123" s="845"/>
      <c r="AJ123" s="846"/>
      <c r="AK123" s="847" t="s">
        <v>392</v>
      </c>
      <c r="AL123" s="845"/>
      <c r="AM123" s="845"/>
      <c r="AN123" s="845"/>
      <c r="AO123" s="846"/>
      <c r="AP123" s="889" t="s">
        <v>404</v>
      </c>
      <c r="AQ123" s="890"/>
      <c r="AR123" s="890"/>
      <c r="AS123" s="890"/>
      <c r="AT123" s="891"/>
      <c r="AU123" s="951"/>
      <c r="AV123" s="952"/>
      <c r="AW123" s="952"/>
      <c r="AX123" s="952"/>
      <c r="AY123" s="952"/>
      <c r="AZ123" s="247" t="s">
        <v>189</v>
      </c>
      <c r="BA123" s="247"/>
      <c r="BB123" s="247"/>
      <c r="BC123" s="247"/>
      <c r="BD123" s="247"/>
      <c r="BE123" s="247"/>
      <c r="BF123" s="247"/>
      <c r="BG123" s="247"/>
      <c r="BH123" s="247"/>
      <c r="BI123" s="247"/>
      <c r="BJ123" s="247"/>
      <c r="BK123" s="247"/>
      <c r="BL123" s="247"/>
      <c r="BM123" s="247"/>
      <c r="BN123" s="247"/>
      <c r="BO123" s="942" t="s">
        <v>415</v>
      </c>
      <c r="BP123" s="943"/>
      <c r="BQ123" s="897">
        <v>56251709</v>
      </c>
      <c r="BR123" s="898"/>
      <c r="BS123" s="898"/>
      <c r="BT123" s="898"/>
      <c r="BU123" s="898"/>
      <c r="BV123" s="898">
        <v>55760948</v>
      </c>
      <c r="BW123" s="898"/>
      <c r="BX123" s="898"/>
      <c r="BY123" s="898"/>
      <c r="BZ123" s="898"/>
      <c r="CA123" s="898">
        <v>57302223</v>
      </c>
      <c r="CB123" s="898"/>
      <c r="CC123" s="898"/>
      <c r="CD123" s="898"/>
      <c r="CE123" s="898"/>
      <c r="CF123" s="813"/>
      <c r="CG123" s="814"/>
      <c r="CH123" s="814"/>
      <c r="CI123" s="814"/>
      <c r="CJ123" s="899"/>
      <c r="CK123" s="934"/>
      <c r="CL123" s="920"/>
      <c r="CM123" s="920"/>
      <c r="CN123" s="920"/>
      <c r="CO123" s="921"/>
      <c r="CP123" s="900" t="s">
        <v>416</v>
      </c>
      <c r="CQ123" s="901"/>
      <c r="CR123" s="901"/>
      <c r="CS123" s="901"/>
      <c r="CT123" s="901"/>
      <c r="CU123" s="901"/>
      <c r="CV123" s="901"/>
      <c r="CW123" s="901"/>
      <c r="CX123" s="901"/>
      <c r="CY123" s="901"/>
      <c r="CZ123" s="901"/>
      <c r="DA123" s="901"/>
      <c r="DB123" s="901"/>
      <c r="DC123" s="901"/>
      <c r="DD123" s="901"/>
      <c r="DE123" s="901"/>
      <c r="DF123" s="902"/>
      <c r="DG123" s="844" t="s">
        <v>401</v>
      </c>
      <c r="DH123" s="845"/>
      <c r="DI123" s="845"/>
      <c r="DJ123" s="845"/>
      <c r="DK123" s="846"/>
      <c r="DL123" s="847" t="s">
        <v>398</v>
      </c>
      <c r="DM123" s="845"/>
      <c r="DN123" s="845"/>
      <c r="DO123" s="845"/>
      <c r="DP123" s="846"/>
      <c r="DQ123" s="847" t="s">
        <v>400</v>
      </c>
      <c r="DR123" s="845"/>
      <c r="DS123" s="845"/>
      <c r="DT123" s="845"/>
      <c r="DU123" s="846"/>
      <c r="DV123" s="889" t="s">
        <v>395</v>
      </c>
      <c r="DW123" s="890"/>
      <c r="DX123" s="890"/>
      <c r="DY123" s="890"/>
      <c r="DZ123" s="891"/>
    </row>
    <row r="124" spans="1:130" s="226" customFormat="1" ht="26.25" customHeight="1" thickBot="1" x14ac:dyDescent="0.2">
      <c r="A124" s="885"/>
      <c r="B124" s="886"/>
      <c r="C124" s="880" t="s">
        <v>393</v>
      </c>
      <c r="D124" s="817"/>
      <c r="E124" s="817"/>
      <c r="F124" s="817"/>
      <c r="G124" s="817"/>
      <c r="H124" s="817"/>
      <c r="I124" s="817"/>
      <c r="J124" s="817"/>
      <c r="K124" s="817"/>
      <c r="L124" s="817"/>
      <c r="M124" s="817"/>
      <c r="N124" s="817"/>
      <c r="O124" s="817"/>
      <c r="P124" s="817"/>
      <c r="Q124" s="817"/>
      <c r="R124" s="817"/>
      <c r="S124" s="817"/>
      <c r="T124" s="817"/>
      <c r="U124" s="817"/>
      <c r="V124" s="817"/>
      <c r="W124" s="817"/>
      <c r="X124" s="817"/>
      <c r="Y124" s="817"/>
      <c r="Z124" s="818"/>
      <c r="AA124" s="844" t="s">
        <v>417</v>
      </c>
      <c r="AB124" s="845"/>
      <c r="AC124" s="845"/>
      <c r="AD124" s="845"/>
      <c r="AE124" s="846"/>
      <c r="AF124" s="847" t="s">
        <v>395</v>
      </c>
      <c r="AG124" s="845"/>
      <c r="AH124" s="845"/>
      <c r="AI124" s="845"/>
      <c r="AJ124" s="846"/>
      <c r="AK124" s="847" t="s">
        <v>392</v>
      </c>
      <c r="AL124" s="845"/>
      <c r="AM124" s="845"/>
      <c r="AN124" s="845"/>
      <c r="AO124" s="846"/>
      <c r="AP124" s="889" t="s">
        <v>398</v>
      </c>
      <c r="AQ124" s="890"/>
      <c r="AR124" s="890"/>
      <c r="AS124" s="890"/>
      <c r="AT124" s="891"/>
      <c r="AU124" s="892" t="s">
        <v>418</v>
      </c>
      <c r="AV124" s="893"/>
      <c r="AW124" s="893"/>
      <c r="AX124" s="893"/>
      <c r="AY124" s="893"/>
      <c r="AZ124" s="893"/>
      <c r="BA124" s="893"/>
      <c r="BB124" s="893"/>
      <c r="BC124" s="893"/>
      <c r="BD124" s="893"/>
      <c r="BE124" s="893"/>
      <c r="BF124" s="893"/>
      <c r="BG124" s="893"/>
      <c r="BH124" s="893"/>
      <c r="BI124" s="893"/>
      <c r="BJ124" s="893"/>
      <c r="BK124" s="893"/>
      <c r="BL124" s="893"/>
      <c r="BM124" s="893"/>
      <c r="BN124" s="893"/>
      <c r="BO124" s="893"/>
      <c r="BP124" s="894"/>
      <c r="BQ124" s="895" t="s">
        <v>401</v>
      </c>
      <c r="BR124" s="896"/>
      <c r="BS124" s="896"/>
      <c r="BT124" s="896"/>
      <c r="BU124" s="896"/>
      <c r="BV124" s="896" t="s">
        <v>392</v>
      </c>
      <c r="BW124" s="896"/>
      <c r="BX124" s="896"/>
      <c r="BY124" s="896"/>
      <c r="BZ124" s="896"/>
      <c r="CA124" s="896" t="s">
        <v>417</v>
      </c>
      <c r="CB124" s="896"/>
      <c r="CC124" s="896"/>
      <c r="CD124" s="896"/>
      <c r="CE124" s="896"/>
      <c r="CF124" s="791"/>
      <c r="CG124" s="792"/>
      <c r="CH124" s="792"/>
      <c r="CI124" s="792"/>
      <c r="CJ124" s="927"/>
      <c r="CK124" s="935"/>
      <c r="CL124" s="935"/>
      <c r="CM124" s="935"/>
      <c r="CN124" s="935"/>
      <c r="CO124" s="936"/>
      <c r="CP124" s="900" t="s">
        <v>419</v>
      </c>
      <c r="CQ124" s="901"/>
      <c r="CR124" s="901"/>
      <c r="CS124" s="901"/>
      <c r="CT124" s="901"/>
      <c r="CU124" s="901"/>
      <c r="CV124" s="901"/>
      <c r="CW124" s="901"/>
      <c r="CX124" s="901"/>
      <c r="CY124" s="901"/>
      <c r="CZ124" s="901"/>
      <c r="DA124" s="901"/>
      <c r="DB124" s="901"/>
      <c r="DC124" s="901"/>
      <c r="DD124" s="901"/>
      <c r="DE124" s="901"/>
      <c r="DF124" s="902"/>
      <c r="DG124" s="828" t="s">
        <v>392</v>
      </c>
      <c r="DH124" s="829"/>
      <c r="DI124" s="829"/>
      <c r="DJ124" s="829"/>
      <c r="DK124" s="830"/>
      <c r="DL124" s="831" t="s">
        <v>392</v>
      </c>
      <c r="DM124" s="829"/>
      <c r="DN124" s="829"/>
      <c r="DO124" s="829"/>
      <c r="DP124" s="830"/>
      <c r="DQ124" s="831" t="s">
        <v>392</v>
      </c>
      <c r="DR124" s="829"/>
      <c r="DS124" s="829"/>
      <c r="DT124" s="829"/>
      <c r="DU124" s="830"/>
      <c r="DV124" s="913" t="s">
        <v>369</v>
      </c>
      <c r="DW124" s="914"/>
      <c r="DX124" s="914"/>
      <c r="DY124" s="914"/>
      <c r="DZ124" s="915"/>
    </row>
    <row r="125" spans="1:130" s="226" customFormat="1" ht="26.25" customHeight="1" x14ac:dyDescent="0.15">
      <c r="A125" s="885"/>
      <c r="B125" s="886"/>
      <c r="C125" s="880" t="s">
        <v>397</v>
      </c>
      <c r="D125" s="817"/>
      <c r="E125" s="817"/>
      <c r="F125" s="817"/>
      <c r="G125" s="817"/>
      <c r="H125" s="817"/>
      <c r="I125" s="817"/>
      <c r="J125" s="817"/>
      <c r="K125" s="817"/>
      <c r="L125" s="817"/>
      <c r="M125" s="817"/>
      <c r="N125" s="817"/>
      <c r="O125" s="817"/>
      <c r="P125" s="817"/>
      <c r="Q125" s="817"/>
      <c r="R125" s="817"/>
      <c r="S125" s="817"/>
      <c r="T125" s="817"/>
      <c r="U125" s="817"/>
      <c r="V125" s="817"/>
      <c r="W125" s="817"/>
      <c r="X125" s="817"/>
      <c r="Y125" s="817"/>
      <c r="Z125" s="818"/>
      <c r="AA125" s="844" t="s">
        <v>392</v>
      </c>
      <c r="AB125" s="845"/>
      <c r="AC125" s="845"/>
      <c r="AD125" s="845"/>
      <c r="AE125" s="846"/>
      <c r="AF125" s="847" t="s">
        <v>400</v>
      </c>
      <c r="AG125" s="845"/>
      <c r="AH125" s="845"/>
      <c r="AI125" s="845"/>
      <c r="AJ125" s="846"/>
      <c r="AK125" s="847" t="s">
        <v>400</v>
      </c>
      <c r="AL125" s="845"/>
      <c r="AM125" s="845"/>
      <c r="AN125" s="845"/>
      <c r="AO125" s="846"/>
      <c r="AP125" s="889" t="s">
        <v>400</v>
      </c>
      <c r="AQ125" s="890"/>
      <c r="AR125" s="890"/>
      <c r="AS125" s="890"/>
      <c r="AT125" s="891"/>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6" t="s">
        <v>420</v>
      </c>
      <c r="CL125" s="917"/>
      <c r="CM125" s="917"/>
      <c r="CN125" s="917"/>
      <c r="CO125" s="918"/>
      <c r="CP125" s="925" t="s">
        <v>421</v>
      </c>
      <c r="CQ125" s="873"/>
      <c r="CR125" s="873"/>
      <c r="CS125" s="873"/>
      <c r="CT125" s="873"/>
      <c r="CU125" s="873"/>
      <c r="CV125" s="873"/>
      <c r="CW125" s="873"/>
      <c r="CX125" s="873"/>
      <c r="CY125" s="873"/>
      <c r="CZ125" s="873"/>
      <c r="DA125" s="873"/>
      <c r="DB125" s="873"/>
      <c r="DC125" s="873"/>
      <c r="DD125" s="873"/>
      <c r="DE125" s="873"/>
      <c r="DF125" s="874"/>
      <c r="DG125" s="926" t="s">
        <v>392</v>
      </c>
      <c r="DH125" s="907"/>
      <c r="DI125" s="907"/>
      <c r="DJ125" s="907"/>
      <c r="DK125" s="907"/>
      <c r="DL125" s="907" t="s">
        <v>395</v>
      </c>
      <c r="DM125" s="907"/>
      <c r="DN125" s="907"/>
      <c r="DO125" s="907"/>
      <c r="DP125" s="907"/>
      <c r="DQ125" s="907" t="s">
        <v>395</v>
      </c>
      <c r="DR125" s="907"/>
      <c r="DS125" s="907"/>
      <c r="DT125" s="907"/>
      <c r="DU125" s="907"/>
      <c r="DV125" s="908" t="s">
        <v>404</v>
      </c>
      <c r="DW125" s="908"/>
      <c r="DX125" s="908"/>
      <c r="DY125" s="908"/>
      <c r="DZ125" s="909"/>
    </row>
    <row r="126" spans="1:130" s="226" customFormat="1" ht="26.25" customHeight="1" thickBot="1" x14ac:dyDescent="0.2">
      <c r="A126" s="885"/>
      <c r="B126" s="886"/>
      <c r="C126" s="880" t="s">
        <v>403</v>
      </c>
      <c r="D126" s="817"/>
      <c r="E126" s="817"/>
      <c r="F126" s="817"/>
      <c r="G126" s="817"/>
      <c r="H126" s="817"/>
      <c r="I126" s="817"/>
      <c r="J126" s="817"/>
      <c r="K126" s="817"/>
      <c r="L126" s="817"/>
      <c r="M126" s="817"/>
      <c r="N126" s="817"/>
      <c r="O126" s="817"/>
      <c r="P126" s="817"/>
      <c r="Q126" s="817"/>
      <c r="R126" s="817"/>
      <c r="S126" s="817"/>
      <c r="T126" s="817"/>
      <c r="U126" s="817"/>
      <c r="V126" s="817"/>
      <c r="W126" s="817"/>
      <c r="X126" s="817"/>
      <c r="Y126" s="817"/>
      <c r="Z126" s="818"/>
      <c r="AA126" s="844" t="s">
        <v>398</v>
      </c>
      <c r="AB126" s="845"/>
      <c r="AC126" s="845"/>
      <c r="AD126" s="845"/>
      <c r="AE126" s="846"/>
      <c r="AF126" s="847" t="s">
        <v>369</v>
      </c>
      <c r="AG126" s="845"/>
      <c r="AH126" s="845"/>
      <c r="AI126" s="845"/>
      <c r="AJ126" s="846"/>
      <c r="AK126" s="847" t="s">
        <v>398</v>
      </c>
      <c r="AL126" s="845"/>
      <c r="AM126" s="845"/>
      <c r="AN126" s="845"/>
      <c r="AO126" s="846"/>
      <c r="AP126" s="889" t="s">
        <v>392</v>
      </c>
      <c r="AQ126" s="890"/>
      <c r="AR126" s="890"/>
      <c r="AS126" s="890"/>
      <c r="AT126" s="891"/>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9"/>
      <c r="CL126" s="920"/>
      <c r="CM126" s="920"/>
      <c r="CN126" s="920"/>
      <c r="CO126" s="921"/>
      <c r="CP126" s="880" t="s">
        <v>422</v>
      </c>
      <c r="CQ126" s="817"/>
      <c r="CR126" s="817"/>
      <c r="CS126" s="817"/>
      <c r="CT126" s="817"/>
      <c r="CU126" s="817"/>
      <c r="CV126" s="817"/>
      <c r="CW126" s="817"/>
      <c r="CX126" s="817"/>
      <c r="CY126" s="817"/>
      <c r="CZ126" s="817"/>
      <c r="DA126" s="817"/>
      <c r="DB126" s="817"/>
      <c r="DC126" s="817"/>
      <c r="DD126" s="817"/>
      <c r="DE126" s="817"/>
      <c r="DF126" s="818"/>
      <c r="DG126" s="881" t="s">
        <v>392</v>
      </c>
      <c r="DH126" s="882"/>
      <c r="DI126" s="882"/>
      <c r="DJ126" s="882"/>
      <c r="DK126" s="882"/>
      <c r="DL126" s="882" t="s">
        <v>319</v>
      </c>
      <c r="DM126" s="882"/>
      <c r="DN126" s="882"/>
      <c r="DO126" s="882"/>
      <c r="DP126" s="882"/>
      <c r="DQ126" s="882" t="s">
        <v>369</v>
      </c>
      <c r="DR126" s="882"/>
      <c r="DS126" s="882"/>
      <c r="DT126" s="882"/>
      <c r="DU126" s="882"/>
      <c r="DV126" s="859" t="s">
        <v>319</v>
      </c>
      <c r="DW126" s="859"/>
      <c r="DX126" s="859"/>
      <c r="DY126" s="859"/>
      <c r="DZ126" s="860"/>
    </row>
    <row r="127" spans="1:130" s="226" customFormat="1" ht="26.25" customHeight="1" x14ac:dyDescent="0.15">
      <c r="A127" s="887"/>
      <c r="B127" s="888"/>
      <c r="C127" s="903" t="s">
        <v>423</v>
      </c>
      <c r="D127" s="904"/>
      <c r="E127" s="904"/>
      <c r="F127" s="904"/>
      <c r="G127" s="904"/>
      <c r="H127" s="904"/>
      <c r="I127" s="904"/>
      <c r="J127" s="904"/>
      <c r="K127" s="904"/>
      <c r="L127" s="904"/>
      <c r="M127" s="904"/>
      <c r="N127" s="904"/>
      <c r="O127" s="904"/>
      <c r="P127" s="904"/>
      <c r="Q127" s="904"/>
      <c r="R127" s="904"/>
      <c r="S127" s="904"/>
      <c r="T127" s="904"/>
      <c r="U127" s="904"/>
      <c r="V127" s="904"/>
      <c r="W127" s="904"/>
      <c r="X127" s="904"/>
      <c r="Y127" s="904"/>
      <c r="Z127" s="905"/>
      <c r="AA127" s="844" t="s">
        <v>400</v>
      </c>
      <c r="AB127" s="845"/>
      <c r="AC127" s="845"/>
      <c r="AD127" s="845"/>
      <c r="AE127" s="846"/>
      <c r="AF127" s="847" t="s">
        <v>319</v>
      </c>
      <c r="AG127" s="845"/>
      <c r="AH127" s="845"/>
      <c r="AI127" s="845"/>
      <c r="AJ127" s="846"/>
      <c r="AK127" s="847" t="s">
        <v>392</v>
      </c>
      <c r="AL127" s="845"/>
      <c r="AM127" s="845"/>
      <c r="AN127" s="845"/>
      <c r="AO127" s="846"/>
      <c r="AP127" s="889" t="s">
        <v>319</v>
      </c>
      <c r="AQ127" s="890"/>
      <c r="AR127" s="890"/>
      <c r="AS127" s="890"/>
      <c r="AT127" s="891"/>
      <c r="AU127" s="228"/>
      <c r="AV127" s="228"/>
      <c r="AW127" s="228"/>
      <c r="AX127" s="906" t="s">
        <v>424</v>
      </c>
      <c r="AY127" s="877"/>
      <c r="AZ127" s="877"/>
      <c r="BA127" s="877"/>
      <c r="BB127" s="877"/>
      <c r="BC127" s="877"/>
      <c r="BD127" s="877"/>
      <c r="BE127" s="878"/>
      <c r="BF127" s="876" t="s">
        <v>425</v>
      </c>
      <c r="BG127" s="877"/>
      <c r="BH127" s="877"/>
      <c r="BI127" s="877"/>
      <c r="BJ127" s="877"/>
      <c r="BK127" s="877"/>
      <c r="BL127" s="878"/>
      <c r="BM127" s="876" t="s">
        <v>426</v>
      </c>
      <c r="BN127" s="877"/>
      <c r="BO127" s="877"/>
      <c r="BP127" s="877"/>
      <c r="BQ127" s="877"/>
      <c r="BR127" s="877"/>
      <c r="BS127" s="878"/>
      <c r="BT127" s="876" t="s">
        <v>427</v>
      </c>
      <c r="BU127" s="877"/>
      <c r="BV127" s="877"/>
      <c r="BW127" s="877"/>
      <c r="BX127" s="877"/>
      <c r="BY127" s="877"/>
      <c r="BZ127" s="879"/>
      <c r="CA127" s="228"/>
      <c r="CB127" s="228"/>
      <c r="CC127" s="228"/>
      <c r="CD127" s="251"/>
      <c r="CE127" s="251"/>
      <c r="CF127" s="251"/>
      <c r="CG127" s="228"/>
      <c r="CH127" s="228"/>
      <c r="CI127" s="228"/>
      <c r="CJ127" s="250"/>
      <c r="CK127" s="919"/>
      <c r="CL127" s="920"/>
      <c r="CM127" s="920"/>
      <c r="CN127" s="920"/>
      <c r="CO127" s="921"/>
      <c r="CP127" s="880" t="s">
        <v>428</v>
      </c>
      <c r="CQ127" s="817"/>
      <c r="CR127" s="817"/>
      <c r="CS127" s="817"/>
      <c r="CT127" s="817"/>
      <c r="CU127" s="817"/>
      <c r="CV127" s="817"/>
      <c r="CW127" s="817"/>
      <c r="CX127" s="817"/>
      <c r="CY127" s="817"/>
      <c r="CZ127" s="817"/>
      <c r="DA127" s="817"/>
      <c r="DB127" s="817"/>
      <c r="DC127" s="817"/>
      <c r="DD127" s="817"/>
      <c r="DE127" s="817"/>
      <c r="DF127" s="818"/>
      <c r="DG127" s="881" t="s">
        <v>400</v>
      </c>
      <c r="DH127" s="882"/>
      <c r="DI127" s="882"/>
      <c r="DJ127" s="882"/>
      <c r="DK127" s="882"/>
      <c r="DL127" s="882" t="s">
        <v>398</v>
      </c>
      <c r="DM127" s="882"/>
      <c r="DN127" s="882"/>
      <c r="DO127" s="882"/>
      <c r="DP127" s="882"/>
      <c r="DQ127" s="882" t="s">
        <v>369</v>
      </c>
      <c r="DR127" s="882"/>
      <c r="DS127" s="882"/>
      <c r="DT127" s="882"/>
      <c r="DU127" s="882"/>
      <c r="DV127" s="859" t="s">
        <v>400</v>
      </c>
      <c r="DW127" s="859"/>
      <c r="DX127" s="859"/>
      <c r="DY127" s="859"/>
      <c r="DZ127" s="860"/>
    </row>
    <row r="128" spans="1:130" s="226" customFormat="1" ht="26.25" customHeight="1" thickBot="1" x14ac:dyDescent="0.2">
      <c r="A128" s="861" t="s">
        <v>429</v>
      </c>
      <c r="B128" s="862"/>
      <c r="C128" s="862"/>
      <c r="D128" s="862"/>
      <c r="E128" s="862"/>
      <c r="F128" s="862"/>
      <c r="G128" s="862"/>
      <c r="H128" s="862"/>
      <c r="I128" s="862"/>
      <c r="J128" s="862"/>
      <c r="K128" s="862"/>
      <c r="L128" s="862"/>
      <c r="M128" s="862"/>
      <c r="N128" s="862"/>
      <c r="O128" s="862"/>
      <c r="P128" s="862"/>
      <c r="Q128" s="862"/>
      <c r="R128" s="862"/>
      <c r="S128" s="862"/>
      <c r="T128" s="862"/>
      <c r="U128" s="862"/>
      <c r="V128" s="862"/>
      <c r="W128" s="863" t="s">
        <v>430</v>
      </c>
      <c r="X128" s="863"/>
      <c r="Y128" s="863"/>
      <c r="Z128" s="864"/>
      <c r="AA128" s="865">
        <v>953191</v>
      </c>
      <c r="AB128" s="866"/>
      <c r="AC128" s="866"/>
      <c r="AD128" s="866"/>
      <c r="AE128" s="867"/>
      <c r="AF128" s="868">
        <v>954011</v>
      </c>
      <c r="AG128" s="866"/>
      <c r="AH128" s="866"/>
      <c r="AI128" s="866"/>
      <c r="AJ128" s="867"/>
      <c r="AK128" s="868">
        <v>938634</v>
      </c>
      <c r="AL128" s="866"/>
      <c r="AM128" s="866"/>
      <c r="AN128" s="866"/>
      <c r="AO128" s="867"/>
      <c r="AP128" s="869"/>
      <c r="AQ128" s="870"/>
      <c r="AR128" s="870"/>
      <c r="AS128" s="870"/>
      <c r="AT128" s="871"/>
      <c r="AU128" s="228"/>
      <c r="AV128" s="228"/>
      <c r="AW128" s="228"/>
      <c r="AX128" s="872" t="s">
        <v>431</v>
      </c>
      <c r="AY128" s="873"/>
      <c r="AZ128" s="873"/>
      <c r="BA128" s="873"/>
      <c r="BB128" s="873"/>
      <c r="BC128" s="873"/>
      <c r="BD128" s="873"/>
      <c r="BE128" s="874"/>
      <c r="BF128" s="851" t="s">
        <v>369</v>
      </c>
      <c r="BG128" s="852"/>
      <c r="BH128" s="852"/>
      <c r="BI128" s="852"/>
      <c r="BJ128" s="852"/>
      <c r="BK128" s="852"/>
      <c r="BL128" s="875"/>
      <c r="BM128" s="851">
        <v>12.27</v>
      </c>
      <c r="BN128" s="852"/>
      <c r="BO128" s="852"/>
      <c r="BP128" s="852"/>
      <c r="BQ128" s="852"/>
      <c r="BR128" s="852"/>
      <c r="BS128" s="875"/>
      <c r="BT128" s="851">
        <v>20</v>
      </c>
      <c r="BU128" s="852"/>
      <c r="BV128" s="852"/>
      <c r="BW128" s="852"/>
      <c r="BX128" s="852"/>
      <c r="BY128" s="852"/>
      <c r="BZ128" s="853"/>
      <c r="CA128" s="251"/>
      <c r="CB128" s="251"/>
      <c r="CC128" s="251"/>
      <c r="CD128" s="251"/>
      <c r="CE128" s="251"/>
      <c r="CF128" s="251"/>
      <c r="CG128" s="228"/>
      <c r="CH128" s="228"/>
      <c r="CI128" s="228"/>
      <c r="CJ128" s="250"/>
      <c r="CK128" s="922"/>
      <c r="CL128" s="923"/>
      <c r="CM128" s="923"/>
      <c r="CN128" s="923"/>
      <c r="CO128" s="924"/>
      <c r="CP128" s="854" t="s">
        <v>432</v>
      </c>
      <c r="CQ128" s="795"/>
      <c r="CR128" s="795"/>
      <c r="CS128" s="795"/>
      <c r="CT128" s="795"/>
      <c r="CU128" s="795"/>
      <c r="CV128" s="795"/>
      <c r="CW128" s="795"/>
      <c r="CX128" s="795"/>
      <c r="CY128" s="795"/>
      <c r="CZ128" s="795"/>
      <c r="DA128" s="795"/>
      <c r="DB128" s="795"/>
      <c r="DC128" s="795"/>
      <c r="DD128" s="795"/>
      <c r="DE128" s="795"/>
      <c r="DF128" s="796"/>
      <c r="DG128" s="855">
        <v>75</v>
      </c>
      <c r="DH128" s="856"/>
      <c r="DI128" s="856"/>
      <c r="DJ128" s="856"/>
      <c r="DK128" s="856"/>
      <c r="DL128" s="856">
        <v>127</v>
      </c>
      <c r="DM128" s="856"/>
      <c r="DN128" s="856"/>
      <c r="DO128" s="856"/>
      <c r="DP128" s="856"/>
      <c r="DQ128" s="856">
        <v>99</v>
      </c>
      <c r="DR128" s="856"/>
      <c r="DS128" s="856"/>
      <c r="DT128" s="856"/>
      <c r="DU128" s="856"/>
      <c r="DV128" s="857">
        <v>0</v>
      </c>
      <c r="DW128" s="857"/>
      <c r="DX128" s="857"/>
      <c r="DY128" s="857"/>
      <c r="DZ128" s="858"/>
    </row>
    <row r="129" spans="1:131" s="226" customFormat="1" ht="26.25" customHeight="1" x14ac:dyDescent="0.15">
      <c r="A129" s="839" t="s">
        <v>107</v>
      </c>
      <c r="B129" s="840"/>
      <c r="C129" s="840"/>
      <c r="D129" s="840"/>
      <c r="E129" s="840"/>
      <c r="F129" s="840"/>
      <c r="G129" s="840"/>
      <c r="H129" s="840"/>
      <c r="I129" s="840"/>
      <c r="J129" s="840"/>
      <c r="K129" s="840"/>
      <c r="L129" s="840"/>
      <c r="M129" s="840"/>
      <c r="N129" s="840"/>
      <c r="O129" s="840"/>
      <c r="P129" s="840"/>
      <c r="Q129" s="840"/>
      <c r="R129" s="840"/>
      <c r="S129" s="840"/>
      <c r="T129" s="840"/>
      <c r="U129" s="840"/>
      <c r="V129" s="840"/>
      <c r="W129" s="841" t="s">
        <v>433</v>
      </c>
      <c r="X129" s="842"/>
      <c r="Y129" s="842"/>
      <c r="Z129" s="843"/>
      <c r="AA129" s="844">
        <v>20927503</v>
      </c>
      <c r="AB129" s="845"/>
      <c r="AC129" s="845"/>
      <c r="AD129" s="845"/>
      <c r="AE129" s="846"/>
      <c r="AF129" s="847">
        <v>21603013</v>
      </c>
      <c r="AG129" s="845"/>
      <c r="AH129" s="845"/>
      <c r="AI129" s="845"/>
      <c r="AJ129" s="846"/>
      <c r="AK129" s="847">
        <v>22484206</v>
      </c>
      <c r="AL129" s="845"/>
      <c r="AM129" s="845"/>
      <c r="AN129" s="845"/>
      <c r="AO129" s="846"/>
      <c r="AP129" s="848"/>
      <c r="AQ129" s="849"/>
      <c r="AR129" s="849"/>
      <c r="AS129" s="849"/>
      <c r="AT129" s="850"/>
      <c r="AU129" s="229"/>
      <c r="AV129" s="229"/>
      <c r="AW129" s="229"/>
      <c r="AX129" s="816" t="s">
        <v>434</v>
      </c>
      <c r="AY129" s="817"/>
      <c r="AZ129" s="817"/>
      <c r="BA129" s="817"/>
      <c r="BB129" s="817"/>
      <c r="BC129" s="817"/>
      <c r="BD129" s="817"/>
      <c r="BE129" s="818"/>
      <c r="BF129" s="835" t="s">
        <v>399</v>
      </c>
      <c r="BG129" s="836"/>
      <c r="BH129" s="836"/>
      <c r="BI129" s="836"/>
      <c r="BJ129" s="836"/>
      <c r="BK129" s="836"/>
      <c r="BL129" s="837"/>
      <c r="BM129" s="835">
        <v>17.27</v>
      </c>
      <c r="BN129" s="836"/>
      <c r="BO129" s="836"/>
      <c r="BP129" s="836"/>
      <c r="BQ129" s="836"/>
      <c r="BR129" s="836"/>
      <c r="BS129" s="837"/>
      <c r="BT129" s="835">
        <v>30</v>
      </c>
      <c r="BU129" s="836"/>
      <c r="BV129" s="836"/>
      <c r="BW129" s="836"/>
      <c r="BX129" s="836"/>
      <c r="BY129" s="836"/>
      <c r="BZ129" s="838"/>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839" t="s">
        <v>435</v>
      </c>
      <c r="B130" s="840"/>
      <c r="C130" s="840"/>
      <c r="D130" s="840"/>
      <c r="E130" s="840"/>
      <c r="F130" s="840"/>
      <c r="G130" s="840"/>
      <c r="H130" s="840"/>
      <c r="I130" s="840"/>
      <c r="J130" s="840"/>
      <c r="K130" s="840"/>
      <c r="L130" s="840"/>
      <c r="M130" s="840"/>
      <c r="N130" s="840"/>
      <c r="O130" s="840"/>
      <c r="P130" s="840"/>
      <c r="Q130" s="840"/>
      <c r="R130" s="840"/>
      <c r="S130" s="840"/>
      <c r="T130" s="840"/>
      <c r="U130" s="840"/>
      <c r="V130" s="840"/>
      <c r="W130" s="841" t="s">
        <v>436</v>
      </c>
      <c r="X130" s="842"/>
      <c r="Y130" s="842"/>
      <c r="Z130" s="843"/>
      <c r="AA130" s="844">
        <v>2842513</v>
      </c>
      <c r="AB130" s="845"/>
      <c r="AC130" s="845"/>
      <c r="AD130" s="845"/>
      <c r="AE130" s="846"/>
      <c r="AF130" s="847">
        <v>2817682</v>
      </c>
      <c r="AG130" s="845"/>
      <c r="AH130" s="845"/>
      <c r="AI130" s="845"/>
      <c r="AJ130" s="846"/>
      <c r="AK130" s="847">
        <v>2815097</v>
      </c>
      <c r="AL130" s="845"/>
      <c r="AM130" s="845"/>
      <c r="AN130" s="845"/>
      <c r="AO130" s="846"/>
      <c r="AP130" s="848"/>
      <c r="AQ130" s="849"/>
      <c r="AR130" s="849"/>
      <c r="AS130" s="849"/>
      <c r="AT130" s="850"/>
      <c r="AU130" s="229"/>
      <c r="AV130" s="229"/>
      <c r="AW130" s="229"/>
      <c r="AX130" s="816" t="s">
        <v>437</v>
      </c>
      <c r="AY130" s="817"/>
      <c r="AZ130" s="817"/>
      <c r="BA130" s="817"/>
      <c r="BB130" s="817"/>
      <c r="BC130" s="817"/>
      <c r="BD130" s="817"/>
      <c r="BE130" s="818"/>
      <c r="BF130" s="819">
        <v>2.1</v>
      </c>
      <c r="BG130" s="820"/>
      <c r="BH130" s="820"/>
      <c r="BI130" s="820"/>
      <c r="BJ130" s="820"/>
      <c r="BK130" s="820"/>
      <c r="BL130" s="821"/>
      <c r="BM130" s="819">
        <v>25</v>
      </c>
      <c r="BN130" s="820"/>
      <c r="BO130" s="820"/>
      <c r="BP130" s="820"/>
      <c r="BQ130" s="820"/>
      <c r="BR130" s="820"/>
      <c r="BS130" s="821"/>
      <c r="BT130" s="819">
        <v>35</v>
      </c>
      <c r="BU130" s="820"/>
      <c r="BV130" s="820"/>
      <c r="BW130" s="820"/>
      <c r="BX130" s="820"/>
      <c r="BY130" s="820"/>
      <c r="BZ130" s="822"/>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823"/>
      <c r="B131" s="824"/>
      <c r="C131" s="824"/>
      <c r="D131" s="824"/>
      <c r="E131" s="824"/>
      <c r="F131" s="824"/>
      <c r="G131" s="824"/>
      <c r="H131" s="824"/>
      <c r="I131" s="824"/>
      <c r="J131" s="824"/>
      <c r="K131" s="824"/>
      <c r="L131" s="824"/>
      <c r="M131" s="824"/>
      <c r="N131" s="824"/>
      <c r="O131" s="824"/>
      <c r="P131" s="824"/>
      <c r="Q131" s="824"/>
      <c r="R131" s="824"/>
      <c r="S131" s="824"/>
      <c r="T131" s="824"/>
      <c r="U131" s="824"/>
      <c r="V131" s="824"/>
      <c r="W131" s="825" t="s">
        <v>438</v>
      </c>
      <c r="X131" s="826"/>
      <c r="Y131" s="826"/>
      <c r="Z131" s="827"/>
      <c r="AA131" s="828">
        <v>18084990</v>
      </c>
      <c r="AB131" s="829"/>
      <c r="AC131" s="829"/>
      <c r="AD131" s="829"/>
      <c r="AE131" s="830"/>
      <c r="AF131" s="831">
        <v>18785331</v>
      </c>
      <c r="AG131" s="829"/>
      <c r="AH131" s="829"/>
      <c r="AI131" s="829"/>
      <c r="AJ131" s="830"/>
      <c r="AK131" s="831">
        <v>19669109</v>
      </c>
      <c r="AL131" s="829"/>
      <c r="AM131" s="829"/>
      <c r="AN131" s="829"/>
      <c r="AO131" s="830"/>
      <c r="AP131" s="832"/>
      <c r="AQ131" s="833"/>
      <c r="AR131" s="833"/>
      <c r="AS131" s="833"/>
      <c r="AT131" s="834"/>
      <c r="AU131" s="229"/>
      <c r="AV131" s="229"/>
      <c r="AW131" s="229"/>
      <c r="AX131" s="794" t="s">
        <v>439</v>
      </c>
      <c r="AY131" s="795"/>
      <c r="AZ131" s="795"/>
      <c r="BA131" s="795"/>
      <c r="BB131" s="795"/>
      <c r="BC131" s="795"/>
      <c r="BD131" s="795"/>
      <c r="BE131" s="796"/>
      <c r="BF131" s="797" t="s">
        <v>369</v>
      </c>
      <c r="BG131" s="798"/>
      <c r="BH131" s="798"/>
      <c r="BI131" s="798"/>
      <c r="BJ131" s="798"/>
      <c r="BK131" s="798"/>
      <c r="BL131" s="799"/>
      <c r="BM131" s="797">
        <v>350</v>
      </c>
      <c r="BN131" s="798"/>
      <c r="BO131" s="798"/>
      <c r="BP131" s="798"/>
      <c r="BQ131" s="798"/>
      <c r="BR131" s="798"/>
      <c r="BS131" s="799"/>
      <c r="BT131" s="800"/>
      <c r="BU131" s="801"/>
      <c r="BV131" s="801"/>
      <c r="BW131" s="801"/>
      <c r="BX131" s="801"/>
      <c r="BY131" s="801"/>
      <c r="BZ131" s="802"/>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803" t="s">
        <v>440</v>
      </c>
      <c r="B132" s="804"/>
      <c r="C132" s="804"/>
      <c r="D132" s="804"/>
      <c r="E132" s="804"/>
      <c r="F132" s="804"/>
      <c r="G132" s="804"/>
      <c r="H132" s="804"/>
      <c r="I132" s="804"/>
      <c r="J132" s="804"/>
      <c r="K132" s="804"/>
      <c r="L132" s="804"/>
      <c r="M132" s="804"/>
      <c r="N132" s="804"/>
      <c r="O132" s="804"/>
      <c r="P132" s="804"/>
      <c r="Q132" s="804"/>
      <c r="R132" s="804"/>
      <c r="S132" s="804"/>
      <c r="T132" s="804"/>
      <c r="U132" s="804"/>
      <c r="V132" s="807" t="s">
        <v>441</v>
      </c>
      <c r="W132" s="807"/>
      <c r="X132" s="807"/>
      <c r="Y132" s="807"/>
      <c r="Z132" s="808"/>
      <c r="AA132" s="809">
        <v>2.348007934</v>
      </c>
      <c r="AB132" s="810"/>
      <c r="AC132" s="810"/>
      <c r="AD132" s="810"/>
      <c r="AE132" s="811"/>
      <c r="AF132" s="812">
        <v>2.2091599020000001</v>
      </c>
      <c r="AG132" s="810"/>
      <c r="AH132" s="810"/>
      <c r="AI132" s="810"/>
      <c r="AJ132" s="811"/>
      <c r="AK132" s="812">
        <v>1.92255277</v>
      </c>
      <c r="AL132" s="810"/>
      <c r="AM132" s="810"/>
      <c r="AN132" s="810"/>
      <c r="AO132" s="811"/>
      <c r="AP132" s="813"/>
      <c r="AQ132" s="814"/>
      <c r="AR132" s="814"/>
      <c r="AS132" s="814"/>
      <c r="AT132" s="81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805"/>
      <c r="B133" s="806"/>
      <c r="C133" s="806"/>
      <c r="D133" s="806"/>
      <c r="E133" s="806"/>
      <c r="F133" s="806"/>
      <c r="G133" s="806"/>
      <c r="H133" s="806"/>
      <c r="I133" s="806"/>
      <c r="J133" s="806"/>
      <c r="K133" s="806"/>
      <c r="L133" s="806"/>
      <c r="M133" s="806"/>
      <c r="N133" s="806"/>
      <c r="O133" s="806"/>
      <c r="P133" s="806"/>
      <c r="Q133" s="806"/>
      <c r="R133" s="806"/>
      <c r="S133" s="806"/>
      <c r="T133" s="806"/>
      <c r="U133" s="806"/>
      <c r="V133" s="786" t="s">
        <v>442</v>
      </c>
      <c r="W133" s="786"/>
      <c r="X133" s="786"/>
      <c r="Y133" s="786"/>
      <c r="Z133" s="787"/>
      <c r="AA133" s="788">
        <v>2.2999999999999998</v>
      </c>
      <c r="AB133" s="789"/>
      <c r="AC133" s="789"/>
      <c r="AD133" s="789"/>
      <c r="AE133" s="790"/>
      <c r="AF133" s="788">
        <v>2.2999999999999998</v>
      </c>
      <c r="AG133" s="789"/>
      <c r="AH133" s="789"/>
      <c r="AI133" s="789"/>
      <c r="AJ133" s="790"/>
      <c r="AK133" s="788">
        <v>2.1</v>
      </c>
      <c r="AL133" s="789"/>
      <c r="AM133" s="789"/>
      <c r="AN133" s="789"/>
      <c r="AO133" s="790"/>
      <c r="AP133" s="791"/>
      <c r="AQ133" s="792"/>
      <c r="AR133" s="792"/>
      <c r="AS133" s="792"/>
      <c r="AT133" s="793"/>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6GJcsXgQuP4m4mvtxlIEKbf1ZibGb8/6k1tcbUOiE477LHz9wiyfwg9inL5aOIs0dlwPWoKw16RRxVRNpjEY/g==" saltValue="l3v7h7NpZEnUPQiODSmjK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zoomScaleNormal="100" zoomScaleSheetLayoutView="10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443</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1jQJ7UZ/10wLF0kouKMY4LiWY4VZSaWdGX9dLr7XUSyA+4nK2LlwYCXTloWQc/WdbhwFQWH0gBcVOvCUN0s0g==" saltValue="vkIqe9Ij1Jt6qZaWvPovgw=="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zoomScaleNormal="100" zoomScaleSheetLayoutView="100"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444</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445</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7" t="s">
        <v>446</v>
      </c>
      <c r="AP7" s="268"/>
      <c r="AQ7" s="269" t="s">
        <v>447</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8"/>
      <c r="AP8" s="274" t="s">
        <v>448</v>
      </c>
      <c r="AQ8" s="275" t="s">
        <v>449</v>
      </c>
      <c r="AR8" s="276" t="s">
        <v>450</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9" t="s">
        <v>451</v>
      </c>
      <c r="AL9" s="1200"/>
      <c r="AM9" s="1200"/>
      <c r="AN9" s="1201"/>
      <c r="AO9" s="277">
        <v>6126766</v>
      </c>
      <c r="AP9" s="277">
        <v>60162</v>
      </c>
      <c r="AQ9" s="278">
        <v>62021</v>
      </c>
      <c r="AR9" s="279">
        <v>-3</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9" t="s">
        <v>452</v>
      </c>
      <c r="AL10" s="1200"/>
      <c r="AM10" s="1200"/>
      <c r="AN10" s="1201"/>
      <c r="AO10" s="280">
        <v>65106</v>
      </c>
      <c r="AP10" s="280">
        <v>639</v>
      </c>
      <c r="AQ10" s="281">
        <v>4339</v>
      </c>
      <c r="AR10" s="282">
        <v>-85.3</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9" t="s">
        <v>453</v>
      </c>
      <c r="AL11" s="1200"/>
      <c r="AM11" s="1200"/>
      <c r="AN11" s="1201"/>
      <c r="AO11" s="280">
        <v>42303</v>
      </c>
      <c r="AP11" s="280">
        <v>415</v>
      </c>
      <c r="AQ11" s="281">
        <v>554</v>
      </c>
      <c r="AR11" s="282">
        <v>-25.1</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9" t="s">
        <v>454</v>
      </c>
      <c r="AL12" s="1200"/>
      <c r="AM12" s="1200"/>
      <c r="AN12" s="1201"/>
      <c r="AO12" s="280" t="s">
        <v>455</v>
      </c>
      <c r="AP12" s="280" t="s">
        <v>455</v>
      </c>
      <c r="AQ12" s="281">
        <v>17</v>
      </c>
      <c r="AR12" s="282" t="s">
        <v>455</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9" t="s">
        <v>456</v>
      </c>
      <c r="AL13" s="1200"/>
      <c r="AM13" s="1200"/>
      <c r="AN13" s="1201"/>
      <c r="AO13" s="280">
        <v>283864</v>
      </c>
      <c r="AP13" s="280">
        <v>2787</v>
      </c>
      <c r="AQ13" s="281">
        <v>2525</v>
      </c>
      <c r="AR13" s="282">
        <v>10.4</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9" t="s">
        <v>457</v>
      </c>
      <c r="AL14" s="1200"/>
      <c r="AM14" s="1200"/>
      <c r="AN14" s="1201"/>
      <c r="AO14" s="280">
        <v>20605</v>
      </c>
      <c r="AP14" s="280">
        <v>202</v>
      </c>
      <c r="AQ14" s="281">
        <v>1158</v>
      </c>
      <c r="AR14" s="282">
        <v>-82.6</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202" t="s">
        <v>458</v>
      </c>
      <c r="AL15" s="1203"/>
      <c r="AM15" s="1203"/>
      <c r="AN15" s="1204"/>
      <c r="AO15" s="280">
        <v>-486561</v>
      </c>
      <c r="AP15" s="280">
        <v>-4778</v>
      </c>
      <c r="AQ15" s="281">
        <v>-4174</v>
      </c>
      <c r="AR15" s="282">
        <v>14.5</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202" t="s">
        <v>189</v>
      </c>
      <c r="AL16" s="1203"/>
      <c r="AM16" s="1203"/>
      <c r="AN16" s="1204"/>
      <c r="AO16" s="280">
        <v>6052083</v>
      </c>
      <c r="AP16" s="280">
        <v>59429</v>
      </c>
      <c r="AQ16" s="281">
        <v>66439</v>
      </c>
      <c r="AR16" s="282">
        <v>-10.6</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459</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460</v>
      </c>
      <c r="AP20" s="289" t="s">
        <v>461</v>
      </c>
      <c r="AQ20" s="290" t="s">
        <v>462</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5" t="s">
        <v>463</v>
      </c>
      <c r="AL21" s="1206"/>
      <c r="AM21" s="1206"/>
      <c r="AN21" s="1207"/>
      <c r="AO21" s="293">
        <v>5.21</v>
      </c>
      <c r="AP21" s="294">
        <v>6.1</v>
      </c>
      <c r="AQ21" s="295">
        <v>-0.89</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5" t="s">
        <v>464</v>
      </c>
      <c r="AL22" s="1206"/>
      <c r="AM22" s="1206"/>
      <c r="AN22" s="1207"/>
      <c r="AO22" s="298">
        <v>97.5</v>
      </c>
      <c r="AP22" s="299">
        <v>99</v>
      </c>
      <c r="AQ22" s="300">
        <v>-1.5</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98" t="s">
        <v>465</v>
      </c>
      <c r="B26" s="1198"/>
      <c r="C26" s="1198"/>
      <c r="D26" s="1198"/>
      <c r="E26" s="1198"/>
      <c r="F26" s="1198"/>
      <c r="G26" s="1198"/>
      <c r="H26" s="1198"/>
      <c r="I26" s="1198"/>
      <c r="J26" s="1198"/>
      <c r="K26" s="1198"/>
      <c r="L26" s="1198"/>
      <c r="M26" s="1198"/>
      <c r="N26" s="1198"/>
      <c r="O26" s="1198"/>
      <c r="P26" s="1198"/>
      <c r="Q26" s="1198"/>
      <c r="R26" s="1198"/>
      <c r="S26" s="1198"/>
      <c r="T26" s="1198"/>
      <c r="U26" s="1198"/>
      <c r="V26" s="1198"/>
      <c r="W26" s="1198"/>
      <c r="X26" s="1198"/>
      <c r="Y26" s="1198"/>
      <c r="Z26" s="1198"/>
      <c r="AA26" s="1198"/>
      <c r="AB26" s="1198"/>
      <c r="AC26" s="1198"/>
      <c r="AD26" s="1198"/>
      <c r="AE26" s="1198"/>
      <c r="AF26" s="1198"/>
      <c r="AG26" s="1198"/>
      <c r="AH26" s="1198"/>
      <c r="AI26" s="1198"/>
      <c r="AJ26" s="1198"/>
      <c r="AK26" s="1198"/>
      <c r="AL26" s="1198"/>
      <c r="AM26" s="1198"/>
      <c r="AN26" s="1198"/>
      <c r="AO26" s="1198"/>
      <c r="AP26" s="1198"/>
      <c r="AQ26" s="1198"/>
      <c r="AR26" s="1198"/>
      <c r="AS26" s="1198"/>
      <c r="AT26" s="263"/>
    </row>
    <row r="27" spans="1:46" x14ac:dyDescent="0.15">
      <c r="A27" s="305"/>
      <c r="AO27" s="258"/>
      <c r="AP27" s="258"/>
      <c r="AQ27" s="258"/>
      <c r="AR27" s="258"/>
      <c r="AS27" s="258"/>
      <c r="AT27" s="258"/>
    </row>
    <row r="28" spans="1:46" ht="17.25" x14ac:dyDescent="0.15">
      <c r="A28" s="259" t="s">
        <v>466</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467</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7" t="s">
        <v>446</v>
      </c>
      <c r="AP30" s="268"/>
      <c r="AQ30" s="269" t="s">
        <v>447</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8"/>
      <c r="AP31" s="274" t="s">
        <v>448</v>
      </c>
      <c r="AQ31" s="275" t="s">
        <v>449</v>
      </c>
      <c r="AR31" s="276" t="s">
        <v>450</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9" t="s">
        <v>468</v>
      </c>
      <c r="AL32" s="1190"/>
      <c r="AM32" s="1190"/>
      <c r="AN32" s="1191"/>
      <c r="AO32" s="308">
        <v>3080007</v>
      </c>
      <c r="AP32" s="308">
        <v>30244</v>
      </c>
      <c r="AQ32" s="309">
        <v>33147</v>
      </c>
      <c r="AR32" s="310">
        <v>-8.8000000000000007</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9" t="s">
        <v>469</v>
      </c>
      <c r="AL33" s="1190"/>
      <c r="AM33" s="1190"/>
      <c r="AN33" s="1191"/>
      <c r="AO33" s="308" t="s">
        <v>455</v>
      </c>
      <c r="AP33" s="308" t="s">
        <v>455</v>
      </c>
      <c r="AQ33" s="309">
        <v>7</v>
      </c>
      <c r="AR33" s="310" t="s">
        <v>455</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9" t="s">
        <v>470</v>
      </c>
      <c r="AL34" s="1190"/>
      <c r="AM34" s="1190"/>
      <c r="AN34" s="1191"/>
      <c r="AO34" s="308" t="s">
        <v>455</v>
      </c>
      <c r="AP34" s="308" t="s">
        <v>455</v>
      </c>
      <c r="AQ34" s="309">
        <v>24</v>
      </c>
      <c r="AR34" s="310" t="s">
        <v>455</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9" t="s">
        <v>471</v>
      </c>
      <c r="AL35" s="1190"/>
      <c r="AM35" s="1190"/>
      <c r="AN35" s="1191"/>
      <c r="AO35" s="308">
        <v>1049158</v>
      </c>
      <c r="AP35" s="308">
        <v>10302</v>
      </c>
      <c r="AQ35" s="309">
        <v>5872</v>
      </c>
      <c r="AR35" s="310">
        <v>75.400000000000006</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9" t="s">
        <v>472</v>
      </c>
      <c r="AL36" s="1190"/>
      <c r="AM36" s="1190"/>
      <c r="AN36" s="1191"/>
      <c r="AO36" s="308">
        <v>2644</v>
      </c>
      <c r="AP36" s="308">
        <v>26</v>
      </c>
      <c r="AQ36" s="309">
        <v>1168</v>
      </c>
      <c r="AR36" s="310">
        <v>-97.8</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9" t="s">
        <v>473</v>
      </c>
      <c r="AL37" s="1190"/>
      <c r="AM37" s="1190"/>
      <c r="AN37" s="1191"/>
      <c r="AO37" s="308" t="s">
        <v>455</v>
      </c>
      <c r="AP37" s="308" t="s">
        <v>455</v>
      </c>
      <c r="AQ37" s="309">
        <v>720</v>
      </c>
      <c r="AR37" s="310" t="s">
        <v>455</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2" t="s">
        <v>474</v>
      </c>
      <c r="AL38" s="1193"/>
      <c r="AM38" s="1193"/>
      <c r="AN38" s="1194"/>
      <c r="AO38" s="311">
        <v>71</v>
      </c>
      <c r="AP38" s="311">
        <v>1</v>
      </c>
      <c r="AQ38" s="312">
        <v>1</v>
      </c>
      <c r="AR38" s="300">
        <v>0</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2" t="s">
        <v>475</v>
      </c>
      <c r="AL39" s="1193"/>
      <c r="AM39" s="1193"/>
      <c r="AN39" s="1194"/>
      <c r="AO39" s="308">
        <v>-938634</v>
      </c>
      <c r="AP39" s="308">
        <v>-9217</v>
      </c>
      <c r="AQ39" s="309">
        <v>-6245</v>
      </c>
      <c r="AR39" s="310">
        <v>47.6</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9" t="s">
        <v>476</v>
      </c>
      <c r="AL40" s="1190"/>
      <c r="AM40" s="1190"/>
      <c r="AN40" s="1191"/>
      <c r="AO40" s="308">
        <v>-2815097</v>
      </c>
      <c r="AP40" s="308">
        <v>-27643</v>
      </c>
      <c r="AQ40" s="309">
        <v>-25563</v>
      </c>
      <c r="AR40" s="310">
        <v>8.1</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5" t="s">
        <v>262</v>
      </c>
      <c r="AL41" s="1196"/>
      <c r="AM41" s="1196"/>
      <c r="AN41" s="1197"/>
      <c r="AO41" s="308">
        <v>378149</v>
      </c>
      <c r="AP41" s="308">
        <v>3713</v>
      </c>
      <c r="AQ41" s="309">
        <v>9130</v>
      </c>
      <c r="AR41" s="310">
        <v>-59.3</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477</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478</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479</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82" t="s">
        <v>446</v>
      </c>
      <c r="AN49" s="1184" t="s">
        <v>480</v>
      </c>
      <c r="AO49" s="1185"/>
      <c r="AP49" s="1185"/>
      <c r="AQ49" s="1185"/>
      <c r="AR49" s="1186"/>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83"/>
      <c r="AN50" s="324" t="s">
        <v>481</v>
      </c>
      <c r="AO50" s="325" t="s">
        <v>482</v>
      </c>
      <c r="AP50" s="326" t="s">
        <v>483</v>
      </c>
      <c r="AQ50" s="327" t="s">
        <v>484</v>
      </c>
      <c r="AR50" s="328" t="s">
        <v>485</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486</v>
      </c>
      <c r="AL51" s="321"/>
      <c r="AM51" s="329">
        <v>1297210</v>
      </c>
      <c r="AN51" s="330">
        <v>12092</v>
      </c>
      <c r="AO51" s="331">
        <v>-52.2</v>
      </c>
      <c r="AP51" s="332">
        <v>42651</v>
      </c>
      <c r="AQ51" s="333">
        <v>4.3</v>
      </c>
      <c r="AR51" s="334">
        <v>-56.5</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487</v>
      </c>
      <c r="AM52" s="337">
        <v>620027</v>
      </c>
      <c r="AN52" s="338">
        <v>5780</v>
      </c>
      <c r="AO52" s="339">
        <v>-64.599999999999994</v>
      </c>
      <c r="AP52" s="340">
        <v>22675</v>
      </c>
      <c r="AQ52" s="341">
        <v>-5.9</v>
      </c>
      <c r="AR52" s="342">
        <v>-58.7</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488</v>
      </c>
      <c r="AL53" s="321"/>
      <c r="AM53" s="329">
        <v>1330688</v>
      </c>
      <c r="AN53" s="330">
        <v>12563</v>
      </c>
      <c r="AO53" s="331">
        <v>3.9</v>
      </c>
      <c r="AP53" s="332">
        <v>43226</v>
      </c>
      <c r="AQ53" s="333">
        <v>1.3</v>
      </c>
      <c r="AR53" s="334">
        <v>2.6</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487</v>
      </c>
      <c r="AM54" s="337">
        <v>709656</v>
      </c>
      <c r="AN54" s="338">
        <v>6700</v>
      </c>
      <c r="AO54" s="339">
        <v>15.9</v>
      </c>
      <c r="AP54" s="340">
        <v>22622</v>
      </c>
      <c r="AQ54" s="341">
        <v>-0.2</v>
      </c>
      <c r="AR54" s="342">
        <v>16.100000000000001</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489</v>
      </c>
      <c r="AL55" s="321"/>
      <c r="AM55" s="329">
        <v>1639255</v>
      </c>
      <c r="AN55" s="330">
        <v>15677</v>
      </c>
      <c r="AO55" s="331">
        <v>24.8</v>
      </c>
      <c r="AP55" s="332">
        <v>42836</v>
      </c>
      <c r="AQ55" s="333">
        <v>-0.9</v>
      </c>
      <c r="AR55" s="334">
        <v>25.7</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487</v>
      </c>
      <c r="AM56" s="337">
        <v>1037044</v>
      </c>
      <c r="AN56" s="338">
        <v>9918</v>
      </c>
      <c r="AO56" s="339">
        <v>48</v>
      </c>
      <c r="AP56" s="340">
        <v>22936</v>
      </c>
      <c r="AQ56" s="341">
        <v>1.4</v>
      </c>
      <c r="AR56" s="342">
        <v>46.6</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490</v>
      </c>
      <c r="AL57" s="321"/>
      <c r="AM57" s="329">
        <v>2064999</v>
      </c>
      <c r="AN57" s="330">
        <v>19984</v>
      </c>
      <c r="AO57" s="331">
        <v>27.5</v>
      </c>
      <c r="AP57" s="332">
        <v>44161</v>
      </c>
      <c r="AQ57" s="333">
        <v>3.1</v>
      </c>
      <c r="AR57" s="334">
        <v>24.4</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487</v>
      </c>
      <c r="AM58" s="337">
        <v>1212819</v>
      </c>
      <c r="AN58" s="338">
        <v>11737</v>
      </c>
      <c r="AO58" s="339">
        <v>18.3</v>
      </c>
      <c r="AP58" s="340">
        <v>23644</v>
      </c>
      <c r="AQ58" s="341">
        <v>3.1</v>
      </c>
      <c r="AR58" s="342">
        <v>15.2</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491</v>
      </c>
      <c r="AL59" s="321"/>
      <c r="AM59" s="329">
        <v>1872710</v>
      </c>
      <c r="AN59" s="330">
        <v>18389</v>
      </c>
      <c r="AO59" s="331">
        <v>-8</v>
      </c>
      <c r="AP59" s="332">
        <v>43955</v>
      </c>
      <c r="AQ59" s="333">
        <v>-0.5</v>
      </c>
      <c r="AR59" s="334">
        <v>-7.5</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487</v>
      </c>
      <c r="AM60" s="337">
        <v>897093</v>
      </c>
      <c r="AN60" s="338">
        <v>8809</v>
      </c>
      <c r="AO60" s="339">
        <v>-24.9</v>
      </c>
      <c r="AP60" s="340">
        <v>21318</v>
      </c>
      <c r="AQ60" s="341">
        <v>-9.8000000000000007</v>
      </c>
      <c r="AR60" s="342">
        <v>-15.1</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492</v>
      </c>
      <c r="AL61" s="343"/>
      <c r="AM61" s="344">
        <v>1640972</v>
      </c>
      <c r="AN61" s="345">
        <v>15741</v>
      </c>
      <c r="AO61" s="346">
        <v>-0.8</v>
      </c>
      <c r="AP61" s="347">
        <v>43366</v>
      </c>
      <c r="AQ61" s="348">
        <v>1.5</v>
      </c>
      <c r="AR61" s="334">
        <v>-2.2999999999999998</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487</v>
      </c>
      <c r="AM62" s="337">
        <v>895328</v>
      </c>
      <c r="AN62" s="338">
        <v>8589</v>
      </c>
      <c r="AO62" s="339">
        <v>-1.5</v>
      </c>
      <c r="AP62" s="340">
        <v>22639</v>
      </c>
      <c r="AQ62" s="341">
        <v>-2.2999999999999998</v>
      </c>
      <c r="AR62" s="342">
        <v>0.8</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AoZOnEEV8ky6VKRGQNzk9qiQT8M5sG9d58zUckRHMxfCRNRpsnkd4HWdyZhOwY1BWeW0yy1lArGeXi2DqK4eOQ==" saltValue="bGQgw5T9HiWQxe4GDFHMS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494</v>
      </c>
    </row>
    <row r="121" spans="125:125" ht="13.5" hidden="1" customHeight="1" x14ac:dyDescent="0.15">
      <c r="DU121" s="255"/>
    </row>
  </sheetData>
  <sheetProtection algorithmName="SHA-512" hashValue="LPa6jIePoZwlFwOXQBNgwP6NVj/fGAeFCU5Rqtpt1oiM20EpC5BBx+DvJFnk7adBaodxgbadvIk5pS828h3CHA==" saltValue="K2SbXDsFHkWFmHMtKTqKU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495</v>
      </c>
    </row>
  </sheetData>
  <sheetProtection algorithmName="SHA-512" hashValue="ZgeuZwDXiRG1kmIf1dZwKXJwYpxq0dnCwrEbRG6sK1zIImCEIiWPzz/9hRTClcYNEQ2Wcu0C/ndFWitwUYYp8Q==" saltValue="smIzdaGkb9WSlDBdNWf+B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496</v>
      </c>
      <c r="G46" s="8" t="s">
        <v>497</v>
      </c>
      <c r="H46" s="8" t="s">
        <v>498</v>
      </c>
      <c r="I46" s="8" t="s">
        <v>499</v>
      </c>
      <c r="J46" s="9" t="s">
        <v>500</v>
      </c>
    </row>
    <row r="47" spans="2:10" ht="57.75" customHeight="1" x14ac:dyDescent="0.15">
      <c r="B47" s="10"/>
      <c r="C47" s="1208" t="s">
        <v>3</v>
      </c>
      <c r="D47" s="1208"/>
      <c r="E47" s="1209"/>
      <c r="F47" s="11">
        <v>17.03</v>
      </c>
      <c r="G47" s="12">
        <v>11.6</v>
      </c>
      <c r="H47" s="12">
        <v>11.69</v>
      </c>
      <c r="I47" s="12">
        <v>11.43</v>
      </c>
      <c r="J47" s="13">
        <v>11.09</v>
      </c>
    </row>
    <row r="48" spans="2:10" ht="57.75" customHeight="1" x14ac:dyDescent="0.15">
      <c r="B48" s="14"/>
      <c r="C48" s="1210" t="s">
        <v>4</v>
      </c>
      <c r="D48" s="1210"/>
      <c r="E48" s="1211"/>
      <c r="F48" s="15">
        <v>0.18</v>
      </c>
      <c r="G48" s="16">
        <v>0</v>
      </c>
      <c r="H48" s="16">
        <v>0.06</v>
      </c>
      <c r="I48" s="16">
        <v>0.08</v>
      </c>
      <c r="J48" s="17">
        <v>0.09</v>
      </c>
    </row>
    <row r="49" spans="2:10" ht="57.75" customHeight="1" thickBot="1" x14ac:dyDescent="0.2">
      <c r="B49" s="18"/>
      <c r="C49" s="1212" t="s">
        <v>5</v>
      </c>
      <c r="D49" s="1212"/>
      <c r="E49" s="1213"/>
      <c r="F49" s="19">
        <v>0.24</v>
      </c>
      <c r="G49" s="20">
        <v>0.14000000000000001</v>
      </c>
      <c r="H49" s="20">
        <v>0.26</v>
      </c>
      <c r="I49" s="20">
        <v>0.12</v>
      </c>
      <c r="J49" s="21">
        <v>0.12</v>
      </c>
    </row>
    <row r="50" spans="2:10" x14ac:dyDescent="0.15"/>
  </sheetData>
  <sheetProtection algorithmName="SHA-512" hashValue="wchmxoZTitxIP+NHFGUloNBFJrJqONwdVy90M/RogAIw9wfnHoEnJKOaVn/GCeiItnhAh2rDi146YRdMmdhG6w==" saltValue="qyBXp0eLTxCmk85lKcDzc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2023-03-13T07:25:06Z</cp:lastPrinted>
  <dcterms:created xsi:type="dcterms:W3CDTF">2023-02-20T06:05:04Z</dcterms:created>
  <dcterms:modified xsi:type="dcterms:W3CDTF">2023-10-24T07:10:35Z</dcterms:modified>
  <cp:category/>
</cp:coreProperties>
</file>