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2064sv0fs002\NET_DATA\04_【財政】\03 決算\26 財政状況資料集\財政状況資料集【H24～】\R4（R3決算）\25_ホームページ掲載用（２回目）\"/>
    </mc:Choice>
  </mc:AlternateContent>
  <bookViews>
    <workbookView xWindow="-19320" yWindow="-120" windowWidth="19440" windowHeight="1515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s="1"/>
  <c r="BY43" i="10"/>
  <c r="BW43" i="10"/>
  <c r="BE43" i="10"/>
  <c r="AM43" i="10"/>
  <c r="U43" i="10"/>
  <c r="E43" i="10"/>
  <c r="C43" i="10"/>
  <c r="DG42" i="10"/>
  <c r="CQ42" i="10"/>
  <c r="CO42" i="10"/>
  <c r="BY42" i="10"/>
  <c r="BW42" i="10" s="1"/>
  <c r="BE42" i="10"/>
  <c r="AM42" i="10"/>
  <c r="U42" i="10"/>
  <c r="E42" i="10"/>
  <c r="C42" i="10"/>
  <c r="DG41" i="10"/>
  <c r="CQ41" i="10"/>
  <c r="CO41" i="10" s="1"/>
  <c r="BY41" i="10"/>
  <c r="BE41" i="10"/>
  <c r="AM41" i="10"/>
  <c r="U41" i="10"/>
  <c r="E41" i="10"/>
  <c r="C41" i="10"/>
  <c r="DG40" i="10"/>
  <c r="CQ40" i="10"/>
  <c r="CO40" i="10"/>
  <c r="BY40" i="10"/>
  <c r="BE40" i="10"/>
  <c r="AM40" i="10"/>
  <c r="U40" i="10"/>
  <c r="E40" i="10"/>
  <c r="C40" i="10"/>
  <c r="DG39" i="10"/>
  <c r="CQ39" i="10"/>
  <c r="CO39" i="10" s="1"/>
  <c r="BY39" i="10"/>
  <c r="BE39" i="10"/>
  <c r="AM39" i="10"/>
  <c r="U39" i="10"/>
  <c r="E39" i="10"/>
  <c r="C39" i="10"/>
  <c r="DG38" i="10"/>
  <c r="CQ38" i="10"/>
  <c r="CO38" i="10"/>
  <c r="BY38" i="10"/>
  <c r="BE38" i="10"/>
  <c r="AM38" i="10"/>
  <c r="U38" i="10"/>
  <c r="E38" i="10"/>
  <c r="C38" i="10"/>
  <c r="DG37" i="10"/>
  <c r="CQ37" i="10"/>
  <c r="CO37" i="10" s="1"/>
  <c r="BY37" i="10"/>
  <c r="BE37" i="10"/>
  <c r="AM37" i="10"/>
  <c r="U37" i="10"/>
  <c r="E37" i="10"/>
  <c r="C37" i="10"/>
  <c r="DG36" i="10"/>
  <c r="CQ36" i="10"/>
  <c r="BY36" i="10"/>
  <c r="BE36" i="10"/>
  <c r="AO36" i="10"/>
  <c r="W36" i="10"/>
  <c r="E36" i="10"/>
  <c r="C36" i="10"/>
  <c r="DG35" i="10"/>
  <c r="CQ35" i="10"/>
  <c r="BY35" i="10"/>
  <c r="BE35" i="10"/>
  <c r="AO35" i="10"/>
  <c r="W35" i="10"/>
  <c r="E35" i="10"/>
  <c r="DG34" i="10"/>
  <c r="CQ34" i="10"/>
  <c r="BY34" i="10"/>
  <c r="BE34" i="10"/>
  <c r="AO34" i="10"/>
  <c r="W34" i="10"/>
  <c r="E34" i="10"/>
  <c r="C34" i="10"/>
  <c r="C35" i="10" l="1"/>
  <c r="U34" i="10" l="1"/>
  <c r="U35" i="10" l="1"/>
  <c r="U36" i="10" l="1"/>
  <c r="AM34" i="10" l="1"/>
  <c r="AM35" i="10" s="1"/>
  <c r="AM36" i="10" s="1"/>
  <c r="BW34" i="10" s="1"/>
  <c r="BW35" i="10" s="1"/>
  <c r="BW36" i="10" s="1"/>
  <c r="BW37" i="10" s="1"/>
  <c r="BW38" i="10" s="1"/>
  <c r="BW39" i="10" s="1"/>
  <c r="BW40" i="10" s="1"/>
  <c r="BW41" i="10" s="1"/>
  <c r="CO34" i="10" l="1"/>
  <c r="CO35" i="10" s="1"/>
  <c r="CO36" i="10" s="1"/>
</calcChain>
</file>

<file path=xl/sharedStrings.xml><?xml version="1.0" encoding="utf-8"?>
<sst xmlns="http://schemas.openxmlformats.org/spreadsheetml/2006/main" count="1096" uniqueCount="607">
  <si>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</si>
  <si>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</si>
  <si>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</si>
  <si>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</si>
  <si>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</si>
  <si>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</si>
  <si>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</si>
  <si>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</si>
  <si>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</si>
  <si>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</si>
  <si>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</si>
  <si>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</si>
  <si>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</si>
  <si>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</si>
  <si>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</si>
  <si>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</si>
  <si>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</si>
  <si>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</si>
  <si>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</si>
  <si>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</si>
  <si>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</si>
  <si>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</si>
  <si>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</si>
  <si>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</si>
  <si>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</si>
  <si>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</si>
  <si>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</si>
  <si>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</si>
  <si>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</si>
  <si>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</si>
  <si>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</si>
  <si>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</si>
  <si>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</si>
  <si>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</si>
  <si>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</si>
  <si>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</si>
  <si>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</si>
  <si>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</si>
  <si>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</si>
  <si>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</si>
  <si>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</si>
  <si>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</si>
  <si>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</si>
  <si>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</si>
  <si>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</si>
  <si>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</si>
  <si>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</si>
  <si>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</si>
  <si>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</si>
  <si>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</si>
  <si>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</si>
  <si>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</si>
  <si>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</si>
  <si>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</si>
  <si>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</si>
  <si>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</si>
  <si>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</si>
  <si>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</si>
  <si>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</si>
  <si>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</si>
  <si>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</si>
  <si>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</si>
  <si>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</si>
  <si>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</si>
  <si>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</si>
  <si>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</si>
  <si>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</si>
  <si>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</si>
  <si>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</si>
  <si>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</si>
  <si>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</si>
  <si>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</si>
  <si>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</si>
  <si>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</si>
  <si>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</si>
  <si>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</si>
  <si>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</si>
  <si>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</si>
  <si>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</si>
  <si>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</si>
  <si>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</si>
  <si>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</si>
  <si>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</si>
  <si>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</si>
  <si>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</si>
  <si>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Ⅱ－３</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</si>
  <si>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</si>
  <si>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</si>
  <si>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</si>
  <si>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</si>
  <si>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</si>
  <si>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</si>
  <si>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</si>
  <si>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</si>
  <si>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</si>
  <si>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</si>
  <si>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</si>
  <si>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</si>
  <si>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泉大津市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</si>
  <si>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</si>
  <si>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</si>
  <si>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</si>
  <si>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</si>
  <si>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</si>
  <si>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</si>
  <si>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</si>
  <si>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</si>
  <si>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</si>
  <si>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</si>
  <si>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</si>
  <si>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</si>
  <si>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</si>
  <si>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</si>
  <si>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</si>
  <si>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</si>
  <si>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</si>
  <si>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</si>
  <si>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</si>
  <si>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</si>
  <si>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</si>
  <si>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</si>
  <si>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</si>
  <si>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</si>
  <si>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</si>
  <si>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</si>
  <si>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</si>
  <si>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</si>
  <si>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</si>
  <si>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</si>
  <si>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</si>
  <si>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</si>
  <si>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</si>
  <si>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</si>
  <si>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</si>
  <si>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</si>
  <si>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</si>
  <si>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</si>
  <si>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</si>
  <si>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</si>
  <si>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</si>
  <si>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</si>
  <si>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</si>
  <si>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</si>
  <si>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</si>
  <si>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</si>
  <si>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</si>
  <si>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</si>
  <si>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</si>
  <si>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</si>
  <si>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</si>
  <si>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</si>
  <si>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</si>
  <si>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</si>
  <si>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</si>
  <si>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</si>
  <si>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</si>
  <si>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</si>
  <si>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</si>
  <si>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</si>
  <si>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</si>
  <si>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</si>
  <si>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</si>
  <si>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</si>
  <si>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</si>
  <si>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</si>
  <si>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</si>
  <si>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</si>
  <si>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</si>
  <si>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</si>
  <si>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</si>
  <si>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</si>
  <si>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</si>
  <si>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</si>
  <si>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</si>
  <si>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</si>
  <si>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</si>
  <si>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</si>
  <si>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</si>
  <si>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</si>
  <si>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</si>
  <si>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</si>
  <si>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</si>
  <si>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</si>
  <si>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</si>
  <si>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</si>
  <si>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</si>
  <si>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</si>
  <si>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</si>
  <si>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</si>
  <si>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</si>
  <si>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</si>
  <si>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</si>
  <si>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</si>
  <si>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</si>
  <si>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</si>
  <si>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</si>
  <si>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</si>
  <si>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</si>
  <si>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</si>
  <si>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</si>
  <si>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</si>
  <si>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</si>
  <si>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</si>
  <si>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</si>
  <si>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</si>
  <si>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</si>
  <si>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</si>
  <si>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</si>
  <si>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</si>
  <si>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</si>
  <si>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大阪府泉大津市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</si>
  <si>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</si>
  <si>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</si>
  <si>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</si>
  <si>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</si>
  <si>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</si>
  <si>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</si>
  <si>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</si>
  <si>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</si>
  <si>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</si>
  <si>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</si>
  <si>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</si>
  <si>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</si>
  <si>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</si>
  <si>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</si>
  <si>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</si>
  <si>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</si>
  <si>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</si>
  <si>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</si>
  <si>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</si>
  <si>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</si>
  <si>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</si>
  <si>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</si>
  <si>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</si>
  <si>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</si>
  <si>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</si>
  <si>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</si>
  <si>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</si>
  <si>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</si>
  <si>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</si>
  <si>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</si>
  <si>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</si>
  <si>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</si>
  <si>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</si>
  <si>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</si>
  <si>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</si>
  <si>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</si>
  <si>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</si>
  <si>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</si>
  <si>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</si>
  <si>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</si>
  <si>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</si>
  <si>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</si>
  <si>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</si>
  <si>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</si>
  <si>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</si>
  <si>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</si>
  <si>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</si>
  <si>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</si>
  <si>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</si>
  <si>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</si>
  <si>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</si>
  <si>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</si>
  <si>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</si>
  <si>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</si>
  <si>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</si>
  <si>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</si>
  <si>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</si>
  <si>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</si>
  <si>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</si>
  <si>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</si>
  <si>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</si>
  <si>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</si>
  <si>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</si>
  <si>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</si>
  <si>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</si>
  <si>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</si>
  <si>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</si>
  <si>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</si>
  <si>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</si>
  <si>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</si>
  <si>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</si>
  <si>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</si>
  <si>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</si>
  <si>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</si>
  <si>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</si>
  <si>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</si>
  <si>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</si>
  <si>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</si>
  <si>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</si>
  <si>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</si>
  <si>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</si>
  <si>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</si>
  <si>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</si>
  <si>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</si>
  <si>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</si>
  <si>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</si>
  <si>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</si>
  <si>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</si>
  <si>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</si>
  <si>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</si>
  <si>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</si>
  <si>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</si>
  <si>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</si>
  <si>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</si>
  <si>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</si>
  <si>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</si>
  <si>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</si>
  <si>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</si>
  <si>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</si>
  <si>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</si>
  <si>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</si>
  <si>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</si>
  <si>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</si>
  <si>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</si>
  <si>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</si>
  <si>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</si>
  <si>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</si>
  <si>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</si>
  <si>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</si>
  <si>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</si>
  <si>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</si>
  <si>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</si>
  <si>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</si>
  <si>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</si>
  <si>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</si>
  <si>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病院</t>
    <phoneticPr fontId="5"/>
  </si>
  <si>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</si>
  <si>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</si>
  <si>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</si>
  <si>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</si>
  <si>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</si>
  <si>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</si>
  <si>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</si>
  <si>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</si>
  <si>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</si>
  <si>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</si>
  <si>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</si>
  <si>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</si>
  <si>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</si>
  <si>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</si>
  <si>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</si>
  <si>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</si>
  <si>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</si>
  <si>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</si>
  <si>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</si>
  <si>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</si>
  <si>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</si>
  <si>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</si>
  <si>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</si>
  <si>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</si>
  <si>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</si>
  <si>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</si>
  <si>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</si>
  <si>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</si>
  <si>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</si>
  <si>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</si>
  <si>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</si>
  <si>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</si>
  <si>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</si>
  <si>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</si>
  <si>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</si>
  <si>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</si>
  <si>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</si>
  <si>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大阪府泉大津市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</si>
  <si>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</si>
  <si>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</si>
  <si>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</si>
  <si>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</si>
  <si>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</si>
  <si>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</si>
  <si>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</si>
  <si>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</si>
  <si>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</si>
  <si>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</si>
  <si>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</si>
  <si>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</si>
  <si>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</si>
  <si>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</si>
  <si>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</si>
  <si>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</si>
  <si>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</si>
  <si>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</si>
  <si>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</si>
  <si>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</si>
  <si>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</si>
  <si>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</si>
  <si>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</si>
  <si>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</si>
  <si>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</si>
  <si>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</si>
  <si>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</si>
  <si>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</si>
  <si>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</si>
  <si>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</si>
  <si>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</si>
  <si>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</si>
  <si>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</si>
  <si>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</si>
  <si>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</si>
  <si>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</si>
  <si>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</si>
  <si>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泉大津市病院事業会計</t>
    <phoneticPr fontId="5"/>
  </si>
  <si>
    <t>法適用企業</t>
    <phoneticPr fontId="5"/>
  </si>
  <si>
    <t>泉大津市水道事業会計</t>
    <phoneticPr fontId="5"/>
  </si>
  <si>
    <t>泉大津市下水道事業会計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</si>
  <si>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</si>
  <si>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</si>
  <si>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</si>
  <si>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</si>
  <si>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</si>
  <si>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</si>
  <si>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</si>
  <si>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</si>
  <si>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</si>
  <si>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</si>
  <si>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</si>
  <si>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</si>
  <si>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</si>
  <si>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</si>
  <si>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</si>
  <si>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</si>
  <si>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</si>
  <si>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</si>
  <si>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</si>
  <si>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</si>
  <si>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</si>
  <si>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</si>
  <si>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</si>
  <si>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</si>
  <si>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</si>
  <si>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</si>
  <si>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</si>
  <si>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</si>
  <si>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</si>
  <si>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</si>
  <si>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</si>
  <si>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</si>
  <si>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</si>
  <si>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</si>
  <si>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</si>
  <si>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</si>
  <si>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</si>
  <si>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</si>
  <si>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</si>
  <si>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</si>
  <si>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</si>
  <si>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</si>
  <si>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</si>
  <si>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</si>
  <si>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</si>
  <si>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</si>
  <si>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</si>
  <si>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</si>
  <si>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</si>
  <si>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</si>
  <si>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</si>
  <si>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</si>
  <si>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</si>
  <si>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</si>
  <si>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</si>
  <si>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</si>
  <si>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</si>
  <si>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</si>
  <si>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泉大津市下水道事業会計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</si>
  <si>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</si>
  <si>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</si>
  <si>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泉大津市病院事業会計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</si>
  <si>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</si>
  <si>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泉大津市水道事業会計</t>
    <phoneticPr fontId="5"/>
  </si>
  <si>
    <t>(Ｆ)</t>
    <phoneticPr fontId="5"/>
  </si>
  <si>
    <t>介護保険事業特別会計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</si>
  <si>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</si>
  <si>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</si>
  <si>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</si>
  <si>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</si>
  <si>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</si>
  <si>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</si>
  <si>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</si>
  <si>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</si>
  <si>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</si>
  <si>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</si>
  <si>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</si>
  <si>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</si>
  <si>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</si>
  <si>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</si>
  <si>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</si>
  <si>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</si>
  <si>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</si>
  <si>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</si>
  <si>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</si>
  <si>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</si>
  <si>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</si>
  <si>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</si>
  <si>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</si>
  <si>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</si>
  <si>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</si>
  <si>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</si>
  <si>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</si>
  <si>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</si>
  <si>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</si>
  <si>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</si>
  <si>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</si>
  <si>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</si>
  <si>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</si>
  <si>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</si>
  <si>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</si>
  <si>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</si>
  <si>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</si>
  <si>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</si>
  <si>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</si>
  <si>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</si>
  <si>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</si>
  <si>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</si>
  <si>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</si>
  <si>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</si>
  <si>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</si>
  <si>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</si>
  <si>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</si>
  <si>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</si>
  <si>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</si>
  <si>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</si>
  <si>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</si>
  <si>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</si>
  <si>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</si>
  <si>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</si>
  <si>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</si>
  <si>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</si>
  <si>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</si>
  <si>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</si>
  <si>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</si>
  <si>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</si>
  <si>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</si>
  <si>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</si>
  <si>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</si>
  <si>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</si>
  <si>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</si>
  <si>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</si>
  <si>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</si>
  <si>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</si>
  <si>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</si>
  <si>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</si>
  <si>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</si>
  <si>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</si>
  <si>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</si>
  <si>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</si>
  <si>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</si>
  <si>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</si>
  <si>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</si>
  <si>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</si>
  <si>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</si>
  <si>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</si>
  <si>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</si>
  <si>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</si>
  <si>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</si>
  <si>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泉大津市水道事業会計</t>
  </si>
  <si>
    <t>一般会計</t>
  </si>
  <si>
    <t>泉大津市下水道事業会計</t>
  </si>
  <si>
    <t>介護保険事業特別会計</t>
  </si>
  <si>
    <t>国民健康保険事業特別会計</t>
  </si>
  <si>
    <t>後期高齢者医療特別会計</t>
  </si>
  <si>
    <t>土地取得事業特別会計</t>
  </si>
  <si>
    <t>泉大津市病院事業会計</t>
  </si>
  <si>
    <t>▲ 2.56</t>
  </si>
  <si>
    <t>▲ 2.72</t>
  </si>
  <si>
    <t>▲ 4.89</t>
  </si>
  <si>
    <t>▲ 0.88</t>
  </si>
  <si>
    <t>その他会計（赤字）</t>
  </si>
  <si>
    <t>▲ 0.61</t>
  </si>
  <si>
    <t>その他会計（黒字）</t>
  </si>
  <si>
    <t>（百万円）</t>
    <phoneticPr fontId="5"/>
  </si>
  <si>
    <t>H28末</t>
    <phoneticPr fontId="5"/>
  </si>
  <si>
    <t>H29末</t>
    <phoneticPr fontId="5"/>
  </si>
  <si>
    <t>H30末</t>
    <phoneticPr fontId="5"/>
  </si>
  <si>
    <t>R01末</t>
    <phoneticPr fontId="5"/>
  </si>
  <si>
    <t>R02末</t>
    <phoneticPr fontId="5"/>
  </si>
  <si>
    <t>泉大津市土地開発公社</t>
    <rPh sb="0" eb="4">
      <t>イズミオオツシ</t>
    </rPh>
    <rPh sb="4" eb="6">
      <t>トチ</t>
    </rPh>
    <rPh sb="6" eb="8">
      <t>カイハツ</t>
    </rPh>
    <rPh sb="8" eb="10">
      <t>コウシャ</t>
    </rPh>
    <phoneticPr fontId="2"/>
  </si>
  <si>
    <t>泉大津マリン</t>
    <rPh sb="0" eb="3">
      <t>イズミオオツ</t>
    </rPh>
    <phoneticPr fontId="2"/>
  </si>
  <si>
    <t>泉大津埠頭</t>
    <rPh sb="0" eb="3">
      <t>イズミオオツ</t>
    </rPh>
    <rPh sb="3" eb="5">
      <t>フトウ</t>
    </rPh>
    <phoneticPr fontId="2"/>
  </si>
  <si>
    <t>泉大津市、和泉市墓地組合</t>
    <phoneticPr fontId="2"/>
  </si>
  <si>
    <t>高石市泉大津市墓地組合</t>
    <phoneticPr fontId="2"/>
  </si>
  <si>
    <t>泉北環境整備施設組合（一般会計）</t>
    <phoneticPr fontId="2"/>
  </si>
  <si>
    <t>大阪府都市競艇企業団</t>
    <phoneticPr fontId="2"/>
  </si>
  <si>
    <t>大阪府後期高齢者医療広域連合（一般会計）</t>
    <phoneticPr fontId="2"/>
  </si>
  <si>
    <t>大阪府後期高齢者広域連合（後期高齢者医療特別会計）</t>
    <phoneticPr fontId="2"/>
  </si>
  <si>
    <t>大阪広域水道企業団（水道企業会計）</t>
    <phoneticPr fontId="2"/>
  </si>
  <si>
    <t>大阪広域水道企業団（工業用水道事業会計）</t>
    <phoneticPr fontId="2"/>
  </si>
  <si>
    <t>-</t>
    <phoneticPr fontId="2"/>
  </si>
  <si>
    <t>〇</t>
    <phoneticPr fontId="2"/>
  </si>
  <si>
    <t>ふるさと応援基金</t>
    <rPh sb="4" eb="8">
      <t>オウエンキキン</t>
    </rPh>
    <phoneticPr fontId="5"/>
  </si>
  <si>
    <t>福祉基金</t>
    <rPh sb="0" eb="2">
      <t>フクシ</t>
    </rPh>
    <rPh sb="2" eb="4">
      <t>キキン</t>
    </rPh>
    <phoneticPr fontId="5"/>
  </si>
  <si>
    <t>泉大津市営住宅整備基金</t>
    <rPh sb="0" eb="3">
      <t>イズミオオツ</t>
    </rPh>
    <rPh sb="3" eb="5">
      <t>シエイ</t>
    </rPh>
    <rPh sb="5" eb="7">
      <t>ジュウタク</t>
    </rPh>
    <rPh sb="7" eb="9">
      <t>セイビ</t>
    </rPh>
    <rPh sb="9" eb="11">
      <t>キキン</t>
    </rPh>
    <phoneticPr fontId="5"/>
  </si>
  <si>
    <t>テクスピア大阪産業振興整備基金</t>
    <rPh sb="5" eb="7">
      <t>オオサカ</t>
    </rPh>
    <rPh sb="7" eb="9">
      <t>サンギョウ</t>
    </rPh>
    <rPh sb="9" eb="11">
      <t>シンコウ</t>
    </rPh>
    <rPh sb="11" eb="13">
      <t>セイビ</t>
    </rPh>
    <rPh sb="13" eb="15">
      <t>キキン</t>
    </rPh>
    <phoneticPr fontId="2"/>
  </si>
  <si>
    <t>公共施設整備基金</t>
    <rPh sb="0" eb="2">
      <t>コウキョウ</t>
    </rPh>
    <rPh sb="2" eb="4">
      <t>シセツ</t>
    </rPh>
    <rPh sb="4" eb="6">
      <t>セイビ</t>
    </rPh>
    <rPh sb="6" eb="8">
      <t>キキン</t>
    </rPh>
    <phoneticPr fontId="2"/>
  </si>
  <si>
    <t>-</t>
    <phoneticPr fontId="2"/>
  </si>
  <si>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</si>
  <si>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</si>
  <si>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</si>
  <si>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類似団体内平均値を上回っている。過去に発行した市債（退職手当債及び普通建設事業債）の影響が大きいため、市債の償還を計画的に進め、また、可能な限り市債の発行抑制を図っている。また、昭和40年代から50年代の半ばにかけて建設された公共施設の多くが更新時期を迎えており有形固定資産減価償却率については、類似団体と同様の状況である。
　今後は、平成29年度に策定した「泉大津市公共施設適正配置基本計画」に沿って施設の適正配置を進め、平成28年度に策定の「泉大津市公共施設等総合管理計画」において、道路などのインフラ資産について、長寿命化や適切な維持保全によるコストの圧縮を図っていく。</t>
  </si>
  <si>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</si>
  <si>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</si>
  <si>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</si>
  <si>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</si>
  <si>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</si>
  <si>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</si>
  <si>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本市の両比率は、類似団体内平均値に比べ高い状況が続いている。その要因としては、過去に発行した市債（退職手当債及び普通建設事業債）が大きく影響している。そのため市債の償還を計画的に進め、可能な限り市債の発行を抑制し、また平成26年度以降、一般財源による土地開発公社の保有土地の買戻しを進めてきた結果、将来負担比率は大きく改善し、実質公債費比率もゆるやかではあるが改善している。また、実質公債費比率については、平成28年度には7年ぶりに地方債発行許可基準である18％を下回る結果となった。しかしながら本市が抱える問題として、公共施設の老朽化に伴う更新整備が控えていることから、今後の財政規律が緩むことのないよう努めていかなければならない。これらの状況を踏まえ、令和3年度に策定した「第２次泉大津市財政運営基本方針」に基づき、市債の発行抑制や土地開発公社が保有する土地の買戻しを継続的に行いながら、両比率を改善できるよう、慎重かつ適正な財政運営に努める必要があるものと分析する。</t>
  </si>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</sst>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0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178" fontId="20" fillId="0" borderId="88"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Border="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20" fillId="0" borderId="64"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4" fillId="0" borderId="0" xfId="11" applyFont="1" applyAlignment="1">
      <alignment vertical="center"/>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81" fontId="1" fillId="0" borderId="38" xfId="11" applyNumberFormat="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181" fontId="20" fillId="0" borderId="12"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0" borderId="117" xfId="12" applyFont="1" applyBorder="1" applyAlignment="1" applyProtection="1">
      <alignment horizontal="left" vertical="center" shrinkToFit="1"/>
      <protection locked="0"/>
    </xf>
    <xf numFmtId="0" fontId="34" fillId="0" borderId="119" xfId="12" applyFont="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47820</c:v>
                </c:pt>
                <c:pt idx="1">
                  <c:v>41934</c:v>
                </c:pt>
                <c:pt idx="2">
                  <c:v>45588</c:v>
                </c:pt>
                <c:pt idx="3">
                  <c:v>45483</c:v>
                </c:pt>
                <c:pt idx="4">
                  <c:v>45945</c:v>
                </c:pt>
              </c:numCache>
            </c:numRef>
          </c:val>
          <c:smooth val="0"/>
          <c:extLst>
            <c:ext xmlns:c16="http://schemas.microsoft.com/office/drawing/2014/chart" uri="{C3380CC4-5D6E-409C-BE32-E72D297353CC}">
              <c16:uniqueId val="{00000000-CC7A-4C05-9BA9-5A1D426A392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31893</c:v>
                </c:pt>
                <c:pt idx="1">
                  <c:v>12206</c:v>
                </c:pt>
                <c:pt idx="2">
                  <c:v>14476</c:v>
                </c:pt>
                <c:pt idx="3">
                  <c:v>28710</c:v>
                </c:pt>
                <c:pt idx="4">
                  <c:v>42011</c:v>
                </c:pt>
              </c:numCache>
            </c:numRef>
          </c:val>
          <c:smooth val="0"/>
          <c:extLst>
            <c:ext xmlns:c16="http://schemas.microsoft.com/office/drawing/2014/chart" uri="{C3380CC4-5D6E-409C-BE32-E72D297353CC}">
              <c16:uniqueId val="{00000001-CC7A-4C05-9BA9-5A1D426A392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2.67</c:v>
                </c:pt>
                <c:pt idx="1">
                  <c:v>2.04</c:v>
                </c:pt>
                <c:pt idx="2">
                  <c:v>2.7</c:v>
                </c:pt>
                <c:pt idx="3">
                  <c:v>2.02</c:v>
                </c:pt>
                <c:pt idx="4">
                  <c:v>1.92</c:v>
                </c:pt>
              </c:numCache>
            </c:numRef>
          </c:val>
          <c:extLst>
            <c:ext xmlns:c16="http://schemas.microsoft.com/office/drawing/2014/chart" uri="{C3380CC4-5D6E-409C-BE32-E72D297353CC}">
              <c16:uniqueId val="{00000000-87EB-4527-A542-98473BF17A3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9.5399999999999991</c:v>
                </c:pt>
                <c:pt idx="1">
                  <c:v>13.39</c:v>
                </c:pt>
                <c:pt idx="2">
                  <c:v>17.71</c:v>
                </c:pt>
                <c:pt idx="3">
                  <c:v>19.489999999999998</c:v>
                </c:pt>
                <c:pt idx="4">
                  <c:v>24.23</c:v>
                </c:pt>
              </c:numCache>
            </c:numRef>
          </c:val>
          <c:extLst>
            <c:ext xmlns:c16="http://schemas.microsoft.com/office/drawing/2014/chart" uri="{C3380CC4-5D6E-409C-BE32-E72D297353CC}">
              <c16:uniqueId val="{00000001-87EB-4527-A542-98473BF17A3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3.85</c:v>
                </c:pt>
                <c:pt idx="1">
                  <c:v>3.27</c:v>
                </c:pt>
                <c:pt idx="2">
                  <c:v>5.03</c:v>
                </c:pt>
                <c:pt idx="3">
                  <c:v>1.77</c:v>
                </c:pt>
                <c:pt idx="4">
                  <c:v>5.42</c:v>
                </c:pt>
              </c:numCache>
            </c:numRef>
          </c:val>
          <c:smooth val="0"/>
          <c:extLst>
            <c:ext xmlns:c16="http://schemas.microsoft.com/office/drawing/2014/chart" uri="{C3380CC4-5D6E-409C-BE32-E72D297353CC}">
              <c16:uniqueId val="{00000002-87EB-4527-A542-98473BF17A3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0.08</c:v>
                </c:pt>
                <c:pt idx="2">
                  <c:v>#N/A</c:v>
                </c:pt>
                <c:pt idx="3">
                  <c:v>0.63</c:v>
                </c:pt>
                <c:pt idx="4">
                  <c:v>#N/A</c:v>
                </c:pt>
                <c:pt idx="5">
                  <c:v>1.03</c:v>
                </c:pt>
                <c:pt idx="6">
                  <c:v>0</c:v>
                </c:pt>
                <c:pt idx="7">
                  <c:v>0</c:v>
                </c:pt>
                <c:pt idx="8">
                  <c:v>0</c:v>
                </c:pt>
                <c:pt idx="9">
                  <c:v>0</c:v>
                </c:pt>
              </c:numCache>
            </c:numRef>
          </c:val>
          <c:extLst>
            <c:ext xmlns:c16="http://schemas.microsoft.com/office/drawing/2014/chart" uri="{C3380CC4-5D6E-409C-BE32-E72D297353CC}">
              <c16:uniqueId val="{00000000-22F3-48AE-B618-E3D54B4D937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0.61</c:v>
                </c:pt>
                <c:pt idx="1">
                  <c:v>#N/A</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2F3-48AE-B618-E3D54B4D9374}"/>
            </c:ext>
          </c:extLst>
        </c:ser>
        <c:ser>
          <c:idx val="2"/>
          <c:order val="2"/>
          <c:tx>
            <c:strRef>
              <c:f>データシート!$A$29</c:f>
              <c:strCache>
                <c:ptCount val="1"/>
                <c:pt idx="0">
                  <c:v>泉大津市病院事業会計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2.56</c:v>
                </c:pt>
                <c:pt idx="1">
                  <c:v>#N/A</c:v>
                </c:pt>
                <c:pt idx="2">
                  <c:v>2.72</c:v>
                </c:pt>
                <c:pt idx="3">
                  <c:v>#N/A</c:v>
                </c:pt>
                <c:pt idx="4">
                  <c:v>4.8899999999999997</c:v>
                </c:pt>
                <c:pt idx="5">
                  <c:v>#N/A</c:v>
                </c:pt>
                <c:pt idx="6">
                  <c:v>0.88</c:v>
                </c:pt>
                <c:pt idx="7">
                  <c:v>#N/A</c:v>
                </c:pt>
                <c:pt idx="8">
                  <c:v>#N/A</c:v>
                </c:pt>
                <c:pt idx="9">
                  <c:v>0</c:v>
                </c:pt>
              </c:numCache>
            </c:numRef>
          </c:val>
          <c:extLst>
            <c:ext xmlns:c16="http://schemas.microsoft.com/office/drawing/2014/chart" uri="{C3380CC4-5D6E-409C-BE32-E72D297353CC}">
              <c16:uniqueId val="{00000002-22F3-48AE-B618-E3D54B4D9374}"/>
            </c:ext>
          </c:extLst>
        </c:ser>
        <c:ser>
          <c:idx val="3"/>
          <c:order val="3"/>
          <c:tx>
            <c:strRef>
              <c:f>データシート!$A$30</c:f>
              <c:strCache>
                <c:ptCount val="1"/>
                <c:pt idx="0">
                  <c:v>土地取得事業特別会計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22F3-48AE-B618-E3D54B4D9374}"/>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0.16</c:v>
                </c:pt>
                <c:pt idx="2">
                  <c:v>#N/A</c:v>
                </c:pt>
                <c:pt idx="3">
                  <c:v>0.16</c:v>
                </c:pt>
                <c:pt idx="4">
                  <c:v>#N/A</c:v>
                </c:pt>
                <c:pt idx="5">
                  <c:v>0.15</c:v>
                </c:pt>
                <c:pt idx="6">
                  <c:v>#N/A</c:v>
                </c:pt>
                <c:pt idx="7">
                  <c:v>0.16</c:v>
                </c:pt>
                <c:pt idx="8">
                  <c:v>#N/A</c:v>
                </c:pt>
                <c:pt idx="9">
                  <c:v>0.18</c:v>
                </c:pt>
              </c:numCache>
            </c:numRef>
          </c:val>
          <c:extLst>
            <c:ext xmlns:c16="http://schemas.microsoft.com/office/drawing/2014/chart" uri="{C3380CC4-5D6E-409C-BE32-E72D297353CC}">
              <c16:uniqueId val="{00000004-22F3-48AE-B618-E3D54B4D9374}"/>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0.16</c:v>
                </c:pt>
                <c:pt idx="2">
                  <c:v>#N/A</c:v>
                </c:pt>
                <c:pt idx="3">
                  <c:v>0.83</c:v>
                </c:pt>
                <c:pt idx="4">
                  <c:v>#N/A</c:v>
                </c:pt>
                <c:pt idx="5">
                  <c:v>0.44</c:v>
                </c:pt>
                <c:pt idx="6">
                  <c:v>#N/A</c:v>
                </c:pt>
                <c:pt idx="7">
                  <c:v>0.51</c:v>
                </c:pt>
                <c:pt idx="8">
                  <c:v>#N/A</c:v>
                </c:pt>
                <c:pt idx="9">
                  <c:v>0.36</c:v>
                </c:pt>
              </c:numCache>
            </c:numRef>
          </c:val>
          <c:extLst>
            <c:ext xmlns:c16="http://schemas.microsoft.com/office/drawing/2014/chart" uri="{C3380CC4-5D6E-409C-BE32-E72D297353CC}">
              <c16:uniqueId val="{00000005-22F3-48AE-B618-E3D54B4D9374}"/>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0.73</c:v>
                </c:pt>
                <c:pt idx="2">
                  <c:v>#N/A</c:v>
                </c:pt>
                <c:pt idx="3">
                  <c:v>0.57999999999999996</c:v>
                </c:pt>
                <c:pt idx="4">
                  <c:v>#N/A</c:v>
                </c:pt>
                <c:pt idx="5">
                  <c:v>0.25</c:v>
                </c:pt>
                <c:pt idx="6">
                  <c:v>#N/A</c:v>
                </c:pt>
                <c:pt idx="7">
                  <c:v>1.32</c:v>
                </c:pt>
                <c:pt idx="8">
                  <c:v>#N/A</c:v>
                </c:pt>
                <c:pt idx="9">
                  <c:v>0.83</c:v>
                </c:pt>
              </c:numCache>
            </c:numRef>
          </c:val>
          <c:extLst>
            <c:ext xmlns:c16="http://schemas.microsoft.com/office/drawing/2014/chart" uri="{C3380CC4-5D6E-409C-BE32-E72D297353CC}">
              <c16:uniqueId val="{00000006-22F3-48AE-B618-E3D54B4D9374}"/>
            </c:ext>
          </c:extLst>
        </c:ser>
        <c:ser>
          <c:idx val="7"/>
          <c:order val="7"/>
          <c:tx>
            <c:strRef>
              <c:f>データシート!$A$34</c:f>
              <c:strCache>
                <c:ptCount val="1"/>
                <c:pt idx="0">
                  <c:v>泉大津市下水道事業会計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0.8</c:v>
                </c:pt>
                <c:pt idx="8">
                  <c:v>#N/A</c:v>
                </c:pt>
                <c:pt idx="9">
                  <c:v>1.59</c:v>
                </c:pt>
              </c:numCache>
            </c:numRef>
          </c:val>
          <c:extLst>
            <c:ext xmlns:c16="http://schemas.microsoft.com/office/drawing/2014/chart" uri="{C3380CC4-5D6E-409C-BE32-E72D297353CC}">
              <c16:uniqueId val="{00000007-22F3-48AE-B618-E3D54B4D937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2.66</c:v>
                </c:pt>
                <c:pt idx="2">
                  <c:v>#N/A</c:v>
                </c:pt>
                <c:pt idx="3">
                  <c:v>2.04</c:v>
                </c:pt>
                <c:pt idx="4">
                  <c:v>#N/A</c:v>
                </c:pt>
                <c:pt idx="5">
                  <c:v>2.69</c:v>
                </c:pt>
                <c:pt idx="6">
                  <c:v>#N/A</c:v>
                </c:pt>
                <c:pt idx="7">
                  <c:v>2.0099999999999998</c:v>
                </c:pt>
                <c:pt idx="8">
                  <c:v>#N/A</c:v>
                </c:pt>
                <c:pt idx="9">
                  <c:v>1.92</c:v>
                </c:pt>
              </c:numCache>
            </c:numRef>
          </c:val>
          <c:extLst>
            <c:ext xmlns:c16="http://schemas.microsoft.com/office/drawing/2014/chart" uri="{C3380CC4-5D6E-409C-BE32-E72D297353CC}">
              <c16:uniqueId val="{00000008-22F3-48AE-B618-E3D54B4D9374}"/>
            </c:ext>
          </c:extLst>
        </c:ser>
        <c:ser>
          <c:idx val="9"/>
          <c:order val="9"/>
          <c:tx>
            <c:strRef>
              <c:f>データシート!$A$36</c:f>
              <c:strCache>
                <c:ptCount val="1"/>
                <c:pt idx="0">
                  <c:v>泉大津市水道事業会計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11.79</c:v>
                </c:pt>
                <c:pt idx="2">
                  <c:v>#N/A</c:v>
                </c:pt>
                <c:pt idx="3">
                  <c:v>14.05</c:v>
                </c:pt>
                <c:pt idx="4">
                  <c:v>#N/A</c:v>
                </c:pt>
                <c:pt idx="5">
                  <c:v>15.35</c:v>
                </c:pt>
                <c:pt idx="6">
                  <c:v>#N/A</c:v>
                </c:pt>
                <c:pt idx="7">
                  <c:v>16.57</c:v>
                </c:pt>
                <c:pt idx="8">
                  <c:v>#N/A</c:v>
                </c:pt>
                <c:pt idx="9">
                  <c:v>15.85</c:v>
                </c:pt>
              </c:numCache>
            </c:numRef>
          </c:val>
          <c:extLst>
            <c:ext xmlns:c16="http://schemas.microsoft.com/office/drawing/2014/chart" uri="{C3380CC4-5D6E-409C-BE32-E72D297353CC}">
              <c16:uniqueId val="{00000009-22F3-48AE-B618-E3D54B4D937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3525</c:v>
                </c:pt>
                <c:pt idx="5">
                  <c:v>3448</c:v>
                </c:pt>
                <c:pt idx="8">
                  <c:v>3457</c:v>
                </c:pt>
                <c:pt idx="11">
                  <c:v>3929</c:v>
                </c:pt>
                <c:pt idx="14">
                  <c:v>3629</c:v>
                </c:pt>
              </c:numCache>
            </c:numRef>
          </c:val>
          <c:extLst>
            <c:ext xmlns:c16="http://schemas.microsoft.com/office/drawing/2014/chart" uri="{C3380CC4-5D6E-409C-BE32-E72D297353CC}">
              <c16:uniqueId val="{00000000-118F-4281-89B0-E5379CC5472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18F-4281-89B0-E5379CC5472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371</c:v>
                </c:pt>
                <c:pt idx="3">
                  <c:v>340</c:v>
                </c:pt>
                <c:pt idx="6">
                  <c:v>335</c:v>
                </c:pt>
                <c:pt idx="9">
                  <c:v>561</c:v>
                </c:pt>
                <c:pt idx="12">
                  <c:v>812</c:v>
                </c:pt>
              </c:numCache>
            </c:numRef>
          </c:val>
          <c:extLst>
            <c:ext xmlns:c16="http://schemas.microsoft.com/office/drawing/2014/chart" uri="{C3380CC4-5D6E-409C-BE32-E72D297353CC}">
              <c16:uniqueId val="{00000002-118F-4281-89B0-E5379CC5472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268</c:v>
                </c:pt>
                <c:pt idx="3">
                  <c:v>135</c:v>
                </c:pt>
                <c:pt idx="6">
                  <c:v>135</c:v>
                </c:pt>
                <c:pt idx="9">
                  <c:v>126</c:v>
                </c:pt>
                <c:pt idx="12">
                  <c:v>116</c:v>
                </c:pt>
              </c:numCache>
            </c:numRef>
          </c:val>
          <c:extLst>
            <c:ext xmlns:c16="http://schemas.microsoft.com/office/drawing/2014/chart" uri="{C3380CC4-5D6E-409C-BE32-E72D297353CC}">
              <c16:uniqueId val="{00000003-118F-4281-89B0-E5379CC5472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1579</c:v>
                </c:pt>
                <c:pt idx="3">
                  <c:v>1594</c:v>
                </c:pt>
                <c:pt idx="6">
                  <c:v>1560</c:v>
                </c:pt>
                <c:pt idx="9">
                  <c:v>1533</c:v>
                </c:pt>
                <c:pt idx="12">
                  <c:v>1432</c:v>
                </c:pt>
              </c:numCache>
            </c:numRef>
          </c:val>
          <c:extLst>
            <c:ext xmlns:c16="http://schemas.microsoft.com/office/drawing/2014/chart" uri="{C3380CC4-5D6E-409C-BE32-E72D297353CC}">
              <c16:uniqueId val="{00000004-118F-4281-89B0-E5379CC5472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21</c:v>
                </c:pt>
                <c:pt idx="3">
                  <c:v>21</c:v>
                </c:pt>
                <c:pt idx="6">
                  <c:v>21</c:v>
                </c:pt>
                <c:pt idx="9">
                  <c:v>21</c:v>
                </c:pt>
                <c:pt idx="12">
                  <c:v>0</c:v>
                </c:pt>
              </c:numCache>
            </c:numRef>
          </c:val>
          <c:extLst>
            <c:ext xmlns:c16="http://schemas.microsoft.com/office/drawing/2014/chart" uri="{C3380CC4-5D6E-409C-BE32-E72D297353CC}">
              <c16:uniqueId val="{00000005-118F-4281-89B0-E5379CC5472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18F-4281-89B0-E5379CC5472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2977</c:v>
                </c:pt>
                <c:pt idx="3">
                  <c:v>2810</c:v>
                </c:pt>
                <c:pt idx="6">
                  <c:v>2666</c:v>
                </c:pt>
                <c:pt idx="9">
                  <c:v>2707</c:v>
                </c:pt>
                <c:pt idx="12">
                  <c:v>2753</c:v>
                </c:pt>
              </c:numCache>
            </c:numRef>
          </c:val>
          <c:extLst>
            <c:ext xmlns:c16="http://schemas.microsoft.com/office/drawing/2014/chart" uri="{C3380CC4-5D6E-409C-BE32-E72D297353CC}">
              <c16:uniqueId val="{00000007-118F-4281-89B0-E5379CC5472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1691</c:v>
                </c:pt>
                <c:pt idx="2">
                  <c:v>#N/A</c:v>
                </c:pt>
                <c:pt idx="3">
                  <c:v>#N/A</c:v>
                </c:pt>
                <c:pt idx="4">
                  <c:v>1452</c:v>
                </c:pt>
                <c:pt idx="5">
                  <c:v>#N/A</c:v>
                </c:pt>
                <c:pt idx="6">
                  <c:v>#N/A</c:v>
                </c:pt>
                <c:pt idx="7">
                  <c:v>1260</c:v>
                </c:pt>
                <c:pt idx="8">
                  <c:v>#N/A</c:v>
                </c:pt>
                <c:pt idx="9">
                  <c:v>#N/A</c:v>
                </c:pt>
                <c:pt idx="10">
                  <c:v>1019</c:v>
                </c:pt>
                <c:pt idx="11">
                  <c:v>#N/A</c:v>
                </c:pt>
                <c:pt idx="12">
                  <c:v>#N/A</c:v>
                </c:pt>
                <c:pt idx="13">
                  <c:v>1484</c:v>
                </c:pt>
                <c:pt idx="14">
                  <c:v>#N/A</c:v>
                </c:pt>
              </c:numCache>
            </c:numRef>
          </c:val>
          <c:smooth val="0"/>
          <c:extLst>
            <c:ext xmlns:c16="http://schemas.microsoft.com/office/drawing/2014/chart" uri="{C3380CC4-5D6E-409C-BE32-E72D297353CC}">
              <c16:uniqueId val="{00000008-118F-4281-89B0-E5379CC5472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31419</c:v>
                </c:pt>
                <c:pt idx="5">
                  <c:v>30484</c:v>
                </c:pt>
                <c:pt idx="8">
                  <c:v>29560</c:v>
                </c:pt>
                <c:pt idx="11">
                  <c:v>28961</c:v>
                </c:pt>
                <c:pt idx="14">
                  <c:v>28216</c:v>
                </c:pt>
              </c:numCache>
            </c:numRef>
          </c:val>
          <c:extLst>
            <c:ext xmlns:c16="http://schemas.microsoft.com/office/drawing/2014/chart" uri="{C3380CC4-5D6E-409C-BE32-E72D297353CC}">
              <c16:uniqueId val="{00000000-8342-4928-B9D6-306F16B8582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8674</c:v>
                </c:pt>
                <c:pt idx="5">
                  <c:v>8878</c:v>
                </c:pt>
                <c:pt idx="8">
                  <c:v>8806</c:v>
                </c:pt>
                <c:pt idx="11">
                  <c:v>8778</c:v>
                </c:pt>
                <c:pt idx="14">
                  <c:v>7881</c:v>
                </c:pt>
              </c:numCache>
            </c:numRef>
          </c:val>
          <c:extLst>
            <c:ext xmlns:c16="http://schemas.microsoft.com/office/drawing/2014/chart" uri="{C3380CC4-5D6E-409C-BE32-E72D297353CC}">
              <c16:uniqueId val="{00000001-8342-4928-B9D6-306F16B8582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4654</c:v>
                </c:pt>
                <c:pt idx="5">
                  <c:v>5677</c:v>
                </c:pt>
                <c:pt idx="8">
                  <c:v>6973</c:v>
                </c:pt>
                <c:pt idx="11">
                  <c:v>7579</c:v>
                </c:pt>
                <c:pt idx="14">
                  <c:v>8905</c:v>
                </c:pt>
              </c:numCache>
            </c:numRef>
          </c:val>
          <c:extLst>
            <c:ext xmlns:c16="http://schemas.microsoft.com/office/drawing/2014/chart" uri="{C3380CC4-5D6E-409C-BE32-E72D297353CC}">
              <c16:uniqueId val="{00000002-8342-4928-B9D6-306F16B8582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342-4928-B9D6-306F16B8582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342-4928-B9D6-306F16B8582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396</c:v>
                </c:pt>
                <c:pt idx="3">
                  <c:v>406</c:v>
                </c:pt>
                <c:pt idx="6">
                  <c:v>413</c:v>
                </c:pt>
                <c:pt idx="9">
                  <c:v>424</c:v>
                </c:pt>
                <c:pt idx="12">
                  <c:v>433</c:v>
                </c:pt>
              </c:numCache>
            </c:numRef>
          </c:val>
          <c:extLst>
            <c:ext xmlns:c16="http://schemas.microsoft.com/office/drawing/2014/chart" uri="{C3380CC4-5D6E-409C-BE32-E72D297353CC}">
              <c16:uniqueId val="{00000005-8342-4928-B9D6-306F16B8582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2662</c:v>
                </c:pt>
                <c:pt idx="3">
                  <c:v>2735</c:v>
                </c:pt>
                <c:pt idx="6">
                  <c:v>2665</c:v>
                </c:pt>
                <c:pt idx="9">
                  <c:v>2673</c:v>
                </c:pt>
                <c:pt idx="12">
                  <c:v>2672</c:v>
                </c:pt>
              </c:numCache>
            </c:numRef>
          </c:val>
          <c:extLst>
            <c:ext xmlns:c16="http://schemas.microsoft.com/office/drawing/2014/chart" uri="{C3380CC4-5D6E-409C-BE32-E72D297353CC}">
              <c16:uniqueId val="{00000006-8342-4928-B9D6-306F16B8582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1272</c:v>
                </c:pt>
                <c:pt idx="3">
                  <c:v>1164</c:v>
                </c:pt>
                <c:pt idx="6">
                  <c:v>1076</c:v>
                </c:pt>
                <c:pt idx="9">
                  <c:v>1082</c:v>
                </c:pt>
                <c:pt idx="12">
                  <c:v>1118</c:v>
                </c:pt>
              </c:numCache>
            </c:numRef>
          </c:val>
          <c:extLst>
            <c:ext xmlns:c16="http://schemas.microsoft.com/office/drawing/2014/chart" uri="{C3380CC4-5D6E-409C-BE32-E72D297353CC}">
              <c16:uniqueId val="{00000007-8342-4928-B9D6-306F16B8582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20274</c:v>
                </c:pt>
                <c:pt idx="3">
                  <c:v>18416</c:v>
                </c:pt>
                <c:pt idx="6">
                  <c:v>17490</c:v>
                </c:pt>
                <c:pt idx="9">
                  <c:v>16297</c:v>
                </c:pt>
                <c:pt idx="12">
                  <c:v>14832</c:v>
                </c:pt>
              </c:numCache>
            </c:numRef>
          </c:val>
          <c:extLst>
            <c:ext xmlns:c16="http://schemas.microsoft.com/office/drawing/2014/chart" uri="{C3380CC4-5D6E-409C-BE32-E72D297353CC}">
              <c16:uniqueId val="{00000008-8342-4928-B9D6-306F16B8582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2727</c:v>
                </c:pt>
                <c:pt idx="3">
                  <c:v>2437</c:v>
                </c:pt>
                <c:pt idx="6">
                  <c:v>2134</c:v>
                </c:pt>
                <c:pt idx="9">
                  <c:v>1601</c:v>
                </c:pt>
                <c:pt idx="12">
                  <c:v>806</c:v>
                </c:pt>
              </c:numCache>
            </c:numRef>
          </c:val>
          <c:extLst>
            <c:ext xmlns:c16="http://schemas.microsoft.com/office/drawing/2014/chart" uri="{C3380CC4-5D6E-409C-BE32-E72D297353CC}">
              <c16:uniqueId val="{00000009-8342-4928-B9D6-306F16B8582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30220</c:v>
                </c:pt>
                <c:pt idx="3">
                  <c:v>29472</c:v>
                </c:pt>
                <c:pt idx="6">
                  <c:v>28341</c:v>
                </c:pt>
                <c:pt idx="9">
                  <c:v>27560</c:v>
                </c:pt>
                <c:pt idx="12">
                  <c:v>27336</c:v>
                </c:pt>
              </c:numCache>
            </c:numRef>
          </c:val>
          <c:extLst>
            <c:ext xmlns:c16="http://schemas.microsoft.com/office/drawing/2014/chart" uri="{C3380CC4-5D6E-409C-BE32-E72D297353CC}">
              <c16:uniqueId val="{0000000A-8342-4928-B9D6-306F16B8582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12805</c:v>
                </c:pt>
                <c:pt idx="2">
                  <c:v>#N/A</c:v>
                </c:pt>
                <c:pt idx="3">
                  <c:v>#N/A</c:v>
                </c:pt>
                <c:pt idx="4">
                  <c:v>9591</c:v>
                </c:pt>
                <c:pt idx="5">
                  <c:v>#N/A</c:v>
                </c:pt>
                <c:pt idx="6">
                  <c:v>#N/A</c:v>
                </c:pt>
                <c:pt idx="7">
                  <c:v>6780</c:v>
                </c:pt>
                <c:pt idx="8">
                  <c:v>#N/A</c:v>
                </c:pt>
                <c:pt idx="9">
                  <c:v>#N/A</c:v>
                </c:pt>
                <c:pt idx="10">
                  <c:v>4319</c:v>
                </c:pt>
                <c:pt idx="11">
                  <c:v>#N/A</c:v>
                </c:pt>
                <c:pt idx="12">
                  <c:v>#N/A</c:v>
                </c:pt>
                <c:pt idx="13">
                  <c:v>2195</c:v>
                </c:pt>
                <c:pt idx="14">
                  <c:v>#N/A</c:v>
                </c:pt>
              </c:numCache>
            </c:numRef>
          </c:val>
          <c:smooth val="0"/>
          <c:extLst>
            <c:ext xmlns:c16="http://schemas.microsoft.com/office/drawing/2014/chart" uri="{C3380CC4-5D6E-409C-BE32-E72D297353CC}">
              <c16:uniqueId val="{0000000B-8342-4928-B9D6-306F16B8582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2957</c:v>
                </c:pt>
                <c:pt idx="1">
                  <c:v>3365</c:v>
                </c:pt>
                <c:pt idx="2">
                  <c:v>4340</c:v>
                </c:pt>
              </c:numCache>
            </c:numRef>
          </c:val>
          <c:extLst>
            <c:ext xmlns:c16="http://schemas.microsoft.com/office/drawing/2014/chart" uri="{C3380CC4-5D6E-409C-BE32-E72D297353CC}">
              <c16:uniqueId val="{00000000-1640-4BEC-8275-39A0E34F862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1640-4BEC-8275-39A0E34F862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3585</c:v>
                </c:pt>
                <c:pt idx="1">
                  <c:v>4046</c:v>
                </c:pt>
                <c:pt idx="2">
                  <c:v>4156</c:v>
                </c:pt>
              </c:numCache>
            </c:numRef>
          </c:val>
          <c:extLst>
            <c:ext xmlns:c16="http://schemas.microsoft.com/office/drawing/2014/chart" uri="{C3380CC4-5D6E-409C-BE32-E72D297353CC}">
              <c16:uniqueId val="{00000002-1640-4BEC-8275-39A0E34F862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{09D2FE29-408C-415A-AD03-584A47424BA8}</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EF62-4DD2-8B42-03818E03A30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{44431CAC-B349-421C-8ED0-97801E6C8B97}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F62-4DD2-8B42-03818E03A30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{275B187A-AAD6-41FB-B4A1-9FDCB07851A4}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F62-4DD2-8B42-03818E03A30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{12BBD029-BE3B-492C-A99B-08333F841AD8}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F62-4DD2-8B42-03818E03A30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{04ACCA42-25E6-4EF0-9CD0-F6CA14F4683B}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F62-4DD2-8B42-03818E03A30E}"/>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{257E2976-CC32-4266-888F-638BDBC04D01}</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EF62-4DD2-8B42-03818E03A30E}"/>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{05798AEB-7308-44F3-A6CC-4743010ACB60}</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EF62-4DD2-8B42-03818E03A30E}"/>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{C22DAB1C-434B-4401-BE46-57374B26736F}</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EF62-4DD2-8B42-03818E03A30E}"/>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{24A2B380-B938-44F6-8908-9A666521E3AA}</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EF62-4DD2-8B42-03818E03A30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c:v>
                </c:pt>
                <c:pt idx="8">
                  <c:v>61.8</c:v>
                </c:pt>
                <c:pt idx="16">
                  <c:v>62.3</c:v>
                </c:pt>
                <c:pt idx="24">
                  <c:v>63.5</c:v>
                </c:pt>
                <c:pt idx="32">
                  <c:v>62.9</c:v>
                </c:pt>
              </c:numCache>
            </c:numRef>
          </c:xVal>
          <c:yVal>
            <c:numRef>
              <c:f>公会計指標分析・財政指標組合せ分析表!$BP$51:$DC$51</c:f>
              <c:numCache>
                <c:formatCode>#,##0.0;"▲ "#,##0.0</c:formatCode>
                <c:ptCount val="40"/>
                <c:pt idx="0">
                  <c:v>91.8</c:v>
                </c:pt>
                <c:pt idx="8">
                  <c:v>68.2</c:v>
                </c:pt>
                <c:pt idx="16">
                  <c:v>47.9</c:v>
                </c:pt>
                <c:pt idx="24">
                  <c:v>29.3</c:v>
                </c:pt>
                <c:pt idx="32">
                  <c:v>14.2</c:v>
                </c:pt>
              </c:numCache>
            </c:numRef>
          </c:yVal>
          <c:smooth val="0"/>
          <c:extLst>
            <c:ext xmlns:c16="http://schemas.microsoft.com/office/drawing/2014/chart" uri="{C3380CC4-5D6E-409C-BE32-E72D297353CC}">
              <c16:uniqueId val="{00000009-EF62-4DD2-8B42-03818E03A30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{DF363A19-0271-454F-BEB7-62A6CFFFD873}</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EF62-4DD2-8B42-03818E03A30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{BD8C9BAE-8C58-4C01-9133-3600728D2467}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F62-4DD2-8B42-03818E03A30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{B46119D2-1C18-43A8-9303-3DB86F016BDE}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F62-4DD2-8B42-03818E03A30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{352CA959-E69D-4A01-A55E-7358503A4E8D}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F62-4DD2-8B42-03818E03A30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{DEE7F499-4B37-46B1-A1D2-7EAAC19BBE62}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F62-4DD2-8B42-03818E03A30E}"/>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{29045A00-E4EF-4F9B-BFC9-670D60A73531}</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EF62-4DD2-8B42-03818E03A30E}"/>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{35852D91-5AE4-496F-8423-1E9F2F43BDD5}</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EF62-4DD2-8B42-03818E03A30E}"/>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{183EFE44-D144-4416-870E-BC9443723EEE}</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EF62-4DD2-8B42-03818E03A30E}"/>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{5176EBD0-F8B1-423F-97DA-26DEBBE446A7}</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EF62-4DD2-8B42-03818E03A30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59.4</c:v>
                </c:pt>
                <c:pt idx="8">
                  <c:v>60.1</c:v>
                </c:pt>
                <c:pt idx="16">
                  <c:v>61.5</c:v>
                </c:pt>
                <c:pt idx="24">
                  <c:v>63.1</c:v>
                </c:pt>
                <c:pt idx="32">
                  <c:v>63.2</c:v>
                </c:pt>
              </c:numCache>
            </c:numRef>
          </c:xVal>
          <c:yVal>
            <c:numRef>
              <c:f>公会計指標分析・財政指標組合せ分析表!$BP$55:$DC$55</c:f>
              <c:numCache>
                <c:formatCode>#,##0.0;"▲ "#,##0.0</c:formatCode>
                <c:ptCount val="40"/>
                <c:pt idx="0">
                  <c:v>31.9</c:v>
                </c:pt>
                <c:pt idx="8">
                  <c:v>24.2</c:v>
                </c:pt>
                <c:pt idx="16">
                  <c:v>22.1</c:v>
                </c:pt>
                <c:pt idx="24">
                  <c:v>20.399999999999999</c:v>
                </c:pt>
                <c:pt idx="32">
                  <c:v>11.2</c:v>
                </c:pt>
              </c:numCache>
            </c:numRef>
          </c:yVal>
          <c:smooth val="0"/>
          <c:extLst>
            <c:ext xmlns:c16="http://schemas.microsoft.com/office/drawing/2014/chart" uri="{C3380CC4-5D6E-409C-BE32-E72D297353CC}">
              <c16:uniqueId val="{00000013-EF62-4DD2-8B42-03818E03A30E}"/>
            </c:ext>
          </c:extLst>
        </c:ser>
        <c:dLbls>
          <c:showLegendKey val="0"/>
          <c:showVal val="1"/>
          <c:showCatName val="0"/>
          <c:showSerName val="0"/>
          <c:showPercent val="0"/>
          <c:showBubbleSize val="0"/>
        </c:dLbls>
        <c:axId val="46179840"/>
        <c:axId val="46181760"/>
      </c:scatterChart>
      <c:valAx>
        <c:axId val="46179840"/>
        <c:scaling>
          <c:orientation val="maxMin"/>
          <c:max val="64"/>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1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{7C93C1B2-99D1-46FC-982E-D41FBCA9AEAC}</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D21E-43EF-81DF-21F2178B2DB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{F09E2F2B-B672-4818-A6C6-A0A5C9AD58BD}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21E-43EF-81DF-21F2178B2DB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{84615562-DFA3-433C-93CE-A3EB02218249}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21E-43EF-81DF-21F2178B2DB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{3D77930D-57E1-4FDF-A3A0-30C5191A7CD1}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21E-43EF-81DF-21F2178B2DB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{1812D49E-1959-4700-B797-122864EB2369}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21E-43EF-81DF-21F2178B2DBD}"/>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{D12CCD23-C579-4930-9B1F-E03480E7AD94}</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D21E-43EF-81DF-21F2178B2DBD}"/>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{F8908873-FF70-42BA-B24E-57E6ED19415E}</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D21E-43EF-81DF-21F2178B2DBD}"/>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{D93D0E69-472B-49A5-85F6-3C6C2C6C64D5}</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D21E-43EF-81DF-21F2178B2DBD}"/>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{16DEE97F-C53E-45FE-8D0F-870E80BEFF85}</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D21E-43EF-81DF-21F2178B2DB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13.7</c:v>
                </c:pt>
                <c:pt idx="8">
                  <c:v>11.9</c:v>
                </c:pt>
                <c:pt idx="16">
                  <c:v>10.4</c:v>
                </c:pt>
                <c:pt idx="24">
                  <c:v>8.6999999999999993</c:v>
                </c:pt>
                <c:pt idx="32">
                  <c:v>8.5</c:v>
                </c:pt>
              </c:numCache>
            </c:numRef>
          </c:xVal>
          <c:yVal>
            <c:numRef>
              <c:f>公会計指標分析・財政指標組合せ分析表!$BP$73:$DC$73</c:f>
              <c:numCache>
                <c:formatCode>#,##0.0;"▲ "#,##0.0</c:formatCode>
                <c:ptCount val="40"/>
                <c:pt idx="0">
                  <c:v>91.8</c:v>
                </c:pt>
                <c:pt idx="8">
                  <c:v>68.2</c:v>
                </c:pt>
                <c:pt idx="16">
                  <c:v>47.9</c:v>
                </c:pt>
                <c:pt idx="24">
                  <c:v>29.3</c:v>
                </c:pt>
                <c:pt idx="32">
                  <c:v>14.2</c:v>
                </c:pt>
              </c:numCache>
            </c:numRef>
          </c:yVal>
          <c:smooth val="0"/>
          <c:extLst>
            <c:ext xmlns:c16="http://schemas.microsoft.com/office/drawing/2014/chart" uri="{C3380CC4-5D6E-409C-BE32-E72D297353CC}">
              <c16:uniqueId val="{00000009-D21E-43EF-81DF-21F2178B2DB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4.9051069691425147E-3"/>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{47564D98-4A77-43E2-8A67-6C7D649B4453}</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D21E-43EF-81DF-21F2178B2DB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{19DADD71-A3A1-4333-BFA6-D8C668501B62}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21E-43EF-81DF-21F2178B2DB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{8EDCA459-3454-4AC8-B3FE-257BD331CE99}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21E-43EF-81DF-21F2178B2DB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{200D2919-5CDA-41DE-BBE7-7B2417D0D12F}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21E-43EF-81DF-21F2178B2DB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{18E71EB0-1E04-421F-943B-AABA55B6BE58}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21E-43EF-81DF-21F2178B2DBD}"/>
                </c:ext>
              </c:extLst>
            </c:dLbl>
            <c:dLbl>
              <c:idx val="8"/>
              <c:layout>
                <c:manualLayout>
                  <c:x val="0"/>
                  <c:y val="2.3038453819318627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{8213BE4F-2068-4DCE-B314-3D006D99CF34}</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D21E-43EF-81DF-21F2178B2DBD}"/>
                </c:ext>
              </c:extLst>
            </c:dLbl>
            <c:dLbl>
              <c:idx val="16"/>
              <c:layout>
                <c:manualLayout>
                  <c:x val="0"/>
                  <c:y val="-3.841117961623583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{5CF6E5CB-8259-45E8-B00A-0EFDE56C4A95}</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D21E-43EF-81DF-21F2178B2DBD}"/>
                </c:ext>
              </c:extLst>
            </c:dLbl>
            <c:dLbl>
              <c:idx val="24"/>
              <c:layout>
                <c:manualLayout>
                  <c:x val="0"/>
                  <c:y val="1.0467961315344059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{D07DA9C2-A538-471D-B36F-C4C9C6014FBA}</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D21E-43EF-81DF-21F2178B2DBD}"/>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{203CDCAC-92C0-42B3-8E0F-7C0DB1AC5170}</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D21E-43EF-81DF-21F2178B2DB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6.6</c:v>
                </c:pt>
                <c:pt idx="8">
                  <c:v>6.4</c:v>
                </c:pt>
                <c:pt idx="16">
                  <c:v>6.3</c:v>
                </c:pt>
                <c:pt idx="24">
                  <c:v>6.2</c:v>
                </c:pt>
                <c:pt idx="32">
                  <c:v>5.7</c:v>
                </c:pt>
              </c:numCache>
            </c:numRef>
          </c:xVal>
          <c:yVal>
            <c:numRef>
              <c:f>公会計指標分析・財政指標組合せ分析表!$BP$77:$DC$77</c:f>
              <c:numCache>
                <c:formatCode>#,##0.0;"▲ "#,##0.0</c:formatCode>
                <c:ptCount val="40"/>
                <c:pt idx="0">
                  <c:v>31.9</c:v>
                </c:pt>
                <c:pt idx="8">
                  <c:v>24.2</c:v>
                </c:pt>
                <c:pt idx="16">
                  <c:v>22.1</c:v>
                </c:pt>
                <c:pt idx="24">
                  <c:v>20.399999999999999</c:v>
                </c:pt>
                <c:pt idx="32">
                  <c:v>11.2</c:v>
                </c:pt>
              </c:numCache>
            </c:numRef>
          </c:yVal>
          <c:smooth val="0"/>
          <c:extLst>
            <c:ext xmlns:c16="http://schemas.microsoft.com/office/drawing/2014/chart" uri="{C3380CC4-5D6E-409C-BE32-E72D297353CC}">
              <c16:uniqueId val="{00000013-D21E-43EF-81DF-21F2178B2DBD}"/>
            </c:ext>
          </c:extLst>
        </c:ser>
        <c:dLbls>
          <c:showLegendKey val="0"/>
          <c:showVal val="1"/>
          <c:showCatName val="0"/>
          <c:showSerName val="0"/>
          <c:showPercent val="0"/>
          <c:showBubbleSize val="0"/>
        </c:dLbls>
        <c:axId val="84219776"/>
        <c:axId val="84234240"/>
      </c:scatterChart>
      <c:valAx>
        <c:axId val="84219776"/>
        <c:scaling>
          <c:orientation val="maxMin"/>
          <c:max val="15"/>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1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40BB9AA6-1228-403D-84E1-9D032DFE6771}"/>
            </a:ext>
          </a:extLst>
        </xdr:cNvPr>
        <xdr:cNvSpPr>
          <a:spLocks noChangeArrowheads="1"/>
        </xdr:cNvSpPr>
      </xdr:nvSpPr>
      <xdr:spPr bwMode="auto">
        <a:xfrm rot="5400000">
          <a:off x="6757988" y="433863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22D7409E-2FBE-40C2-A08E-6375D086DC19}"/>
            </a:ext>
          </a:extLst>
        </xdr:cNvPr>
        <xdr:cNvSpPr>
          <a:spLocks/>
        </xdr:cNvSpPr>
      </xdr:nvSpPr>
      <xdr:spPr bwMode="auto">
        <a:xfrm>
          <a:off x="8982075" y="560070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大阪府泉大津市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73,807
72,390
14.33
35,384,350
34,708,413
344,540
17,908,642
27,336,134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14.2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年度において基準財政収入額は約</a:t>
          </a:r>
          <a:r>
            <a:rPr kumimoji="1" lang="en-US" altLang="ja-JP" sz="1300">
              <a:latin typeface="ＭＳ Ｐゴシック" panose="020B0600070205080204" pitchFamily="50" charset="-128"/>
              <a:ea typeface="ＭＳ Ｐゴシック" panose="020B0600070205080204" pitchFamily="50" charset="-128"/>
            </a:rPr>
            <a:t>96</a:t>
          </a:r>
          <a:r>
            <a:rPr kumimoji="1" lang="ja-JP" altLang="en-US" sz="1300">
              <a:latin typeface="ＭＳ Ｐゴシック" panose="020B0600070205080204" pitchFamily="50" charset="-128"/>
              <a:ea typeface="ＭＳ Ｐゴシック" panose="020B0600070205080204" pitchFamily="50" charset="-128"/>
            </a:rPr>
            <a:t>億円（▲約</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億円）、基準財政需要額は約</a:t>
          </a:r>
          <a:r>
            <a:rPr kumimoji="1" lang="en-US" altLang="ja-JP" sz="1300">
              <a:latin typeface="ＭＳ Ｐゴシック" panose="020B0600070205080204" pitchFamily="50" charset="-128"/>
              <a:ea typeface="ＭＳ Ｐゴシック" panose="020B0600070205080204" pitchFamily="50" charset="-128"/>
            </a:rPr>
            <a:t>139</a:t>
          </a:r>
          <a:r>
            <a:rPr kumimoji="1" lang="ja-JP" altLang="en-US" sz="1300">
              <a:latin typeface="ＭＳ Ｐゴシック" panose="020B0600070205080204" pitchFamily="50" charset="-128"/>
              <a:ea typeface="ＭＳ Ｐゴシック" panose="020B0600070205080204" pitchFamily="50" charset="-128"/>
            </a:rPr>
            <a:t>億円（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約</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億円）となり、財政力指数は前年度比▲</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ポイントとなった。</a:t>
          </a:r>
        </a:p>
        <a:p>
          <a:r>
            <a:rPr kumimoji="1" lang="ja-JP" altLang="en-US" sz="1300">
              <a:latin typeface="ＭＳ Ｐゴシック" panose="020B0600070205080204" pitchFamily="50" charset="-128"/>
              <a:ea typeface="ＭＳ Ｐゴシック" panose="020B0600070205080204" pitchFamily="50" charset="-128"/>
            </a:rPr>
            <a:t>　本市の基準財政収入額は平成</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年度で約</a:t>
          </a:r>
          <a:r>
            <a:rPr kumimoji="1" lang="en-US" altLang="ja-JP" sz="1300">
              <a:latin typeface="ＭＳ Ｐゴシック" panose="020B0600070205080204" pitchFamily="50" charset="-128"/>
              <a:ea typeface="ＭＳ Ｐゴシック" panose="020B0600070205080204" pitchFamily="50" charset="-128"/>
            </a:rPr>
            <a:t>96</a:t>
          </a:r>
          <a:r>
            <a:rPr kumimoji="1" lang="ja-JP" altLang="en-US" sz="1300">
              <a:latin typeface="ＭＳ Ｐゴシック" panose="020B0600070205080204" pitchFamily="50" charset="-128"/>
              <a:ea typeface="ＭＳ Ｐゴシック" panose="020B0600070205080204" pitchFamily="50" charset="-128"/>
            </a:rPr>
            <a:t>億円だったのに対し、平成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年度に約</a:t>
          </a:r>
          <a:r>
            <a:rPr kumimoji="1" lang="en-US" altLang="ja-JP" sz="1300">
              <a:latin typeface="ＭＳ Ｐゴシック" panose="020B0600070205080204" pitchFamily="50" charset="-128"/>
              <a:ea typeface="ＭＳ Ｐゴシック" panose="020B0600070205080204" pitchFamily="50" charset="-128"/>
            </a:rPr>
            <a:t>83</a:t>
          </a:r>
          <a:r>
            <a:rPr kumimoji="1" lang="ja-JP" altLang="en-US" sz="1300">
              <a:latin typeface="ＭＳ Ｐゴシック" panose="020B0600070205080204" pitchFamily="50" charset="-128"/>
              <a:ea typeface="ＭＳ Ｐゴシック" panose="020B0600070205080204" pitchFamily="50" charset="-128"/>
            </a:rPr>
            <a:t>億円まで落ち込んだが、平成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年度以降は市民税の確保等により</a:t>
          </a:r>
          <a:r>
            <a:rPr kumimoji="1" lang="en-US" altLang="ja-JP" sz="1300">
              <a:latin typeface="ＭＳ Ｐゴシック" panose="020B0600070205080204" pitchFamily="50" charset="-128"/>
              <a:ea typeface="ＭＳ Ｐゴシック" panose="020B0600070205080204" pitchFamily="50" charset="-128"/>
            </a:rPr>
            <a:t>90</a:t>
          </a:r>
          <a:r>
            <a:rPr kumimoji="1" lang="ja-JP" altLang="en-US" sz="1300">
              <a:latin typeface="ＭＳ Ｐゴシック" panose="020B0600070205080204" pitchFamily="50" charset="-128"/>
              <a:ea typeface="ＭＳ Ｐゴシック" panose="020B0600070205080204" pitchFamily="50" charset="-128"/>
            </a:rPr>
            <a:t>億円以上で推移している。</a:t>
          </a:r>
        </a:p>
        <a:p>
          <a:r>
            <a:rPr kumimoji="1" lang="ja-JP" altLang="en-US" sz="1300">
              <a:latin typeface="ＭＳ Ｐゴシック" panose="020B0600070205080204" pitchFamily="50" charset="-128"/>
              <a:ea typeface="ＭＳ Ｐゴシック" panose="020B0600070205080204" pitchFamily="50" charset="-128"/>
            </a:rPr>
            <a:t>　今後も市税の公平かつ適正な賦課及び徴収による歳入の確保に努める。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134408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4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76200</xdr:rowOff>
    </xdr:from>
    <xdr:to>
      <xdr:col>23</xdr:col>
      <xdr:colOff>133350</xdr:colOff>
      <xdr:row>41</xdr:row>
      <xdr:rowOff>116417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105650"/>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37694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76200</xdr:rowOff>
    </xdr:from>
    <xdr:to>
      <xdr:col>19</xdr:col>
      <xdr:colOff>133350</xdr:colOff>
      <xdr:row>41</xdr:row>
      <xdr:rowOff>96308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1056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151994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96308</xdr:rowOff>
    </xdr:from>
    <xdr:to>
      <xdr:col>15</xdr:col>
      <xdr:colOff>82550</xdr:colOff>
      <xdr:row>41</xdr:row>
      <xdr:rowOff>96308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1257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137177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96308</xdr:rowOff>
    </xdr:from>
    <xdr:to>
      <xdr:col>11</xdr:col>
      <xdr:colOff>31750</xdr:colOff>
      <xdr:row>41</xdr:row>
      <xdr:rowOff>96308</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1257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45508</xdr:rowOff>
    </xdr:from>
    <xdr:to>
      <xdr:col>7</xdr:col>
      <xdr:colOff>31750</xdr:colOff>
      <xdr:row>41</xdr:row>
      <xdr:rowOff>147108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131885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82144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25400</xdr:rowOff>
    </xdr:from>
    <xdr:to>
      <xdr:col>19</xdr:col>
      <xdr:colOff>184150</xdr:colOff>
      <xdr:row>41</xdr:row>
      <xdr:rowOff>127000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137177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45508</xdr:rowOff>
    </xdr:from>
    <xdr:to>
      <xdr:col>15</xdr:col>
      <xdr:colOff>133350</xdr:colOff>
      <xdr:row>41</xdr:row>
      <xdr:rowOff>147108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131885</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45508</xdr:rowOff>
    </xdr:from>
    <xdr:to>
      <xdr:col>11</xdr:col>
      <xdr:colOff>82550</xdr:colOff>
      <xdr:row>41</xdr:row>
      <xdr:rowOff>147108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131885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45508</xdr:rowOff>
    </xdr:from>
    <xdr:to>
      <xdr:col>7</xdr:col>
      <xdr:colOff>31750</xdr:colOff>
      <xdr:row>41</xdr:row>
      <xdr:rowOff>147108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157285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経常経費充当一般財源等では、主に人件費で約</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億円増加、扶助費で約</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億円増加、歳出全体で約</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億円増加した。</a:t>
          </a:r>
        </a:p>
        <a:p>
          <a:r>
            <a:rPr kumimoji="1" lang="ja-JP" altLang="en-US" sz="1300">
              <a:latin typeface="ＭＳ Ｐゴシック" panose="020B0600070205080204" pitchFamily="50" charset="-128"/>
              <a:ea typeface="ＭＳ Ｐゴシック" panose="020B0600070205080204" pitchFamily="50" charset="-128"/>
            </a:rPr>
            <a:t>　経常一般財源等では、主に地方交付税が</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億円増加、地方特例交付金が約</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億円増加し、歳入全体で、約</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億円の増加となった。</a:t>
          </a:r>
        </a:p>
        <a:p>
          <a:r>
            <a:rPr kumimoji="1" lang="ja-JP" altLang="en-US" sz="1300">
              <a:latin typeface="ＭＳ Ｐゴシック" panose="020B0600070205080204" pitchFamily="50" charset="-128"/>
              <a:ea typeface="ＭＳ Ｐゴシック" panose="020B0600070205080204" pitchFamily="50" charset="-128"/>
            </a:rPr>
            <a:t>　 これらの結果、経常収支比率は、令和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年度では</a:t>
          </a:r>
          <a:r>
            <a:rPr kumimoji="1" lang="en-US" altLang="ja-JP" sz="1300">
              <a:latin typeface="ＭＳ Ｐゴシック" panose="020B0600070205080204" pitchFamily="50" charset="-128"/>
              <a:ea typeface="ＭＳ Ｐゴシック" panose="020B0600070205080204" pitchFamily="50" charset="-128"/>
            </a:rPr>
            <a:t>91.0</a:t>
          </a:r>
          <a:r>
            <a:rPr kumimoji="1" lang="ja-JP" altLang="en-US" sz="1300">
              <a:latin typeface="ＭＳ Ｐゴシック" panose="020B0600070205080204" pitchFamily="50" charset="-128"/>
              <a:ea typeface="ＭＳ Ｐゴシック" panose="020B0600070205080204" pitchFamily="50" charset="-128"/>
            </a:rPr>
            <a:t>％となり対前年度比</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ポイントの改善となった。今後も硬直した財政状況が続くことが想定されるため、引き続き事業費の圧縮等に努める。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117094</xdr:rowOff>
    </xdr:from>
    <xdr:to>
      <xdr:col>23</xdr:col>
      <xdr:colOff>133350</xdr:colOff>
      <xdr:row>66</xdr:row>
      <xdr:rowOff>150114</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404094"/>
          <a:ext cx="0" cy="10617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122191</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3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150114</xdr:rowOff>
    </xdr:from>
    <xdr:to>
      <xdr:col>24</xdr:col>
      <xdr:colOff>12700</xdr:colOff>
      <xdr:row>66</xdr:row>
      <xdr:rowOff>150114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46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32021</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10147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117094</xdr:rowOff>
    </xdr:from>
    <xdr:to>
      <xdr:col>24</xdr:col>
      <xdr:colOff>12700</xdr:colOff>
      <xdr:row>60</xdr:row>
      <xdr:rowOff>117094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404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111760</xdr:rowOff>
    </xdr:from>
    <xdr:to>
      <xdr:col>23</xdr:col>
      <xdr:colOff>133350</xdr:colOff>
      <xdr:row>65</xdr:row>
      <xdr:rowOff>85090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108456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128287</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75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85090</xdr:rowOff>
    </xdr:from>
    <xdr:to>
      <xdr:col>19</xdr:col>
      <xdr:colOff>133350</xdr:colOff>
      <xdr:row>65</xdr:row>
      <xdr:rowOff>143002</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122934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10160</xdr:rowOff>
    </xdr:from>
    <xdr:to>
      <xdr:col>19</xdr:col>
      <xdr:colOff>184150</xdr:colOff>
      <xdr:row>65</xdr:row>
      <xdr:rowOff>111760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11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121937</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9232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143002</xdr:rowOff>
    </xdr:from>
    <xdr:to>
      <xdr:col>15</xdr:col>
      <xdr:colOff>82550</xdr:colOff>
      <xdr:row>66</xdr:row>
      <xdr:rowOff>10160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128725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29464</xdr:rowOff>
    </xdr:from>
    <xdr:to>
      <xdr:col>15</xdr:col>
      <xdr:colOff>133350</xdr:colOff>
      <xdr:row>65</xdr:row>
      <xdr:rowOff>131064</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17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141241</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94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99568</xdr:rowOff>
    </xdr:from>
    <xdr:to>
      <xdr:col>11</xdr:col>
      <xdr:colOff>31750</xdr:colOff>
      <xdr:row>66</xdr:row>
      <xdr:rowOff>10160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1243818"/>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19812</xdr:rowOff>
    </xdr:from>
    <xdr:to>
      <xdr:col>11</xdr:col>
      <xdr:colOff>82550</xdr:colOff>
      <xdr:row>65</xdr:row>
      <xdr:rowOff>121412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16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131589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932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34290</xdr:rowOff>
    </xdr:from>
    <xdr:to>
      <xdr:col>7</xdr:col>
      <xdr:colOff>31750</xdr:colOff>
      <xdr:row>65</xdr:row>
      <xdr:rowOff>135890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17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146067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94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60960</xdr:rowOff>
    </xdr:from>
    <xdr:to>
      <xdr:col>23</xdr:col>
      <xdr:colOff>184150</xdr:colOff>
      <xdr:row>64</xdr:row>
      <xdr:rowOff>162560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33037</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100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34290</xdr:rowOff>
    </xdr:from>
    <xdr:to>
      <xdr:col>19</xdr:col>
      <xdr:colOff>184150</xdr:colOff>
      <xdr:row>65</xdr:row>
      <xdr:rowOff>135890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120667</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26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92202</xdr:rowOff>
    </xdr:from>
    <xdr:to>
      <xdr:col>15</xdr:col>
      <xdr:colOff>133350</xdr:colOff>
      <xdr:row>66</xdr:row>
      <xdr:rowOff>22352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23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7129</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32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130810</xdr:rowOff>
    </xdr:from>
    <xdr:to>
      <xdr:col>11</xdr:col>
      <xdr:colOff>82550</xdr:colOff>
      <xdr:row>66</xdr:row>
      <xdr:rowOff>60960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2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45737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36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48768</xdr:rowOff>
    </xdr:from>
    <xdr:to>
      <xdr:col>7</xdr:col>
      <xdr:colOff>31750</xdr:colOff>
      <xdr:row>65</xdr:row>
      <xdr:rowOff>150368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19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135145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279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[120,698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全国平均・大阪府平均・類似団体内平均値に比べていずれも下回っている。</a:t>
          </a:r>
        </a:p>
        <a:p>
          <a:r>
            <a:rPr kumimoji="1" lang="ja-JP" altLang="en-US" sz="1300">
              <a:latin typeface="ＭＳ Ｐゴシック" panose="020B0600070205080204" pitchFamily="50" charset="-128"/>
              <a:ea typeface="ＭＳ Ｐゴシック" panose="020B0600070205080204" pitchFamily="50" charset="-128"/>
            </a:rPr>
            <a:t>　人件費については、職員数の削減、職員給与の抑制や各種手当等の見直しによるものである。今後も引き続き、この水準を維持するよう職員数の適正な管理に努めるものである。</a:t>
          </a:r>
        </a:p>
        <a:p>
          <a:r>
            <a:rPr kumimoji="1" lang="ja-JP" altLang="en-US" sz="1300">
              <a:latin typeface="ＭＳ Ｐゴシック" panose="020B0600070205080204" pitchFamily="50" charset="-128"/>
              <a:ea typeface="ＭＳ Ｐゴシック" panose="020B0600070205080204" pitchFamily="50" charset="-128"/>
            </a:rPr>
            <a:t>　物件費については、今後も事業費の圧縮に努める。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99823</xdr:rowOff>
    </xdr:from>
    <xdr:to>
      <xdr:col>23</xdr:col>
      <xdr:colOff>133350</xdr:colOff>
      <xdr:row>89</xdr:row>
      <xdr:rowOff>76273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815823"/>
          <a:ext cx="0" cy="1519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48350</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30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76273</xdr:rowOff>
    </xdr:from>
    <xdr:to>
      <xdr:col>24</xdr:col>
      <xdr:colOff>12700</xdr:colOff>
      <xdr:row>89</xdr:row>
      <xdr:rowOff>76273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335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14750</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55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99823</xdr:rowOff>
    </xdr:from>
    <xdr:to>
      <xdr:col>24</xdr:col>
      <xdr:colOff>12700</xdr:colOff>
      <xdr:row>80</xdr:row>
      <xdr:rowOff>99823</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815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98282</xdr:rowOff>
    </xdr:from>
    <xdr:to>
      <xdr:col>23</xdr:col>
      <xdr:colOff>133350</xdr:colOff>
      <xdr:row>82</xdr:row>
      <xdr:rowOff>37049</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3985732"/>
          <a:ext cx="838200" cy="11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95603</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154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123526</xdr:rowOff>
    </xdr:from>
    <xdr:to>
      <xdr:col>23</xdr:col>
      <xdr:colOff>184150</xdr:colOff>
      <xdr:row>83</xdr:row>
      <xdr:rowOff>53676</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18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125723</xdr:rowOff>
    </xdr:from>
    <xdr:to>
      <xdr:col>19</xdr:col>
      <xdr:colOff>133350</xdr:colOff>
      <xdr:row>81</xdr:row>
      <xdr:rowOff>98282</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3841723"/>
          <a:ext cx="889000" cy="14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30580</xdr:rowOff>
    </xdr:from>
    <xdr:to>
      <xdr:col>19</xdr:col>
      <xdr:colOff>184150</xdr:colOff>
      <xdr:row>82</xdr:row>
      <xdr:rowOff>132180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08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116957</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17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125723</xdr:rowOff>
    </xdr:from>
    <xdr:to>
      <xdr:col>15</xdr:col>
      <xdr:colOff>82550</xdr:colOff>
      <xdr:row>80</xdr:row>
      <xdr:rowOff>140222</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flipV="1">
          <a:off x="2336800" y="13841723"/>
          <a:ext cx="889000" cy="14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71462</xdr:rowOff>
    </xdr:from>
    <xdr:to>
      <xdr:col>15</xdr:col>
      <xdr:colOff>133350</xdr:colOff>
      <xdr:row>82</xdr:row>
      <xdr:rowOff>1612</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3958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157839</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045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52896</xdr:rowOff>
    </xdr:from>
    <xdr:to>
      <xdr:col>11</xdr:col>
      <xdr:colOff>31750</xdr:colOff>
      <xdr:row>80</xdr:row>
      <xdr:rowOff>140222</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3768896"/>
          <a:ext cx="889000" cy="87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28178</xdr:rowOff>
    </xdr:from>
    <xdr:to>
      <xdr:col>11</xdr:col>
      <xdr:colOff>82550</xdr:colOff>
      <xdr:row>81</xdr:row>
      <xdr:rowOff>129778</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391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114555</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002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16585</xdr:rowOff>
    </xdr:from>
    <xdr:to>
      <xdr:col>7</xdr:col>
      <xdr:colOff>31750</xdr:colOff>
      <xdr:row>81</xdr:row>
      <xdr:rowOff>118185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90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102962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99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157699</xdr:rowOff>
    </xdr:from>
    <xdr:to>
      <xdr:col>23</xdr:col>
      <xdr:colOff>184150</xdr:colOff>
      <xdr:row>82</xdr:row>
      <xdr:rowOff>87849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045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2776</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890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47482</xdr:rowOff>
    </xdr:from>
    <xdr:to>
      <xdr:col>19</xdr:col>
      <xdr:colOff>184150</xdr:colOff>
      <xdr:row>81</xdr:row>
      <xdr:rowOff>149082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393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159259</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703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74923</xdr:rowOff>
    </xdr:from>
    <xdr:to>
      <xdr:col>15</xdr:col>
      <xdr:colOff>133350</xdr:colOff>
      <xdr:row>81</xdr:row>
      <xdr:rowOff>5073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379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15250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559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89422</xdr:rowOff>
    </xdr:from>
    <xdr:to>
      <xdr:col>11</xdr:col>
      <xdr:colOff>82550</xdr:colOff>
      <xdr:row>81</xdr:row>
      <xdr:rowOff>19572</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80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29749</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57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2096</xdr:rowOff>
    </xdr:from>
    <xdr:to>
      <xdr:col>7</xdr:col>
      <xdr:colOff>31750</xdr:colOff>
      <xdr:row>80</xdr:row>
      <xdr:rowOff>103696</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71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113873</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486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年度（Ｈ</a:t>
          </a:r>
          <a:r>
            <a:rPr kumimoji="1" lang="en-US" altLang="ja-JP" sz="1300">
              <a:latin typeface="ＭＳ Ｐゴシック" panose="020B0600070205080204" pitchFamily="50" charset="-128"/>
              <a:ea typeface="ＭＳ Ｐゴシック" panose="020B0600070205080204" pitchFamily="50" charset="-128"/>
            </a:rPr>
            <a:t>27.4.1</a:t>
          </a:r>
          <a:r>
            <a:rPr kumimoji="1" lang="ja-JP" altLang="en-US" sz="1300">
              <a:latin typeface="ＭＳ Ｐゴシック" panose="020B0600070205080204" pitchFamily="50" charset="-128"/>
              <a:ea typeface="ＭＳ Ｐゴシック" panose="020B0600070205080204" pitchFamily="50" charset="-128"/>
            </a:rPr>
            <a:t>現在）以降、全国市平均、類似団体内平均値を下回っており、令和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96.8</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今後も引き続き、国家公務員の給与制度に準拠しながら、本市における給与水準の維持に努めていく。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89</xdr:row>
      <xdr:rowOff>138793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82939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168729</xdr:rowOff>
    </xdr:from>
    <xdr:to>
      <xdr:col>81</xdr:col>
      <xdr:colOff>44450</xdr:colOff>
      <xdr:row>84</xdr:row>
      <xdr:rowOff>168729</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45705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22877</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76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168729</xdr:rowOff>
    </xdr:from>
    <xdr:to>
      <xdr:col>77</xdr:col>
      <xdr:colOff>44450</xdr:colOff>
      <xdr:row>85</xdr:row>
      <xdr:rowOff>48986</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4570529"/>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16329</xdr:rowOff>
    </xdr:from>
    <xdr:to>
      <xdr:col>77</xdr:col>
      <xdr:colOff>95250</xdr:colOff>
      <xdr:row>86</xdr:row>
      <xdr:rowOff>117929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102706</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847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117021</xdr:rowOff>
    </xdr:from>
    <xdr:to>
      <xdr:col>72</xdr:col>
      <xdr:colOff>203200</xdr:colOff>
      <xdr:row>85</xdr:row>
      <xdr:rowOff>48986</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4401800" y="14518821"/>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82550</xdr:rowOff>
    </xdr:from>
    <xdr:to>
      <xdr:col>68</xdr:col>
      <xdr:colOff>152400</xdr:colOff>
      <xdr:row>84</xdr:row>
      <xdr:rowOff>117021</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3512800" y="1448435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68036</xdr:rowOff>
    </xdr:from>
    <xdr:to>
      <xdr:col>68</xdr:col>
      <xdr:colOff>203200</xdr:colOff>
      <xdr:row>86</xdr:row>
      <xdr:rowOff>169636</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154413</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17434</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117929</xdr:rowOff>
    </xdr:from>
    <xdr:to>
      <xdr:col>81</xdr:col>
      <xdr:colOff>95250</xdr:colOff>
      <xdr:row>85</xdr:row>
      <xdr:rowOff>48079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134456</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117929</xdr:rowOff>
    </xdr:from>
    <xdr:to>
      <xdr:col>77</xdr:col>
      <xdr:colOff>95250</xdr:colOff>
      <xdr:row>85</xdr:row>
      <xdr:rowOff>48079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58256</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288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169636</xdr:rowOff>
    </xdr:from>
    <xdr:to>
      <xdr:col>73</xdr:col>
      <xdr:colOff>44450</xdr:colOff>
      <xdr:row>85</xdr:row>
      <xdr:rowOff>99786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57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109963</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340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66221</xdr:rowOff>
    </xdr:from>
    <xdr:to>
      <xdr:col>68</xdr:col>
      <xdr:colOff>203200</xdr:colOff>
      <xdr:row>84</xdr:row>
      <xdr:rowOff>167821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46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6548</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236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31750</xdr:rowOff>
    </xdr:from>
    <xdr:to>
      <xdr:col>64</xdr:col>
      <xdr:colOff>152400</xdr:colOff>
      <xdr:row>84</xdr:row>
      <xdr:rowOff>133350</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143527</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業務の民間委託推進、勧奨退職の実施（平成</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度まで）、団塊世代の大量退職への補充の抑制、技能労務職員の退職不補充などにより職員数を削減しており、全国平均、大阪府平均において、下回っている。また、採用については、今後の職員、構成を鑑み、平準化を図っているところである。</a:t>
          </a: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2329</xdr:rowOff>
    </xdr:from>
    <xdr:to>
      <xdr:col>81</xdr:col>
      <xdr:colOff>44450</xdr:colOff>
      <xdr:row>67</xdr:row>
      <xdr:rowOff>55880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46429"/>
          <a:ext cx="0" cy="15966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27957</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55880</xdr:rowOff>
    </xdr:from>
    <xdr:to>
      <xdr:col>81</xdr:col>
      <xdr:colOff>133350</xdr:colOff>
      <xdr:row>67</xdr:row>
      <xdr:rowOff>55880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88706</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8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2329</xdr:rowOff>
    </xdr:from>
    <xdr:to>
      <xdr:col>81</xdr:col>
      <xdr:colOff>133350</xdr:colOff>
      <xdr:row>58</xdr:row>
      <xdr:rowOff>2329</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4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10795</xdr:rowOff>
    </xdr:from>
    <xdr:to>
      <xdr:col>81</xdr:col>
      <xdr:colOff>44450</xdr:colOff>
      <xdr:row>61</xdr:row>
      <xdr:rowOff>18838</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469245"/>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129663</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416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157586</xdr:rowOff>
    </xdr:from>
    <xdr:to>
      <xdr:col>81</xdr:col>
      <xdr:colOff>95250</xdr:colOff>
      <xdr:row>61</xdr:row>
      <xdr:rowOff>87736</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97790</xdr:rowOff>
    </xdr:from>
    <xdr:to>
      <xdr:col>77</xdr:col>
      <xdr:colOff>44450</xdr:colOff>
      <xdr:row>61</xdr:row>
      <xdr:rowOff>10795</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384790"/>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131445</xdr:rowOff>
    </xdr:from>
    <xdr:to>
      <xdr:col>77</xdr:col>
      <xdr:colOff>95250</xdr:colOff>
      <xdr:row>61</xdr:row>
      <xdr:rowOff>61595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71772</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187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65617</xdr:rowOff>
    </xdr:from>
    <xdr:to>
      <xdr:col>72</xdr:col>
      <xdr:colOff>203200</xdr:colOff>
      <xdr:row>60</xdr:row>
      <xdr:rowOff>97790</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35261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117369</xdr:rowOff>
    </xdr:from>
    <xdr:to>
      <xdr:col>73</xdr:col>
      <xdr:colOff>44450</xdr:colOff>
      <xdr:row>61</xdr:row>
      <xdr:rowOff>47519</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32296</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490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65617</xdr:rowOff>
    </xdr:from>
    <xdr:to>
      <xdr:col>68</xdr:col>
      <xdr:colOff>152400</xdr:colOff>
      <xdr:row>60</xdr:row>
      <xdr:rowOff>67628</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0352617"/>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101282</xdr:rowOff>
    </xdr:from>
    <xdr:to>
      <xdr:col>68</xdr:col>
      <xdr:colOff>203200</xdr:colOff>
      <xdr:row>61</xdr:row>
      <xdr:rowOff>31432</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16209</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474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95250</xdr:rowOff>
    </xdr:from>
    <xdr:to>
      <xdr:col>64</xdr:col>
      <xdr:colOff>152400</xdr:colOff>
      <xdr:row>61</xdr:row>
      <xdr:rowOff>25400</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10177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139488</xdr:rowOff>
    </xdr:from>
    <xdr:to>
      <xdr:col>81</xdr:col>
      <xdr:colOff>95250</xdr:colOff>
      <xdr:row>61</xdr:row>
      <xdr:rowOff>69638</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42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156015</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271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131445</xdr:rowOff>
    </xdr:from>
    <xdr:to>
      <xdr:col>77</xdr:col>
      <xdr:colOff>95250</xdr:colOff>
      <xdr:row>61</xdr:row>
      <xdr:rowOff>61595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41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46372</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504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46990</xdr:rowOff>
    </xdr:from>
    <xdr:to>
      <xdr:col>73</xdr:col>
      <xdr:colOff>44450</xdr:colOff>
      <xdr:row>60</xdr:row>
      <xdr:rowOff>148590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158767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10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14817</xdr:rowOff>
    </xdr:from>
    <xdr:to>
      <xdr:col>68</xdr:col>
      <xdr:colOff>203200</xdr:colOff>
      <xdr:row>60</xdr:row>
      <xdr:rowOff>116417</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30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126594</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07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16828</xdr:rowOff>
    </xdr:from>
    <xdr:to>
      <xdr:col>64</xdr:col>
      <xdr:colOff>152400</xdr:colOff>
      <xdr:row>60</xdr:row>
      <xdr:rowOff>118428</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30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128605</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07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Ａ1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年度から起債許可基準である</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％を超過していたが、平成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は起債許可基準を下回った。その後も事業の平準化や地方債の発行抑制を行っていることから徐々に比率は改善しているが、全国平均・大阪府平均を依然として超えている状況である。これは、過去に実施した普通建設事業の財源として多額の地方債を発行したことが高い要因となっている。</a:t>
          </a:r>
        </a:p>
        <a:p>
          <a:r>
            <a:rPr kumimoji="1" lang="ja-JP" altLang="en-US" sz="1300">
              <a:latin typeface="ＭＳ Ｐゴシック" panose="020B0600070205080204" pitchFamily="50" charset="-128"/>
              <a:ea typeface="ＭＳ Ｐゴシック" panose="020B0600070205080204" pitchFamily="50" charset="-128"/>
            </a:rPr>
            <a:t>　今後も地方債を財源とする事業については、その必要性等を検討したうえで実施していく。</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45</xdr:row>
      <xdr:rowOff>74083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341533"/>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65617</xdr:rowOff>
    </xdr:from>
    <xdr:to>
      <xdr:col>81</xdr:col>
      <xdr:colOff>44450</xdr:colOff>
      <xdr:row>42</xdr:row>
      <xdr:rowOff>81704</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6179800" y="7266517"/>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149031</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835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132504</xdr:rowOff>
    </xdr:from>
    <xdr:to>
      <xdr:col>81</xdr:col>
      <xdr:colOff>95250</xdr:colOff>
      <xdr:row>41</xdr:row>
      <xdr:rowOff>62654</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81704</xdr:rowOff>
    </xdr:from>
    <xdr:to>
      <xdr:col>77</xdr:col>
      <xdr:colOff>44450</xdr:colOff>
      <xdr:row>43</xdr:row>
      <xdr:rowOff>46990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5290800" y="7282604"/>
          <a:ext cx="8890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1270</xdr:rowOff>
    </xdr:from>
    <xdr:to>
      <xdr:col>77</xdr:col>
      <xdr:colOff>95250</xdr:colOff>
      <xdr:row>41</xdr:row>
      <xdr:rowOff>102870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113047</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79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46990</xdr:rowOff>
    </xdr:from>
    <xdr:to>
      <xdr:col>72</xdr:col>
      <xdr:colOff>203200</xdr:colOff>
      <xdr:row>43</xdr:row>
      <xdr:rowOff>167640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4401800" y="741934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9313</xdr:rowOff>
    </xdr:from>
    <xdr:to>
      <xdr:col>73</xdr:col>
      <xdr:colOff>44450</xdr:colOff>
      <xdr:row>41</xdr:row>
      <xdr:rowOff>110913</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121090</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80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167640</xdr:rowOff>
    </xdr:from>
    <xdr:to>
      <xdr:col>68</xdr:col>
      <xdr:colOff>152400</xdr:colOff>
      <xdr:row>44</xdr:row>
      <xdr:rowOff>140970</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512800" y="753999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17356</xdr:rowOff>
    </xdr:from>
    <xdr:to>
      <xdr:col>68</xdr:col>
      <xdr:colOff>203200</xdr:colOff>
      <xdr:row>41</xdr:row>
      <xdr:rowOff>118956</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129133</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33444</xdr:rowOff>
    </xdr:from>
    <xdr:to>
      <xdr:col>64</xdr:col>
      <xdr:colOff>152400</xdr:colOff>
      <xdr:row>41</xdr:row>
      <xdr:rowOff>135044</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145221</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14817</xdr:rowOff>
    </xdr:from>
    <xdr:to>
      <xdr:col>81</xdr:col>
      <xdr:colOff>95250</xdr:colOff>
      <xdr:row>42</xdr:row>
      <xdr:rowOff>116417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158344</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7187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30904</xdr:rowOff>
    </xdr:from>
    <xdr:to>
      <xdr:col>77</xdr:col>
      <xdr:colOff>95250</xdr:colOff>
      <xdr:row>42</xdr:row>
      <xdr:rowOff>132504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723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117281</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7318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167640</xdr:rowOff>
    </xdr:from>
    <xdr:to>
      <xdr:col>73</xdr:col>
      <xdr:colOff>44450</xdr:colOff>
      <xdr:row>43</xdr:row>
      <xdr:rowOff>97790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82567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116840</xdr:rowOff>
    </xdr:from>
    <xdr:to>
      <xdr:col>68</xdr:col>
      <xdr:colOff>203200</xdr:colOff>
      <xdr:row>44</xdr:row>
      <xdr:rowOff>46990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31767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757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90170</xdr:rowOff>
    </xdr:from>
    <xdr:to>
      <xdr:col>64</xdr:col>
      <xdr:colOff>152400</xdr:colOff>
      <xdr:row>45</xdr:row>
      <xdr:rowOff>20320</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76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5097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772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a:t>
          </a:r>
          <a:r>
            <a:rPr kumimoji="1" lang="en-US" altLang="ja-JP" sz="1300">
              <a:latin typeface="ＭＳ Ｐゴシック" panose="020B0600070205080204" pitchFamily="50" charset="-128"/>
              <a:ea typeface="ＭＳ Ｐゴシック" panose="020B0600070205080204" pitchFamily="50" charset="-128"/>
            </a:rPr>
            <a:t>14.2</a:t>
          </a:r>
          <a:r>
            <a:rPr kumimoji="1" lang="ja-JP" altLang="en-US" sz="1300">
              <a:latin typeface="ＭＳ Ｐゴシック" panose="020B0600070205080204" pitchFamily="50" charset="-128"/>
              <a:ea typeface="ＭＳ Ｐゴシック" panose="020B0600070205080204" pitchFamily="50" charset="-128"/>
            </a:rPr>
            <a:t>％であり前年度と比較し</a:t>
          </a:r>
          <a:r>
            <a:rPr kumimoji="1" lang="en-US" altLang="ja-JP" sz="1300">
              <a:latin typeface="ＭＳ Ｐゴシック" panose="020B0600070205080204" pitchFamily="50" charset="-128"/>
              <a:ea typeface="ＭＳ Ｐゴシック" panose="020B0600070205080204" pitchFamily="50" charset="-128"/>
            </a:rPr>
            <a:t>15.1</a:t>
          </a:r>
          <a:r>
            <a:rPr kumimoji="1" lang="ja-JP" altLang="en-US" sz="1300">
              <a:latin typeface="ＭＳ Ｐゴシック" panose="020B0600070205080204" pitchFamily="50" charset="-128"/>
              <a:ea typeface="ＭＳ Ｐゴシック" panose="020B0600070205080204" pitchFamily="50" charset="-128"/>
            </a:rPr>
            <a:t>ポイント減少となり</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連続で改善した。これは地方債現在高が減少していることや、土地開発公社の保有土地の事業化による買戻し、充当可能基金額の増加などの影響によるものであるが、依然類似団体内平均より高い数値を示している。</a:t>
          </a:r>
        </a:p>
        <a:p>
          <a:r>
            <a:rPr kumimoji="1" lang="ja-JP" altLang="en-US" sz="1300">
              <a:latin typeface="ＭＳ Ｐゴシック" panose="020B0600070205080204" pitchFamily="50" charset="-128"/>
              <a:ea typeface="ＭＳ Ｐゴシック" panose="020B0600070205080204" pitchFamily="50" charset="-128"/>
            </a:rPr>
            <a:t>　今後も地方債を財源とする事業については、後年度の公債費負担を考慮のうえ、可能な限り発行額の抑制に努める。</a:t>
          </a: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66816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6394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38893</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98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66816</xdr:rowOff>
    </xdr:from>
    <xdr:to>
      <xdr:col>81</xdr:col>
      <xdr:colOff>133350</xdr:colOff>
      <xdr:row>23</xdr:row>
      <xdr:rowOff>66816</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4010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160725</xdr:rowOff>
    </xdr:from>
    <xdr:to>
      <xdr:col>81</xdr:col>
      <xdr:colOff>44450</xdr:colOff>
      <xdr:row>16</xdr:row>
      <xdr:rowOff>20250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2561025"/>
          <a:ext cx="838200" cy="202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86236</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315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69709</xdr:rowOff>
    </xdr:from>
    <xdr:to>
      <xdr:col>81</xdr:col>
      <xdr:colOff>95250</xdr:colOff>
      <xdr:row>14</xdr:row>
      <xdr:rowOff>171309</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20250</xdr:rowOff>
    </xdr:from>
    <xdr:to>
      <xdr:col>77</xdr:col>
      <xdr:colOff>44450</xdr:colOff>
      <xdr:row>17</xdr:row>
      <xdr:rowOff>98143</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2763450"/>
          <a:ext cx="889000" cy="24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21590</xdr:rowOff>
    </xdr:from>
    <xdr:to>
      <xdr:col>77</xdr:col>
      <xdr:colOff>95250</xdr:colOff>
      <xdr:row>15</xdr:row>
      <xdr:rowOff>123190</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133367</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362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98143</xdr:rowOff>
    </xdr:from>
    <xdr:to>
      <xdr:col>72</xdr:col>
      <xdr:colOff>203200</xdr:colOff>
      <xdr:row>19</xdr:row>
      <xdr:rowOff>27375</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3012793"/>
          <a:ext cx="889000" cy="272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44379</xdr:rowOff>
    </xdr:from>
    <xdr:to>
      <xdr:col>73</xdr:col>
      <xdr:colOff>44450</xdr:colOff>
      <xdr:row>15</xdr:row>
      <xdr:rowOff>145979</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61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156156</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385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27375</xdr:rowOff>
    </xdr:from>
    <xdr:to>
      <xdr:col>68</xdr:col>
      <xdr:colOff>152400</xdr:colOff>
      <xdr:row>21</xdr:row>
      <xdr:rowOff>847</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3512800" y="3284925"/>
          <a:ext cx="889000" cy="316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72531</xdr:rowOff>
    </xdr:from>
    <xdr:to>
      <xdr:col>68</xdr:col>
      <xdr:colOff>203200</xdr:colOff>
      <xdr:row>16</xdr:row>
      <xdr:rowOff>2681</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64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12858</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413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4304</xdr:rowOff>
    </xdr:from>
    <xdr:to>
      <xdr:col>64</xdr:col>
      <xdr:colOff>152400</xdr:colOff>
      <xdr:row>16</xdr:row>
      <xdr:rowOff>105904</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747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116081</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51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109925</xdr:rowOff>
    </xdr:from>
    <xdr:to>
      <xdr:col>81</xdr:col>
      <xdr:colOff>95250</xdr:colOff>
      <xdr:row>15</xdr:row>
      <xdr:rowOff>40075</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251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82002</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482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140900</xdr:rowOff>
    </xdr:from>
    <xdr:to>
      <xdr:col>77</xdr:col>
      <xdr:colOff>95250</xdr:colOff>
      <xdr:row>16</xdr:row>
      <xdr:rowOff>71050</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271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55827</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2799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47343</xdr:rowOff>
    </xdr:from>
    <xdr:to>
      <xdr:col>73</xdr:col>
      <xdr:colOff>44450</xdr:colOff>
      <xdr:row>17</xdr:row>
      <xdr:rowOff>148943</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2961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133720</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3048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148025</xdr:rowOff>
    </xdr:from>
    <xdr:to>
      <xdr:col>68</xdr:col>
      <xdr:colOff>203200</xdr:colOff>
      <xdr:row>19</xdr:row>
      <xdr:rowOff>78175</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323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62952</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3320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121497</xdr:rowOff>
    </xdr:from>
    <xdr:to>
      <xdr:col>64</xdr:col>
      <xdr:colOff>152400</xdr:colOff>
      <xdr:row>21</xdr:row>
      <xdr:rowOff>51647</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3550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36424</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3636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132107</xdr:colOff>
      <xdr:row>26</xdr:row>
      <xdr:rowOff>72472</xdr:rowOff>
    </xdr:from>
    <xdr:ext cx="11182350" cy="425758"/>
    <xdr:sp macro="" textlink="">
      <xdr:nvSpPr>
        <xdr:cNvPr id="474" name="テキスト ボックス 473">
          <a:extLst>
            <a:ext uri="{FF2B5EF4-FFF2-40B4-BE49-F238E27FC236}">
              <a16:creationId xmlns:a16="http://schemas.microsoft.com/office/drawing/2014/main" id="{EE5E4AC6-E7D7-4B01-89BF-19ABCA7BD9C2}"/>
            </a:ext>
          </a:extLst>
        </xdr:cNvPr>
        <xdr:cNvSpPr txBox="1"/>
      </xdr:nvSpPr>
      <xdr:spPr>
        <a:xfrm>
          <a:off x="753303" y="4594776"/>
          <a:ext cx="11182350" cy="425758"/>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大阪府泉大津市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73,807
72,390
14.33
35,384,350
34,708,413
344,540
17,908,642
27,336,134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14.2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経常収支比率に占める人件費の割合は、全国平均・大阪府平均・類似団体内平均値いずれにおいても下回っている。前年度と比較すると</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ポイント増加しているが、これは主に退職手当の増、職員数の増などによるものである。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100330</xdr:rowOff>
    </xdr:from>
    <xdr:to>
      <xdr:col>24</xdr:col>
      <xdr:colOff>25400</xdr:colOff>
      <xdr:row>41</xdr:row>
      <xdr:rowOff>153670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5818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100330</xdr:rowOff>
    </xdr:from>
    <xdr:to>
      <xdr:col>24</xdr:col>
      <xdr:colOff>114300</xdr:colOff>
      <xdr:row>33</xdr:row>
      <xdr:rowOff>100330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153670</xdr:rowOff>
    </xdr:from>
    <xdr:to>
      <xdr:col>24</xdr:col>
      <xdr:colOff>25400</xdr:colOff>
      <xdr:row>36</xdr:row>
      <xdr:rowOff>20320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1544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46990</xdr:rowOff>
    </xdr:from>
    <xdr:to>
      <xdr:col>19</xdr:col>
      <xdr:colOff>187325</xdr:colOff>
      <xdr:row>35</xdr:row>
      <xdr:rowOff>153670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0477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167640</xdr:rowOff>
    </xdr:from>
    <xdr:to>
      <xdr:col>20</xdr:col>
      <xdr:colOff>38100</xdr:colOff>
      <xdr:row>37</xdr:row>
      <xdr:rowOff>97790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82567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1270</xdr:rowOff>
    </xdr:from>
    <xdr:to>
      <xdr:col>15</xdr:col>
      <xdr:colOff>98425</xdr:colOff>
      <xdr:row>35</xdr:row>
      <xdr:rowOff>46990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0020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162577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134620</xdr:rowOff>
    </xdr:from>
    <xdr:to>
      <xdr:col>11</xdr:col>
      <xdr:colOff>9525</xdr:colOff>
      <xdr:row>35</xdr:row>
      <xdr:rowOff>1270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59639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13987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29227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140970</xdr:rowOff>
    </xdr:from>
    <xdr:to>
      <xdr:col>24</xdr:col>
      <xdr:colOff>76200</xdr:colOff>
      <xdr:row>36</xdr:row>
      <xdr:rowOff>71120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157497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102870</xdr:rowOff>
    </xdr:from>
    <xdr:to>
      <xdr:col>20</xdr:col>
      <xdr:colOff>38100</xdr:colOff>
      <xdr:row>36</xdr:row>
      <xdr:rowOff>33020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43197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72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167640</xdr:rowOff>
    </xdr:from>
    <xdr:to>
      <xdr:col>15</xdr:col>
      <xdr:colOff>149225</xdr:colOff>
      <xdr:row>35</xdr:row>
      <xdr:rowOff>97790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107967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121920</xdr:rowOff>
    </xdr:from>
    <xdr:to>
      <xdr:col>11</xdr:col>
      <xdr:colOff>60325</xdr:colOff>
      <xdr:row>35</xdr:row>
      <xdr:rowOff>52070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62247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83820</xdr:rowOff>
    </xdr:from>
    <xdr:to>
      <xdr:col>6</xdr:col>
      <xdr:colOff>171450</xdr:colOff>
      <xdr:row>35</xdr:row>
      <xdr:rowOff>13970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9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24147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68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ポイント減少した。これは予防接種事業における委託料の減などが主な要因である。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全国平均・類似団体内平均値と比較すると下回る水準で推移しているが、事業費の抑制などにより、今後も例年の水準を維持できるよう努めていく。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67129</xdr:rowOff>
    </xdr:from>
    <xdr:to>
      <xdr:col>82</xdr:col>
      <xdr:colOff>107950</xdr:colOff>
      <xdr:row>21</xdr:row>
      <xdr:rowOff>135164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24529"/>
          <a:ext cx="0" cy="1611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107241</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707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135164</xdr:rowOff>
    </xdr:from>
    <xdr:to>
      <xdr:col>82</xdr:col>
      <xdr:colOff>196850</xdr:colOff>
      <xdr:row>21</xdr:row>
      <xdr:rowOff>135164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35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153506</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6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67129</xdr:rowOff>
    </xdr:from>
    <xdr:to>
      <xdr:col>82</xdr:col>
      <xdr:colOff>196850</xdr:colOff>
      <xdr:row>12</xdr:row>
      <xdr:rowOff>67129</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2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20864</xdr:rowOff>
    </xdr:from>
    <xdr:to>
      <xdr:col>82</xdr:col>
      <xdr:colOff>107950</xdr:colOff>
      <xdr:row>15</xdr:row>
      <xdr:rowOff>151493</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592614"/>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21063</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642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48986</xdr:rowOff>
    </xdr:from>
    <xdr:to>
      <xdr:col>82</xdr:col>
      <xdr:colOff>158750</xdr:colOff>
      <xdr:row>16</xdr:row>
      <xdr:rowOff>150586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151493</xdr:rowOff>
    </xdr:from>
    <xdr:to>
      <xdr:col>78</xdr:col>
      <xdr:colOff>69850</xdr:colOff>
      <xdr:row>16</xdr:row>
      <xdr:rowOff>1814</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723243"/>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81643</xdr:rowOff>
    </xdr:from>
    <xdr:to>
      <xdr:col>78</xdr:col>
      <xdr:colOff>120650</xdr:colOff>
      <xdr:row>17</xdr:row>
      <xdr:rowOff>11793</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24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168020</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911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140607</xdr:rowOff>
    </xdr:from>
    <xdr:to>
      <xdr:col>73</xdr:col>
      <xdr:colOff>180975</xdr:colOff>
      <xdr:row>16</xdr:row>
      <xdr:rowOff>1814</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7123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157843</xdr:rowOff>
    </xdr:from>
    <xdr:to>
      <xdr:col>74</xdr:col>
      <xdr:colOff>31750</xdr:colOff>
      <xdr:row>17</xdr:row>
      <xdr:rowOff>87993</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72770</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86179</xdr:rowOff>
    </xdr:from>
    <xdr:to>
      <xdr:col>69</xdr:col>
      <xdr:colOff>92075</xdr:colOff>
      <xdr:row>15</xdr:row>
      <xdr:rowOff>140607</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657929"/>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146957</xdr:rowOff>
    </xdr:from>
    <xdr:to>
      <xdr:col>69</xdr:col>
      <xdr:colOff>142875</xdr:colOff>
      <xdr:row>17</xdr:row>
      <xdr:rowOff>77107</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61884</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97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125186</xdr:rowOff>
    </xdr:from>
    <xdr:to>
      <xdr:col>65</xdr:col>
      <xdr:colOff>53975</xdr:colOff>
      <xdr:row>17</xdr:row>
      <xdr:rowOff>55336</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40113</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141514</xdr:rowOff>
    </xdr:from>
    <xdr:to>
      <xdr:col>82</xdr:col>
      <xdr:colOff>158750</xdr:colOff>
      <xdr:row>15</xdr:row>
      <xdr:rowOff>71664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54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158041</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38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100693</xdr:rowOff>
    </xdr:from>
    <xdr:to>
      <xdr:col>78</xdr:col>
      <xdr:colOff>120650</xdr:colOff>
      <xdr:row>16</xdr:row>
      <xdr:rowOff>30843</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41020</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441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122464</xdr:rowOff>
    </xdr:from>
    <xdr:to>
      <xdr:col>74</xdr:col>
      <xdr:colOff>31750</xdr:colOff>
      <xdr:row>16</xdr:row>
      <xdr:rowOff>52614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6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62791</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89807</xdr:rowOff>
    </xdr:from>
    <xdr:to>
      <xdr:col>69</xdr:col>
      <xdr:colOff>142875</xdr:colOff>
      <xdr:row>16</xdr:row>
      <xdr:rowOff>19957</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66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30134</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43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35379</xdr:rowOff>
    </xdr:from>
    <xdr:to>
      <xdr:col>65</xdr:col>
      <xdr:colOff>53975</xdr:colOff>
      <xdr:row>15</xdr:row>
      <xdr:rowOff>136979</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6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147156</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扶助費については、大阪府平均値と比較すると下回ってはいるものの、全国平均、類似団体内平均値と比較すると上回っている。この要因としては障がい者総合支援費関連の上昇が著しいためである。</a:t>
          </a:r>
        </a:p>
        <a:p>
          <a:r>
            <a:rPr kumimoji="1" lang="ja-JP" altLang="en-US" sz="1300">
              <a:latin typeface="ＭＳ Ｐゴシック" panose="020B0600070205080204" pitchFamily="50" charset="-128"/>
              <a:ea typeface="ＭＳ Ｐゴシック" panose="020B0600070205080204" pitchFamily="50" charset="-128"/>
            </a:rPr>
            <a:t>　扶助費の増加傾向は、今後も続くと見込んでいる。今後も適切な執行に努め、扶助費の上昇を抑えるよう務める。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154215</xdr:rowOff>
    </xdr:from>
    <xdr:to>
      <xdr:col>24</xdr:col>
      <xdr:colOff>25400</xdr:colOff>
      <xdr:row>61</xdr:row>
      <xdr:rowOff>167822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69615"/>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69142</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154215</xdr:rowOff>
    </xdr:from>
    <xdr:to>
      <xdr:col>24</xdr:col>
      <xdr:colOff>114300</xdr:colOff>
      <xdr:row>52</xdr:row>
      <xdr:rowOff>154215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124278</xdr:rowOff>
    </xdr:from>
    <xdr:to>
      <xdr:col>24</xdr:col>
      <xdr:colOff>25400</xdr:colOff>
      <xdr:row>57</xdr:row>
      <xdr:rowOff>167822</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9896928"/>
          <a:ext cx="8382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32855</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462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16328</xdr:rowOff>
    </xdr:from>
    <xdr:to>
      <xdr:col>24</xdr:col>
      <xdr:colOff>76200</xdr:colOff>
      <xdr:row>56</xdr:row>
      <xdr:rowOff>117928</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167822</xdr:rowOff>
    </xdr:from>
    <xdr:to>
      <xdr:col>19</xdr:col>
      <xdr:colOff>187325</xdr:colOff>
      <xdr:row>58</xdr:row>
      <xdr:rowOff>148772</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9940472"/>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199</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127000</xdr:rowOff>
    </xdr:from>
    <xdr:to>
      <xdr:col>15</xdr:col>
      <xdr:colOff>98425</xdr:colOff>
      <xdr:row>58</xdr:row>
      <xdr:rowOff>148772</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100711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125185</xdr:rowOff>
    </xdr:from>
    <xdr:to>
      <xdr:col>15</xdr:col>
      <xdr:colOff>149225</xdr:colOff>
      <xdr:row>57</xdr:row>
      <xdr:rowOff>55335</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65512</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39915</xdr:rowOff>
    </xdr:from>
    <xdr:to>
      <xdr:col>11</xdr:col>
      <xdr:colOff>9525</xdr:colOff>
      <xdr:row>58</xdr:row>
      <xdr:rowOff>127000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9984015"/>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70757</xdr:rowOff>
    </xdr:from>
    <xdr:to>
      <xdr:col>11</xdr:col>
      <xdr:colOff>60325</xdr:colOff>
      <xdr:row>57</xdr:row>
      <xdr:rowOff>907</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11084</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81643</xdr:rowOff>
    </xdr:from>
    <xdr:to>
      <xdr:col>6</xdr:col>
      <xdr:colOff>171450</xdr:colOff>
      <xdr:row>57</xdr:row>
      <xdr:rowOff>11793</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21970</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73478</xdr:rowOff>
    </xdr:from>
    <xdr:to>
      <xdr:col>24</xdr:col>
      <xdr:colOff>76200</xdr:colOff>
      <xdr:row>58</xdr:row>
      <xdr:rowOff>3628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45555</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81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117022</xdr:rowOff>
    </xdr:from>
    <xdr:to>
      <xdr:col>20</xdr:col>
      <xdr:colOff>38100</xdr:colOff>
      <xdr:row>58</xdr:row>
      <xdr:rowOff>47172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31949</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97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97972</xdr:rowOff>
    </xdr:from>
    <xdr:to>
      <xdr:col>15</xdr:col>
      <xdr:colOff>149225</xdr:colOff>
      <xdr:row>59</xdr:row>
      <xdr:rowOff>28122</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1004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12899</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1012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76200</xdr:rowOff>
    </xdr:from>
    <xdr:to>
      <xdr:col>11</xdr:col>
      <xdr:colOff>60325</xdr:colOff>
      <xdr:row>59</xdr:row>
      <xdr:rowOff>6350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162577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160565</xdr:rowOff>
    </xdr:from>
    <xdr:to>
      <xdr:col>6</xdr:col>
      <xdr:colOff>171450</xdr:colOff>
      <xdr:row>58</xdr:row>
      <xdr:rowOff>90715</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93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75492</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1001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その他について、令和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年度は前年度と比較して</a:t>
          </a:r>
          <a:r>
            <a:rPr kumimoji="1" lang="en-US" altLang="ja-JP" sz="1200">
              <a:latin typeface="ＭＳ Ｐゴシック" panose="020B0600070205080204" pitchFamily="50" charset="-128"/>
              <a:ea typeface="ＭＳ Ｐゴシック" panose="020B0600070205080204" pitchFamily="50" charset="-128"/>
            </a:rPr>
            <a:t>0.6</a:t>
          </a:r>
          <a:r>
            <a:rPr kumimoji="1" lang="ja-JP" altLang="en-US" sz="1200">
              <a:latin typeface="ＭＳ Ｐゴシック" panose="020B0600070205080204" pitchFamily="50" charset="-128"/>
              <a:ea typeface="ＭＳ Ｐゴシック" panose="020B0600070205080204" pitchFamily="50" charset="-128"/>
            </a:rPr>
            <a:t>ポイント減少しており、これは繰出金が主な要因となっている。令和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年度から下水道事業会計が法適用事業となり、繰出金から補助費等に性質が変更したため大幅な減となっている。</a:t>
          </a:r>
        </a:p>
        <a:p>
          <a:r>
            <a:rPr kumimoji="1" lang="ja-JP" altLang="en-US" sz="1200">
              <a:latin typeface="ＭＳ Ｐゴシック" panose="020B0600070205080204" pitchFamily="50" charset="-128"/>
              <a:ea typeface="ＭＳ Ｐゴシック" panose="020B0600070205080204" pitchFamily="50" charset="-128"/>
            </a:rPr>
            <a:t>　近年では介護保険事業特別会計や後期高齢者医療特別会計（後期高齢者医療広域連合への負担金含む）への繰出金が増加しており、繰出金に係る経常収支比率は、今後もこの水準が続くものと考えられる。</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132443</xdr:rowOff>
    </xdr:from>
    <xdr:to>
      <xdr:col>82</xdr:col>
      <xdr:colOff>107950</xdr:colOff>
      <xdr:row>61</xdr:row>
      <xdr:rowOff>4535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047843"/>
          <a:ext cx="0" cy="1415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47370</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79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132443</xdr:rowOff>
    </xdr:from>
    <xdr:to>
      <xdr:col>82</xdr:col>
      <xdr:colOff>196850</xdr:colOff>
      <xdr:row>52</xdr:row>
      <xdr:rowOff>132443</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04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56243</xdr:rowOff>
    </xdr:from>
    <xdr:to>
      <xdr:col>82</xdr:col>
      <xdr:colOff>107950</xdr:colOff>
      <xdr:row>56</xdr:row>
      <xdr:rowOff>121557</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5671800" y="965744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159855</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589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16328</xdr:rowOff>
    </xdr:from>
    <xdr:to>
      <xdr:col>82</xdr:col>
      <xdr:colOff>158750</xdr:colOff>
      <xdr:row>56</xdr:row>
      <xdr:rowOff>117928</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121557</xdr:rowOff>
    </xdr:from>
    <xdr:to>
      <xdr:col>78</xdr:col>
      <xdr:colOff>69850</xdr:colOff>
      <xdr:row>61</xdr:row>
      <xdr:rowOff>58965</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4782800" y="9722757"/>
          <a:ext cx="889000" cy="794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114300</xdr:rowOff>
    </xdr:from>
    <xdr:to>
      <xdr:col>78</xdr:col>
      <xdr:colOff>120650</xdr:colOff>
      <xdr:row>57</xdr:row>
      <xdr:rowOff>44450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29227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61</xdr:row>
      <xdr:rowOff>58965</xdr:rowOff>
    </xdr:from>
    <xdr:to>
      <xdr:col>73</xdr:col>
      <xdr:colOff>180975</xdr:colOff>
      <xdr:row>61</xdr:row>
      <xdr:rowOff>102507</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flipV="1">
          <a:off x="13893800" y="10517415"/>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119942</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61</xdr:row>
      <xdr:rowOff>15422</xdr:rowOff>
    </xdr:from>
    <xdr:to>
      <xdr:col>69</xdr:col>
      <xdr:colOff>92075</xdr:colOff>
      <xdr:row>61</xdr:row>
      <xdr:rowOff>102507</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a:off x="13004800" y="10473872"/>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62593</xdr:rowOff>
    </xdr:from>
    <xdr:to>
      <xdr:col>69</xdr:col>
      <xdr:colOff>142875</xdr:colOff>
      <xdr:row>57</xdr:row>
      <xdr:rowOff>164193</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2920</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84365</xdr:rowOff>
    </xdr:from>
    <xdr:to>
      <xdr:col>65</xdr:col>
      <xdr:colOff>53975</xdr:colOff>
      <xdr:row>58</xdr:row>
      <xdr:rowOff>14515</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24692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6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5443</xdr:rowOff>
    </xdr:from>
    <xdr:to>
      <xdr:col>82</xdr:col>
      <xdr:colOff>158750</xdr:colOff>
      <xdr:row>56</xdr:row>
      <xdr:rowOff>107043</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21970</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70757</xdr:rowOff>
    </xdr:from>
    <xdr:to>
      <xdr:col>78</xdr:col>
      <xdr:colOff>120650</xdr:colOff>
      <xdr:row>57</xdr:row>
      <xdr:rowOff>907</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11084</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440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61</xdr:row>
      <xdr:rowOff>8165</xdr:rowOff>
    </xdr:from>
    <xdr:to>
      <xdr:col>74</xdr:col>
      <xdr:colOff>31750</xdr:colOff>
      <xdr:row>61</xdr:row>
      <xdr:rowOff>109765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1046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94542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1055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61</xdr:row>
      <xdr:rowOff>51707</xdr:rowOff>
    </xdr:from>
    <xdr:to>
      <xdr:col>69</xdr:col>
      <xdr:colOff>142875</xdr:colOff>
      <xdr:row>61</xdr:row>
      <xdr:rowOff>153307</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1051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138084</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1059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136072</xdr:rowOff>
    </xdr:from>
    <xdr:to>
      <xdr:col>65</xdr:col>
      <xdr:colOff>53975</xdr:colOff>
      <xdr:row>61</xdr:row>
      <xdr:rowOff>66222</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1042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50999</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1050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年度以降、全国平均、大阪府平均、類似団体内平均値をいずれも上回る結果となっている。令和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年度から下水道事業会計が法適用事業となり、繰出金から補助費等に性質が変更したため大幅な増となっている。令和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年度に比べ減少している要因は、主に下水道事業会計への繰出金の減によるものである。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今後も各企業会計においても、経費削減等の経営健全化に努めていく。</a:t>
          </a: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00000000-0008-0000-0400-00003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39</xdr:row>
      <xdr:rowOff>101854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6510000" y="5855716"/>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73931</xdr:rowOff>
    </xdr:from>
    <xdr:ext cx="762000" cy="259045"/>
    <xdr:sp macro="" textlink="">
      <xdr:nvSpPr>
        <xdr:cNvPr id="309" name="補助費等最小値テキスト">
          <a:extLst>
            <a:ext uri="{FF2B5EF4-FFF2-40B4-BE49-F238E27FC236}">
              <a16:creationId xmlns:a16="http://schemas.microsoft.com/office/drawing/2014/main" id="{00000000-0008-0000-0400-000035010000}"/>
            </a:ext>
          </a:extLst>
        </xdr:cNvPr>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101854</xdr:rowOff>
    </xdr:from>
    <xdr:to>
      <xdr:col>82</xdr:col>
      <xdr:colOff>196850</xdr:colOff>
      <xdr:row>39</xdr:row>
      <xdr:rowOff>101854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11" name="補助費等最大値テキスト">
          <a:extLst>
            <a:ext uri="{FF2B5EF4-FFF2-40B4-BE49-F238E27FC236}">
              <a16:creationId xmlns:a16="http://schemas.microsoft.com/office/drawing/2014/main" id="{00000000-0008-0000-0400-000037010000}"/>
            </a:ext>
          </a:extLst>
        </xdr:cNvPr>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88138</xdr:rowOff>
    </xdr:from>
    <xdr:to>
      <xdr:col>82</xdr:col>
      <xdr:colOff>107950</xdr:colOff>
      <xdr:row>37</xdr:row>
      <xdr:rowOff>106426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5671800" y="643178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74439</xdr:rowOff>
    </xdr:from>
    <xdr:ext cx="762000" cy="259045"/>
    <xdr:sp macro="" textlink="">
      <xdr:nvSpPr>
        <xdr:cNvPr id="314" name="補助費等平均値テキスト">
          <a:extLst>
            <a:ext uri="{FF2B5EF4-FFF2-40B4-BE49-F238E27FC236}">
              <a16:creationId xmlns:a16="http://schemas.microsoft.com/office/drawing/2014/main" id="{00000000-0008-0000-0400-00003A010000}"/>
            </a:ext>
          </a:extLst>
        </xdr:cNvPr>
        <xdr:cNvSpPr txBox="1"/>
      </xdr:nvSpPr>
      <xdr:spPr>
        <a:xfrm>
          <a:off x="16598900" y="6075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57912</xdr:rowOff>
    </xdr:from>
    <xdr:to>
      <xdr:col>82</xdr:col>
      <xdr:colOff>158750</xdr:colOff>
      <xdr:row>36</xdr:row>
      <xdr:rowOff>159512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165862</xdr:rowOff>
    </xdr:from>
    <xdr:to>
      <xdr:col>78</xdr:col>
      <xdr:colOff>69850</xdr:colOff>
      <xdr:row>37</xdr:row>
      <xdr:rowOff>106426</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4782800" y="6166612"/>
          <a:ext cx="889000" cy="28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103632</xdr:rowOff>
    </xdr:from>
    <xdr:to>
      <xdr:col>78</xdr:col>
      <xdr:colOff>120650</xdr:colOff>
      <xdr:row>37</xdr:row>
      <xdr:rowOff>33782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5621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43959</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165862</xdr:rowOff>
    </xdr:from>
    <xdr:to>
      <xdr:col>73</xdr:col>
      <xdr:colOff>180975</xdr:colOff>
      <xdr:row>36</xdr:row>
      <xdr:rowOff>8128</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893800" y="616661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89916</xdr:rowOff>
    </xdr:from>
    <xdr:to>
      <xdr:col>74</xdr:col>
      <xdr:colOff>31750</xdr:colOff>
      <xdr:row>37</xdr:row>
      <xdr:rowOff>20066</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4843</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8128</xdr:rowOff>
    </xdr:from>
    <xdr:to>
      <xdr:col>69</xdr:col>
      <xdr:colOff>92075</xdr:colOff>
      <xdr:row>36</xdr:row>
      <xdr:rowOff>17272</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flipV="1">
          <a:off x="13004800" y="61803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62484</xdr:rowOff>
    </xdr:from>
    <xdr:to>
      <xdr:col>69</xdr:col>
      <xdr:colOff>142875</xdr:colOff>
      <xdr:row>36</xdr:row>
      <xdr:rowOff>164084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148861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44196</xdr:rowOff>
    </xdr:from>
    <xdr:to>
      <xdr:col>65</xdr:col>
      <xdr:colOff>53975</xdr:colOff>
      <xdr:row>36</xdr:row>
      <xdr:rowOff>145796</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2954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130573</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37338</xdr:rowOff>
    </xdr:from>
    <xdr:to>
      <xdr:col>82</xdr:col>
      <xdr:colOff>158750</xdr:colOff>
      <xdr:row>37</xdr:row>
      <xdr:rowOff>138938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64592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9415</xdr:rowOff>
    </xdr:from>
    <xdr:ext cx="762000" cy="259045"/>
    <xdr:sp macro="" textlink="">
      <xdr:nvSpPr>
        <xdr:cNvPr id="333" name="補助費等該当値テキスト">
          <a:extLst>
            <a:ext uri="{FF2B5EF4-FFF2-40B4-BE49-F238E27FC236}">
              <a16:creationId xmlns:a16="http://schemas.microsoft.com/office/drawing/2014/main" id="{00000000-0008-0000-0400-00004D010000}"/>
            </a:ext>
          </a:extLst>
        </xdr:cNvPr>
        <xdr:cNvSpPr txBox="1"/>
      </xdr:nvSpPr>
      <xdr:spPr>
        <a:xfrm>
          <a:off x="165989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55626</xdr:rowOff>
    </xdr:from>
    <xdr:to>
      <xdr:col>78</xdr:col>
      <xdr:colOff>120650</xdr:colOff>
      <xdr:row>37</xdr:row>
      <xdr:rowOff>157226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5621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142003</xdr:rowOff>
    </xdr:from>
    <xdr:ext cx="7366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290800" y="6485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115062</xdr:rowOff>
    </xdr:from>
    <xdr:to>
      <xdr:col>74</xdr:col>
      <xdr:colOff>31750</xdr:colOff>
      <xdr:row>36</xdr:row>
      <xdr:rowOff>45212</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4732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55389</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4401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128778</xdr:rowOff>
    </xdr:from>
    <xdr:to>
      <xdr:col>69</xdr:col>
      <xdr:colOff>142875</xdr:colOff>
      <xdr:row>36</xdr:row>
      <xdr:rowOff>58928</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3843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69105</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512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137922</xdr:rowOff>
    </xdr:from>
    <xdr:to>
      <xdr:col>65</xdr:col>
      <xdr:colOff>53975</xdr:colOff>
      <xdr:row>36</xdr:row>
      <xdr:rowOff>68072</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2954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78249</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2623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年度は、類似団体内平均値と比較して</a:t>
          </a:r>
          <a:r>
            <a:rPr kumimoji="1" lang="en-US" altLang="ja-JP" sz="1200">
              <a:latin typeface="ＭＳ Ｐゴシック" panose="020B0600070205080204" pitchFamily="50" charset="-128"/>
              <a:ea typeface="ＭＳ Ｐゴシック" panose="020B0600070205080204" pitchFamily="50" charset="-128"/>
            </a:rPr>
            <a:t>0.9</a:t>
          </a:r>
          <a:r>
            <a:rPr kumimoji="1" lang="ja-JP" altLang="en-US" sz="1200">
              <a:latin typeface="ＭＳ Ｐゴシック" panose="020B0600070205080204" pitchFamily="50" charset="-128"/>
              <a:ea typeface="ＭＳ Ｐゴシック" panose="020B0600070205080204" pitchFamily="50" charset="-128"/>
            </a:rPr>
            <a:t>ポイント上回っている。これは、過去に大規模な普通建設事業を短期間に実施したことや、退職者の増加に伴い退職手当支払額が増加し、これらの財源として地方債を発行したことによるもので、経常収支比率を押し上げる要因となっている。</a:t>
          </a:r>
        </a:p>
        <a:p>
          <a:r>
            <a:rPr kumimoji="1" lang="ja-JP" altLang="en-US" sz="1200">
              <a:latin typeface="ＭＳ Ｐゴシック" panose="020B0600070205080204" pitchFamily="50" charset="-128"/>
              <a:ea typeface="ＭＳ Ｐゴシック" panose="020B0600070205080204" pitchFamily="50" charset="-128"/>
            </a:rPr>
            <a:t>　今後も厳しい財政状況が続くことが予想されることから、地方債の発行にあたっては、基準財政需要額算入の有無も検討したうえで、発行を可能な限り抑制していく。</a:t>
          </a: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00000000-0008-0000-0400-00007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85089</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4826000" y="12509500"/>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57166</xdr:rowOff>
    </xdr:from>
    <xdr:ext cx="762000" cy="259045"/>
    <xdr:sp macro="" textlink="">
      <xdr:nvSpPr>
        <xdr:cNvPr id="370" name="公債費最小値テキスト">
          <a:extLst>
            <a:ext uri="{FF2B5EF4-FFF2-40B4-BE49-F238E27FC236}">
              <a16:creationId xmlns:a16="http://schemas.microsoft.com/office/drawing/2014/main" id="{00000000-0008-0000-0400-000072010000}"/>
            </a:ext>
          </a:extLst>
        </xdr:cNvPr>
        <xdr:cNvSpPr txBox="1"/>
      </xdr:nvSpPr>
      <xdr:spPr>
        <a:xfrm>
          <a:off x="4914900" y="1394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85089</xdr:rowOff>
    </xdr:from>
    <xdr:to>
      <xdr:col>24</xdr:col>
      <xdr:colOff>114300</xdr:colOff>
      <xdr:row>81</xdr:row>
      <xdr:rowOff>85089</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3972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72" name="公債費最大値テキスト">
          <a:extLst>
            <a:ext uri="{FF2B5EF4-FFF2-40B4-BE49-F238E27FC236}">
              <a16:creationId xmlns:a16="http://schemas.microsoft.com/office/drawing/2014/main" id="{00000000-0008-0000-0400-000074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54611</xdr:rowOff>
    </xdr:from>
    <xdr:to>
      <xdr:col>24</xdr:col>
      <xdr:colOff>25400</xdr:colOff>
      <xdr:row>77</xdr:row>
      <xdr:rowOff>123189</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987800" y="13256261"/>
          <a:ext cx="8382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123207</xdr:rowOff>
    </xdr:from>
    <xdr:ext cx="762000" cy="259045"/>
    <xdr:sp macro="" textlink="">
      <xdr:nvSpPr>
        <xdr:cNvPr id="375" name="公債費平均値テキスト">
          <a:extLst>
            <a:ext uri="{FF2B5EF4-FFF2-40B4-BE49-F238E27FC236}">
              <a16:creationId xmlns:a16="http://schemas.microsoft.com/office/drawing/2014/main" id="{00000000-0008-0000-0400-000077010000}"/>
            </a:ext>
          </a:extLst>
        </xdr:cNvPr>
        <xdr:cNvSpPr txBox="1"/>
      </xdr:nvSpPr>
      <xdr:spPr>
        <a:xfrm>
          <a:off x="4914900" y="12981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106680</xdr:rowOff>
    </xdr:from>
    <xdr:to>
      <xdr:col>24</xdr:col>
      <xdr:colOff>76200</xdr:colOff>
      <xdr:row>77</xdr:row>
      <xdr:rowOff>36830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4775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115570</xdr:rowOff>
    </xdr:from>
    <xdr:to>
      <xdr:col>19</xdr:col>
      <xdr:colOff>187325</xdr:colOff>
      <xdr:row>77</xdr:row>
      <xdr:rowOff>123189</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3098800" y="133172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26670</xdr:rowOff>
    </xdr:from>
    <xdr:to>
      <xdr:col>20</xdr:col>
      <xdr:colOff>38100</xdr:colOff>
      <xdr:row>77</xdr:row>
      <xdr:rowOff>128270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937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138447</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299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115570</xdr:rowOff>
    </xdr:from>
    <xdr:to>
      <xdr:col>15</xdr:col>
      <xdr:colOff>98425</xdr:colOff>
      <xdr:row>78</xdr:row>
      <xdr:rowOff>35561</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2209800" y="13317220"/>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26670</xdr:rowOff>
    </xdr:from>
    <xdr:to>
      <xdr:col>15</xdr:col>
      <xdr:colOff>149225</xdr:colOff>
      <xdr:row>77</xdr:row>
      <xdr:rowOff>128270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048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138447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35561</xdr:rowOff>
    </xdr:from>
    <xdr:to>
      <xdr:col>11</xdr:col>
      <xdr:colOff>9525</xdr:colOff>
      <xdr:row>78</xdr:row>
      <xdr:rowOff>88900</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flipV="1">
          <a:off x="1320800" y="13408661"/>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41911</xdr:rowOff>
    </xdr:from>
    <xdr:to>
      <xdr:col>11</xdr:col>
      <xdr:colOff>60325</xdr:colOff>
      <xdr:row>77</xdr:row>
      <xdr:rowOff>143511</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2159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153688</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72389</xdr:rowOff>
    </xdr:from>
    <xdr:to>
      <xdr:col>6</xdr:col>
      <xdr:colOff>171450</xdr:colOff>
      <xdr:row>78</xdr:row>
      <xdr:rowOff>2539</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1270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12716</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3811</xdr:rowOff>
    </xdr:from>
    <xdr:to>
      <xdr:col>24</xdr:col>
      <xdr:colOff>76200</xdr:colOff>
      <xdr:row>77</xdr:row>
      <xdr:rowOff>105411</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47752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147338</xdr:rowOff>
    </xdr:from>
    <xdr:ext cx="762000" cy="259045"/>
    <xdr:sp macro="" textlink="">
      <xdr:nvSpPr>
        <xdr:cNvPr id="394" name="公債費該当値テキスト">
          <a:extLst>
            <a:ext uri="{FF2B5EF4-FFF2-40B4-BE49-F238E27FC236}">
              <a16:creationId xmlns:a16="http://schemas.microsoft.com/office/drawing/2014/main" id="{00000000-0008-0000-0400-00008A010000}"/>
            </a:ext>
          </a:extLst>
        </xdr:cNvPr>
        <xdr:cNvSpPr txBox="1"/>
      </xdr:nvSpPr>
      <xdr:spPr>
        <a:xfrm>
          <a:off x="4914900" y="131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72389</xdr:rowOff>
    </xdr:from>
    <xdr:to>
      <xdr:col>20</xdr:col>
      <xdr:colOff>38100</xdr:colOff>
      <xdr:row>78</xdr:row>
      <xdr:rowOff>2539</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937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158766</xdr:rowOff>
    </xdr:from>
    <xdr:ext cx="7366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606800" y="13360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64770</xdr:rowOff>
    </xdr:from>
    <xdr:to>
      <xdr:col>15</xdr:col>
      <xdr:colOff>149225</xdr:colOff>
      <xdr:row>77</xdr:row>
      <xdr:rowOff>166370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048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151147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156211</xdr:rowOff>
    </xdr:from>
    <xdr:to>
      <xdr:col>11</xdr:col>
      <xdr:colOff>60325</xdr:colOff>
      <xdr:row>78</xdr:row>
      <xdr:rowOff>86361</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2159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71138</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828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38100</xdr:rowOff>
    </xdr:from>
    <xdr:to>
      <xdr:col>6</xdr:col>
      <xdr:colOff>171450</xdr:colOff>
      <xdr:row>78</xdr:row>
      <xdr:rowOff>139700</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1270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124477</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939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公債費を除いた経常収支比率は、令和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年度において、全国平均、大阪府平均、類似団体内平均値を上回る結果となった。本市の経常収支比率は、非常に硬直した状態である。</a:t>
          </a:r>
        </a:p>
        <a:p>
          <a:r>
            <a:rPr kumimoji="1" lang="ja-JP" altLang="en-US" sz="1300">
              <a:latin typeface="ＭＳ Ｐゴシック" panose="020B0600070205080204" pitchFamily="50" charset="-128"/>
              <a:ea typeface="ＭＳ Ｐゴシック" panose="020B0600070205080204" pitchFamily="50" charset="-128"/>
            </a:rPr>
            <a:t>　 扶助費の増加傾向は、今後も続くと見込んでおり、特別会計、企業会計の収支改善に伴う繰出金の減額を待たなければ、その改善は極めて厳しいと考える。当面の間は現状の水準から悪化しないように努めるものとする。</a:t>
          </a:r>
        </a:p>
      </xdr:txBody>
    </xdr:sp>
    <xdr:clientData/>
  </xdr:twoCellAnchor>
  <xdr:oneCellAnchor>
    <xdr:from>
      <xdr:col>62</xdr:col>
      <xdr:colOff>6350</xdr:colOff>
      <xdr:row>69</xdr:row>
      <xdr:rowOff>107950</xdr:rowOff>
    </xdr:from>
    <xdr:ext cx="298543" cy="225703"/>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00000000-0008-0000-0400-0000A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113284</xdr:rowOff>
    </xdr:from>
    <xdr:to>
      <xdr:col>82</xdr:col>
      <xdr:colOff>107950</xdr:colOff>
      <xdr:row>80</xdr:row>
      <xdr:rowOff>122428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6510000" y="12800584"/>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94505</xdr:rowOff>
    </xdr:from>
    <xdr:ext cx="762000" cy="259045"/>
    <xdr:sp macro="" textlink="">
      <xdr:nvSpPr>
        <xdr:cNvPr id="429" name="公債費以外最小値テキスト">
          <a:extLst>
            <a:ext uri="{FF2B5EF4-FFF2-40B4-BE49-F238E27FC236}">
              <a16:creationId xmlns:a16="http://schemas.microsoft.com/office/drawing/2014/main" id="{00000000-0008-0000-0400-0000AD010000}"/>
            </a:ext>
          </a:extLst>
        </xdr:cNvPr>
        <xdr:cNvSpPr txBox="1"/>
      </xdr:nvSpPr>
      <xdr:spPr>
        <a:xfrm>
          <a:off x="16598900" y="13810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122428</xdr:rowOff>
    </xdr:from>
    <xdr:to>
      <xdr:col>82</xdr:col>
      <xdr:colOff>196850</xdr:colOff>
      <xdr:row>80</xdr:row>
      <xdr:rowOff>122428</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3838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28211</xdr:rowOff>
    </xdr:from>
    <xdr:ext cx="762000" cy="259045"/>
    <xdr:sp macro="" textlink="">
      <xdr:nvSpPr>
        <xdr:cNvPr id="431" name="公債費以外最大値テキスト">
          <a:extLst>
            <a:ext uri="{FF2B5EF4-FFF2-40B4-BE49-F238E27FC236}">
              <a16:creationId xmlns:a16="http://schemas.microsoft.com/office/drawing/2014/main" id="{00000000-0008-0000-0400-0000AF010000}"/>
            </a:ext>
          </a:extLst>
        </xdr:cNvPr>
        <xdr:cNvSpPr txBox="1"/>
      </xdr:nvSpPr>
      <xdr:spPr>
        <a:xfrm>
          <a:off x="16598900" y="12544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113284</xdr:rowOff>
    </xdr:from>
    <xdr:to>
      <xdr:col>82</xdr:col>
      <xdr:colOff>196850</xdr:colOff>
      <xdr:row>74</xdr:row>
      <xdr:rowOff>113284</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2800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124713</xdr:rowOff>
    </xdr:from>
    <xdr:to>
      <xdr:col>82</xdr:col>
      <xdr:colOff>107950</xdr:colOff>
      <xdr:row>78</xdr:row>
      <xdr:rowOff>49276</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5671800" y="13326363"/>
          <a:ext cx="838200"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17290</xdr:rowOff>
    </xdr:from>
    <xdr:ext cx="762000" cy="259045"/>
    <xdr:sp macro="" textlink="">
      <xdr:nvSpPr>
        <xdr:cNvPr id="434" name="公債費以外平均値テキスト">
          <a:extLst>
            <a:ext uri="{FF2B5EF4-FFF2-40B4-BE49-F238E27FC236}">
              <a16:creationId xmlns:a16="http://schemas.microsoft.com/office/drawing/2014/main" id="{00000000-0008-0000-0400-0000B2010000}"/>
            </a:ext>
          </a:extLst>
        </xdr:cNvPr>
        <xdr:cNvSpPr txBox="1"/>
      </xdr:nvSpPr>
      <xdr:spPr>
        <a:xfrm>
          <a:off x="16598900" y="13047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763</xdr:rowOff>
    </xdr:from>
    <xdr:to>
      <xdr:col>82</xdr:col>
      <xdr:colOff>158750</xdr:colOff>
      <xdr:row>77</xdr:row>
      <xdr:rowOff>102363</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6459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49276</xdr:rowOff>
    </xdr:from>
    <xdr:to>
      <xdr:col>78</xdr:col>
      <xdr:colOff>69850</xdr:colOff>
      <xdr:row>78</xdr:row>
      <xdr:rowOff>108713</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4782800" y="13422376"/>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3048</xdr:rowOff>
    </xdr:from>
    <xdr:to>
      <xdr:col>78</xdr:col>
      <xdr:colOff>120650</xdr:colOff>
      <xdr:row>78</xdr:row>
      <xdr:rowOff>104648</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5621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89425</xdr:rowOff>
    </xdr:from>
    <xdr:ext cx="7366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3462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90424</xdr:rowOff>
    </xdr:from>
    <xdr:to>
      <xdr:col>73</xdr:col>
      <xdr:colOff>180975</xdr:colOff>
      <xdr:row>78</xdr:row>
      <xdr:rowOff>108713</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893800" y="13463524"/>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21337</xdr:rowOff>
    </xdr:from>
    <xdr:to>
      <xdr:col>74</xdr:col>
      <xdr:colOff>31750</xdr:colOff>
      <xdr:row>78</xdr:row>
      <xdr:rowOff>122937</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4732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133114</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163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152146</xdr:rowOff>
    </xdr:from>
    <xdr:to>
      <xdr:col>69</xdr:col>
      <xdr:colOff>92075</xdr:colOff>
      <xdr:row>78</xdr:row>
      <xdr:rowOff>90424</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3004800" y="13353796"/>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3048</xdr:rowOff>
    </xdr:from>
    <xdr:to>
      <xdr:col>69</xdr:col>
      <xdr:colOff>142875</xdr:colOff>
      <xdr:row>78</xdr:row>
      <xdr:rowOff>104648</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3843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114825</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3145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169926</xdr:rowOff>
    </xdr:from>
    <xdr:to>
      <xdr:col>65</xdr:col>
      <xdr:colOff>53975</xdr:colOff>
      <xdr:row>78</xdr:row>
      <xdr:rowOff>100076</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2954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84853</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73913</xdr:rowOff>
    </xdr:from>
    <xdr:to>
      <xdr:col>82</xdr:col>
      <xdr:colOff>158750</xdr:colOff>
      <xdr:row>78</xdr:row>
      <xdr:rowOff>4063</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64592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45990</xdr:rowOff>
    </xdr:from>
    <xdr:ext cx="762000" cy="259045"/>
    <xdr:sp macro="" textlink="">
      <xdr:nvSpPr>
        <xdr:cNvPr id="453" name="公債費以外該当値テキスト">
          <a:extLst>
            <a:ext uri="{FF2B5EF4-FFF2-40B4-BE49-F238E27FC236}">
              <a16:creationId xmlns:a16="http://schemas.microsoft.com/office/drawing/2014/main" id="{00000000-0008-0000-0400-0000C5010000}"/>
            </a:ext>
          </a:extLst>
        </xdr:cNvPr>
        <xdr:cNvSpPr txBox="1"/>
      </xdr:nvSpPr>
      <xdr:spPr>
        <a:xfrm>
          <a:off x="165989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169926</xdr:rowOff>
    </xdr:from>
    <xdr:to>
      <xdr:col>78</xdr:col>
      <xdr:colOff>120650</xdr:colOff>
      <xdr:row>78</xdr:row>
      <xdr:rowOff>100076</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5621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110253</xdr:rowOff>
    </xdr:from>
    <xdr:ext cx="7366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290800" y="13140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57913</xdr:rowOff>
    </xdr:from>
    <xdr:to>
      <xdr:col>74</xdr:col>
      <xdr:colOff>31750</xdr:colOff>
      <xdr:row>78</xdr:row>
      <xdr:rowOff>159513</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47320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144290</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4401800" y="1351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39624</xdr:rowOff>
    </xdr:from>
    <xdr:to>
      <xdr:col>69</xdr:col>
      <xdr:colOff>142875</xdr:colOff>
      <xdr:row>78</xdr:row>
      <xdr:rowOff>141224</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38430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126001</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512800" y="1349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101346</xdr:rowOff>
    </xdr:from>
    <xdr:to>
      <xdr:col>65</xdr:col>
      <xdr:colOff>53975</xdr:colOff>
      <xdr:row>78</xdr:row>
      <xdr:rowOff>31496</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2954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41673</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2623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大阪府泉大津市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118145</xdr:rowOff>
    </xdr:from>
    <xdr:to>
      <xdr:col>29</xdr:col>
      <xdr:colOff>127000</xdr:colOff>
      <xdr:row>19</xdr:row>
      <xdr:rowOff>114487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880270"/>
          <a:ext cx="0" cy="15393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86564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91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114487</xdr:rowOff>
    </xdr:from>
    <xdr:to>
      <xdr:col>30</xdr:col>
      <xdr:colOff>25400</xdr:colOff>
      <xdr:row>19</xdr:row>
      <xdr:rowOff>114487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196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33072</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2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118145</xdr:rowOff>
    </xdr:from>
    <xdr:to>
      <xdr:col>30</xdr:col>
      <xdr:colOff>25400</xdr:colOff>
      <xdr:row>10</xdr:row>
      <xdr:rowOff>118145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8802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125852</xdr:rowOff>
    </xdr:from>
    <xdr:to>
      <xdr:col>29</xdr:col>
      <xdr:colOff>127000</xdr:colOff>
      <xdr:row>18</xdr:row>
      <xdr:rowOff>37089</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088127"/>
          <a:ext cx="647700" cy="826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81324</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72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64797</xdr:rowOff>
    </xdr:from>
    <xdr:to>
      <xdr:col>29</xdr:col>
      <xdr:colOff>177800</xdr:colOff>
      <xdr:row>17</xdr:row>
      <xdr:rowOff>166397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27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37089</xdr:rowOff>
    </xdr:from>
    <xdr:to>
      <xdr:col>26</xdr:col>
      <xdr:colOff>50800</xdr:colOff>
      <xdr:row>18</xdr:row>
      <xdr:rowOff>95170</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170814"/>
          <a:ext cx="698500" cy="580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88751</xdr:rowOff>
    </xdr:from>
    <xdr:to>
      <xdr:col>26</xdr:col>
      <xdr:colOff>101600</xdr:colOff>
      <xdr:row>18</xdr:row>
      <xdr:rowOff>18901</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510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29078</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819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90402</xdr:rowOff>
    </xdr:from>
    <xdr:to>
      <xdr:col>22</xdr:col>
      <xdr:colOff>114300</xdr:colOff>
      <xdr:row>18</xdr:row>
      <xdr:rowOff>95170</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3224127"/>
          <a:ext cx="698500" cy="47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117424</xdr:rowOff>
    </xdr:from>
    <xdr:to>
      <xdr:col>22</xdr:col>
      <xdr:colOff>165100</xdr:colOff>
      <xdr:row>18</xdr:row>
      <xdr:rowOff>47574</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79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57751</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848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90402</xdr:rowOff>
    </xdr:from>
    <xdr:to>
      <xdr:col>18</xdr:col>
      <xdr:colOff>177800</xdr:colOff>
      <xdr:row>18</xdr:row>
      <xdr:rowOff>129934</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224127"/>
          <a:ext cx="698500" cy="395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133002</xdr:rowOff>
    </xdr:from>
    <xdr:to>
      <xdr:col>19</xdr:col>
      <xdr:colOff>38100</xdr:colOff>
      <xdr:row>18</xdr:row>
      <xdr:rowOff>63152</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95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73329</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86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141737</xdr:rowOff>
    </xdr:from>
    <xdr:to>
      <xdr:col>15</xdr:col>
      <xdr:colOff>101600</xdr:colOff>
      <xdr:row>18</xdr:row>
      <xdr:rowOff>71887</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04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82064</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72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75052</xdr:rowOff>
    </xdr:from>
    <xdr:to>
      <xdr:col>29</xdr:col>
      <xdr:colOff>177800</xdr:colOff>
      <xdr:row>18</xdr:row>
      <xdr:rowOff>5202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0373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47129</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009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157739</xdr:rowOff>
    </xdr:from>
    <xdr:to>
      <xdr:col>26</xdr:col>
      <xdr:colOff>101600</xdr:colOff>
      <xdr:row>18</xdr:row>
      <xdr:rowOff>87889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1200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72667</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206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44370</xdr:rowOff>
    </xdr:from>
    <xdr:to>
      <xdr:col>22</xdr:col>
      <xdr:colOff>165100</xdr:colOff>
      <xdr:row>18</xdr:row>
      <xdr:rowOff>145970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1780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130747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264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39602</xdr:rowOff>
    </xdr:from>
    <xdr:to>
      <xdr:col>19</xdr:col>
      <xdr:colOff>38100</xdr:colOff>
      <xdr:row>18</xdr:row>
      <xdr:rowOff>141202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1733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125979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25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79134</xdr:rowOff>
    </xdr:from>
    <xdr:to>
      <xdr:col>15</xdr:col>
      <xdr:colOff>101600</xdr:colOff>
      <xdr:row>19</xdr:row>
      <xdr:rowOff>9284</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2128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165511</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299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103748</xdr:rowOff>
    </xdr:from>
    <xdr:to>
      <xdr:col>29</xdr:col>
      <xdr:colOff>127000</xdr:colOff>
      <xdr:row>38</xdr:row>
      <xdr:rowOff>95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028298"/>
          <a:ext cx="0" cy="14393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315072</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3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95</xdr:rowOff>
    </xdr:from>
    <xdr:to>
      <xdr:col>30</xdr:col>
      <xdr:colOff>25400</xdr:colOff>
      <xdr:row>38</xdr:row>
      <xdr:rowOff>95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676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18675</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771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103748</xdr:rowOff>
    </xdr:from>
    <xdr:to>
      <xdr:col>30</xdr:col>
      <xdr:colOff>25400</xdr:colOff>
      <xdr:row>33</xdr:row>
      <xdr:rowOff>103748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0282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17664</xdr:rowOff>
    </xdr:from>
    <xdr:to>
      <xdr:col>29</xdr:col>
      <xdr:colOff>127000</xdr:colOff>
      <xdr:row>35</xdr:row>
      <xdr:rowOff>226375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6628014"/>
          <a:ext cx="647700" cy="2087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206077</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816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234000</xdr:rowOff>
    </xdr:from>
    <xdr:to>
      <xdr:col>29</xdr:col>
      <xdr:colOff>177800</xdr:colOff>
      <xdr:row>35</xdr:row>
      <xdr:rowOff>335600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122036</xdr:rowOff>
    </xdr:from>
    <xdr:to>
      <xdr:col>26</xdr:col>
      <xdr:colOff>50800</xdr:colOff>
      <xdr:row>35</xdr:row>
      <xdr:rowOff>226375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4305300" y="6732386"/>
          <a:ext cx="698500" cy="1043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238768</xdr:rowOff>
    </xdr:from>
    <xdr:to>
      <xdr:col>26</xdr:col>
      <xdr:colOff>101600</xdr:colOff>
      <xdr:row>35</xdr:row>
      <xdr:rowOff>340368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325145</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9354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39479</xdr:rowOff>
    </xdr:from>
    <xdr:to>
      <xdr:col>22</xdr:col>
      <xdr:colOff>114300</xdr:colOff>
      <xdr:row>35</xdr:row>
      <xdr:rowOff>122036</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3606800" y="6649829"/>
          <a:ext cx="698500" cy="825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247650</xdr:rowOff>
    </xdr:from>
    <xdr:to>
      <xdr:col>22</xdr:col>
      <xdr:colOff>165100</xdr:colOff>
      <xdr:row>36</xdr:row>
      <xdr:rowOff>6350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334027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282742</xdr:rowOff>
    </xdr:from>
    <xdr:to>
      <xdr:col>18</xdr:col>
      <xdr:colOff>177800</xdr:colOff>
      <xdr:row>35</xdr:row>
      <xdr:rowOff>39479</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2908300" y="6550192"/>
          <a:ext cx="698500" cy="996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253136</xdr:rowOff>
    </xdr:from>
    <xdr:to>
      <xdr:col>19</xdr:col>
      <xdr:colOff>38100</xdr:colOff>
      <xdr:row>36</xdr:row>
      <xdr:rowOff>11836</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339513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949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234391</xdr:rowOff>
    </xdr:from>
    <xdr:to>
      <xdr:col>15</xdr:col>
      <xdr:colOff>101600</xdr:colOff>
      <xdr:row>35</xdr:row>
      <xdr:rowOff>335991</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320768</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93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309764</xdr:rowOff>
    </xdr:from>
    <xdr:to>
      <xdr:col>29</xdr:col>
      <xdr:colOff>177800</xdr:colOff>
      <xdr:row>35</xdr:row>
      <xdr:rowOff>68464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5772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154841</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422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175575</xdr:rowOff>
    </xdr:from>
    <xdr:to>
      <xdr:col>26</xdr:col>
      <xdr:colOff>101600</xdr:colOff>
      <xdr:row>35</xdr:row>
      <xdr:rowOff>277175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7859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287352</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554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71236</xdr:rowOff>
    </xdr:from>
    <xdr:to>
      <xdr:col>22</xdr:col>
      <xdr:colOff>165100</xdr:colOff>
      <xdr:row>35</xdr:row>
      <xdr:rowOff>172836</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6815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183013</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45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331579</xdr:rowOff>
    </xdr:from>
    <xdr:to>
      <xdr:col>19</xdr:col>
      <xdr:colOff>38100</xdr:colOff>
      <xdr:row>35</xdr:row>
      <xdr:rowOff>90279</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5990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100456</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367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231942</xdr:rowOff>
    </xdr:from>
    <xdr:to>
      <xdr:col>15</xdr:col>
      <xdr:colOff>101600</xdr:colOff>
      <xdr:row>34</xdr:row>
      <xdr:rowOff>333542</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4993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819</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268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大阪府泉大津市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73,807
72,390
14.33
35,384,350
34,708,413
344,540
17,908,642
27,336,134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14.2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122803</xdr:rowOff>
    </xdr:from>
    <xdr:to>
      <xdr:col>24</xdr:col>
      <xdr:colOff>62865</xdr:colOff>
      <xdr:row>38</xdr:row>
      <xdr:rowOff>143091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66303"/>
          <a:ext cx="1270" cy="1391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146918</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6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143091</xdr:rowOff>
    </xdr:from>
    <xdr:to>
      <xdr:col>24</xdr:col>
      <xdr:colOff>152400</xdr:colOff>
      <xdr:row>38</xdr:row>
      <xdr:rowOff>143091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58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69480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41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122803</xdr:rowOff>
    </xdr:from>
    <xdr:to>
      <xdr:col>24</xdr:col>
      <xdr:colOff>152400</xdr:colOff>
      <xdr:row>30</xdr:row>
      <xdr:rowOff>122803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66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105734</xdr:rowOff>
    </xdr:from>
    <xdr:to>
      <xdr:col>24</xdr:col>
      <xdr:colOff>63500</xdr:colOff>
      <xdr:row>37</xdr:row>
      <xdr:rowOff>31458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277934"/>
          <a:ext cx="838200" cy="97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54151</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54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31274</xdr:rowOff>
    </xdr:from>
    <xdr:to>
      <xdr:col>24</xdr:col>
      <xdr:colOff>114300</xdr:colOff>
      <xdr:row>36</xdr:row>
      <xdr:rowOff>132874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31458</xdr:rowOff>
    </xdr:from>
    <xdr:to>
      <xdr:col>19</xdr:col>
      <xdr:colOff>177800</xdr:colOff>
      <xdr:row>37</xdr:row>
      <xdr:rowOff>109944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375108"/>
          <a:ext cx="889000" cy="78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63868</xdr:rowOff>
    </xdr:from>
    <xdr:to>
      <xdr:col>20</xdr:col>
      <xdr:colOff>38100</xdr:colOff>
      <xdr:row>36</xdr:row>
      <xdr:rowOff>165468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10545</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01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109944</xdr:rowOff>
    </xdr:from>
    <xdr:to>
      <xdr:col>15</xdr:col>
      <xdr:colOff>50800</xdr:colOff>
      <xdr:row>37</xdr:row>
      <xdr:rowOff>147568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453594"/>
          <a:ext cx="889000" cy="37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169786</xdr:rowOff>
    </xdr:from>
    <xdr:to>
      <xdr:col>15</xdr:col>
      <xdr:colOff>101600</xdr:colOff>
      <xdr:row>37</xdr:row>
      <xdr:rowOff>99936</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116463</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1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147568</xdr:rowOff>
    </xdr:from>
    <xdr:to>
      <xdr:col>10</xdr:col>
      <xdr:colOff>114300</xdr:colOff>
      <xdr:row>38</xdr:row>
      <xdr:rowOff>1435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491218"/>
          <a:ext cx="889000" cy="25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9938</xdr:rowOff>
    </xdr:from>
    <xdr:to>
      <xdr:col>10</xdr:col>
      <xdr:colOff>165100</xdr:colOff>
      <xdr:row>37</xdr:row>
      <xdr:rowOff>111538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128065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2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6680</xdr:rowOff>
    </xdr:from>
    <xdr:to>
      <xdr:col>6</xdr:col>
      <xdr:colOff>38100</xdr:colOff>
      <xdr:row>37</xdr:row>
      <xdr:rowOff>108280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124807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2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54934</xdr:rowOff>
    </xdr:from>
    <xdr:to>
      <xdr:col>24</xdr:col>
      <xdr:colOff>114300</xdr:colOff>
      <xdr:row>36</xdr:row>
      <xdr:rowOff>156534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27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33361</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05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152108</xdr:rowOff>
    </xdr:from>
    <xdr:to>
      <xdr:col>20</xdr:col>
      <xdr:colOff>38100</xdr:colOff>
      <xdr:row>37</xdr:row>
      <xdr:rowOff>82258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2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73385</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17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59144</xdr:rowOff>
    </xdr:from>
    <xdr:to>
      <xdr:col>15</xdr:col>
      <xdr:colOff>101600</xdr:colOff>
      <xdr:row>37</xdr:row>
      <xdr:rowOff>160744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402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151871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95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96768</xdr:rowOff>
    </xdr:from>
    <xdr:to>
      <xdr:col>10</xdr:col>
      <xdr:colOff>165100</xdr:colOff>
      <xdr:row>38</xdr:row>
      <xdr:rowOff>26918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4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18045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33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122085</xdr:rowOff>
    </xdr:from>
    <xdr:to>
      <xdr:col>6</xdr:col>
      <xdr:colOff>38100</xdr:colOff>
      <xdr:row>38</xdr:row>
      <xdr:rowOff>52236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6573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43362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58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138290</xdr:rowOff>
    </xdr:from>
    <xdr:to>
      <xdr:col>24</xdr:col>
      <xdr:colOff>62865</xdr:colOff>
      <xdr:row>58</xdr:row>
      <xdr:rowOff>46749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10790"/>
          <a:ext cx="1270" cy="1280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50576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999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46749</xdr:rowOff>
    </xdr:from>
    <xdr:to>
      <xdr:col>24</xdr:col>
      <xdr:colOff>152400</xdr:colOff>
      <xdr:row>58</xdr:row>
      <xdr:rowOff>46749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990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84967</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86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138290</xdr:rowOff>
    </xdr:from>
    <xdr:to>
      <xdr:col>24</xdr:col>
      <xdr:colOff>152400</xdr:colOff>
      <xdr:row>50</xdr:row>
      <xdr:rowOff>138290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10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50216</xdr:rowOff>
    </xdr:from>
    <xdr:to>
      <xdr:col>24</xdr:col>
      <xdr:colOff>63500</xdr:colOff>
      <xdr:row>57</xdr:row>
      <xdr:rowOff>122733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822866"/>
          <a:ext cx="838200" cy="72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75722</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5054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52845</xdr:rowOff>
    </xdr:from>
    <xdr:to>
      <xdr:col>24</xdr:col>
      <xdr:colOff>114300</xdr:colOff>
      <xdr:row>56</xdr:row>
      <xdr:rowOff>154445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5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122733</xdr:rowOff>
    </xdr:from>
    <xdr:to>
      <xdr:col>19</xdr:col>
      <xdr:colOff>177800</xdr:colOff>
      <xdr:row>58</xdr:row>
      <xdr:rowOff>33033</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895383"/>
          <a:ext cx="889000" cy="8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136207</xdr:rowOff>
    </xdr:from>
    <xdr:to>
      <xdr:col>20</xdr:col>
      <xdr:colOff>38100</xdr:colOff>
      <xdr:row>57</xdr:row>
      <xdr:rowOff>66357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3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82884</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51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13601</xdr:rowOff>
    </xdr:from>
    <xdr:to>
      <xdr:col>15</xdr:col>
      <xdr:colOff>50800</xdr:colOff>
      <xdr:row>58</xdr:row>
      <xdr:rowOff>33033</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957701"/>
          <a:ext cx="889000" cy="19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25883</xdr:rowOff>
    </xdr:from>
    <xdr:to>
      <xdr:col>15</xdr:col>
      <xdr:colOff>101600</xdr:colOff>
      <xdr:row>57</xdr:row>
      <xdr:rowOff>127483</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798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144010</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57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13601</xdr:rowOff>
    </xdr:from>
    <xdr:to>
      <xdr:col>10</xdr:col>
      <xdr:colOff>114300</xdr:colOff>
      <xdr:row>58</xdr:row>
      <xdr:rowOff>85890</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957701"/>
          <a:ext cx="889000" cy="72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63805</xdr:rowOff>
    </xdr:from>
    <xdr:to>
      <xdr:col>10</xdr:col>
      <xdr:colOff>165100</xdr:colOff>
      <xdr:row>57</xdr:row>
      <xdr:rowOff>165405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36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10482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611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77394</xdr:rowOff>
    </xdr:from>
    <xdr:to>
      <xdr:col>6</xdr:col>
      <xdr:colOff>38100</xdr:colOff>
      <xdr:row>58</xdr:row>
      <xdr:rowOff>7544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5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24071</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62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170866</xdr:rowOff>
    </xdr:from>
    <xdr:to>
      <xdr:col>24</xdr:col>
      <xdr:colOff>114300</xdr:colOff>
      <xdr:row>57</xdr:row>
      <xdr:rowOff>101016</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77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149293</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750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71933</xdr:rowOff>
    </xdr:from>
    <xdr:to>
      <xdr:col>20</xdr:col>
      <xdr:colOff>38100</xdr:colOff>
      <xdr:row>58</xdr:row>
      <xdr:rowOff>2083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844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164660</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937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153683</xdr:rowOff>
    </xdr:from>
    <xdr:to>
      <xdr:col>15</xdr:col>
      <xdr:colOff>101600</xdr:colOff>
      <xdr:row>58</xdr:row>
      <xdr:rowOff>83833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92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74960</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10019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134251</xdr:rowOff>
    </xdr:from>
    <xdr:to>
      <xdr:col>10</xdr:col>
      <xdr:colOff>165100</xdr:colOff>
      <xdr:row>58</xdr:row>
      <xdr:rowOff>64401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906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55528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999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35090</xdr:rowOff>
    </xdr:from>
    <xdr:to>
      <xdr:col>6</xdr:col>
      <xdr:colOff>38100</xdr:colOff>
      <xdr:row>58</xdr:row>
      <xdr:rowOff>136690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7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127817</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071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59069</xdr:rowOff>
    </xdr:from>
    <xdr:to>
      <xdr:col>24</xdr:col>
      <xdr:colOff>62865</xdr:colOff>
      <xdr:row>79</xdr:row>
      <xdr:rowOff>83530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232019"/>
          <a:ext cx="1270" cy="1396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87357</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631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83530</xdr:rowOff>
    </xdr:from>
    <xdr:to>
      <xdr:col>24</xdr:col>
      <xdr:colOff>152400</xdr:colOff>
      <xdr:row>79</xdr:row>
      <xdr:rowOff>83530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62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5746</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200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59069</xdr:rowOff>
    </xdr:from>
    <xdr:to>
      <xdr:col>24</xdr:col>
      <xdr:colOff>152400</xdr:colOff>
      <xdr:row>71</xdr:row>
      <xdr:rowOff>59069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232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19196</xdr:rowOff>
    </xdr:from>
    <xdr:to>
      <xdr:col>24</xdr:col>
      <xdr:colOff>63500</xdr:colOff>
      <xdr:row>79</xdr:row>
      <xdr:rowOff>26935</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563746"/>
          <a:ext cx="838200" cy="7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100837</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302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77960</xdr:rowOff>
    </xdr:from>
    <xdr:to>
      <xdr:col>24</xdr:col>
      <xdr:colOff>114300</xdr:colOff>
      <xdr:row>79</xdr:row>
      <xdr:rowOff>8110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45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26935</xdr:rowOff>
    </xdr:from>
    <xdr:to>
      <xdr:col>19</xdr:col>
      <xdr:colOff>177800</xdr:colOff>
      <xdr:row>79</xdr:row>
      <xdr:rowOff>40227</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571485"/>
          <a:ext cx="889000" cy="13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74988</xdr:rowOff>
    </xdr:from>
    <xdr:to>
      <xdr:col>20</xdr:col>
      <xdr:colOff>38100</xdr:colOff>
      <xdr:row>79</xdr:row>
      <xdr:rowOff>5138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448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21665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223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40063</xdr:rowOff>
    </xdr:from>
    <xdr:to>
      <xdr:col>15</xdr:col>
      <xdr:colOff>50800</xdr:colOff>
      <xdr:row>79</xdr:row>
      <xdr:rowOff>40227</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584613"/>
          <a:ext cx="889000" cy="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98730</xdr:rowOff>
    </xdr:from>
    <xdr:to>
      <xdr:col>15</xdr:col>
      <xdr:colOff>101600</xdr:colOff>
      <xdr:row>79</xdr:row>
      <xdr:rowOff>28880</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47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45407</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24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40063</xdr:rowOff>
    </xdr:from>
    <xdr:to>
      <xdr:col>10</xdr:col>
      <xdr:colOff>114300</xdr:colOff>
      <xdr:row>79</xdr:row>
      <xdr:rowOff>47476</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584613"/>
          <a:ext cx="889000" cy="7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97881</xdr:rowOff>
    </xdr:from>
    <xdr:to>
      <xdr:col>10</xdr:col>
      <xdr:colOff>165100</xdr:colOff>
      <xdr:row>79</xdr:row>
      <xdr:rowOff>28031</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470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44558</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246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93374</xdr:rowOff>
    </xdr:from>
    <xdr:to>
      <xdr:col>6</xdr:col>
      <xdr:colOff>38100</xdr:colOff>
      <xdr:row>79</xdr:row>
      <xdr:rowOff>23524</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46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40051</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241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139846</xdr:rowOff>
    </xdr:from>
    <xdr:to>
      <xdr:col>24</xdr:col>
      <xdr:colOff>114300</xdr:colOff>
      <xdr:row>79</xdr:row>
      <xdr:rowOff>69996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51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56388</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42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147585</xdr:rowOff>
    </xdr:from>
    <xdr:to>
      <xdr:col>20</xdr:col>
      <xdr:colOff>38100</xdr:colOff>
      <xdr:row>79</xdr:row>
      <xdr:rowOff>77735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52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68862</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613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160877</xdr:rowOff>
    </xdr:from>
    <xdr:to>
      <xdr:col>15</xdr:col>
      <xdr:colOff>101600</xdr:colOff>
      <xdr:row>79</xdr:row>
      <xdr:rowOff>91027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53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82154</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626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160713</xdr:rowOff>
    </xdr:from>
    <xdr:to>
      <xdr:col>10</xdr:col>
      <xdr:colOff>165100</xdr:colOff>
      <xdr:row>79</xdr:row>
      <xdr:rowOff>90863</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533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81990</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626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168126</xdr:rowOff>
    </xdr:from>
    <xdr:to>
      <xdr:col>6</xdr:col>
      <xdr:colOff>38100</xdr:colOff>
      <xdr:row>79</xdr:row>
      <xdr:rowOff>98276</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54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89403</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633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139649</xdr:rowOff>
    </xdr:from>
    <xdr:to>
      <xdr:col>24</xdr:col>
      <xdr:colOff>62865</xdr:colOff>
      <xdr:row>99</xdr:row>
      <xdr:rowOff>74955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398699"/>
          <a:ext cx="1270" cy="1649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78782</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5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74955</xdr:rowOff>
    </xdr:from>
    <xdr:to>
      <xdr:col>24</xdr:col>
      <xdr:colOff>152400</xdr:colOff>
      <xdr:row>99</xdr:row>
      <xdr:rowOff>74955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4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86326</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173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139649</xdr:rowOff>
    </xdr:from>
    <xdr:to>
      <xdr:col>24</xdr:col>
      <xdr:colOff>152400</xdr:colOff>
      <xdr:row>89</xdr:row>
      <xdr:rowOff>139649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398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38125</xdr:rowOff>
    </xdr:from>
    <xdr:to>
      <xdr:col>24</xdr:col>
      <xdr:colOff>63500</xdr:colOff>
      <xdr:row>97</xdr:row>
      <xdr:rowOff>63488</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325875"/>
          <a:ext cx="838200" cy="368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22534</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4817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44107</xdr:rowOff>
    </xdr:from>
    <xdr:to>
      <xdr:col>24</xdr:col>
      <xdr:colOff>114300</xdr:colOff>
      <xdr:row>96</xdr:row>
      <xdr:rowOff>145707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50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63488</xdr:rowOff>
    </xdr:from>
    <xdr:to>
      <xdr:col>19</xdr:col>
      <xdr:colOff>177800</xdr:colOff>
      <xdr:row>97</xdr:row>
      <xdr:rowOff>73813</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694138"/>
          <a:ext cx="889000" cy="1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31065</xdr:rowOff>
    </xdr:from>
    <xdr:to>
      <xdr:col>20</xdr:col>
      <xdr:colOff>38100</xdr:colOff>
      <xdr:row>98</xdr:row>
      <xdr:rowOff>132665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833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123792</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925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73813</xdr:rowOff>
    </xdr:from>
    <xdr:to>
      <xdr:col>15</xdr:col>
      <xdr:colOff>50800</xdr:colOff>
      <xdr:row>97</xdr:row>
      <xdr:rowOff>138100</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704463"/>
          <a:ext cx="889000" cy="6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90336</xdr:rowOff>
    </xdr:from>
    <xdr:to>
      <xdr:col>15</xdr:col>
      <xdr:colOff>101600</xdr:colOff>
      <xdr:row>99</xdr:row>
      <xdr:rowOff>20486</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89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11613</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985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129693</xdr:rowOff>
    </xdr:from>
    <xdr:to>
      <xdr:col>10</xdr:col>
      <xdr:colOff>114300</xdr:colOff>
      <xdr:row>97</xdr:row>
      <xdr:rowOff>138100</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a:off x="1130300" y="16760343"/>
          <a:ext cx="889000" cy="8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153085</xdr:rowOff>
    </xdr:from>
    <xdr:to>
      <xdr:col>10</xdr:col>
      <xdr:colOff>165100</xdr:colOff>
      <xdr:row>99</xdr:row>
      <xdr:rowOff>83235</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95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74362</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7047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150774</xdr:rowOff>
    </xdr:from>
    <xdr:to>
      <xdr:col>6</xdr:col>
      <xdr:colOff>38100</xdr:colOff>
      <xdr:row>99</xdr:row>
      <xdr:rowOff>80924</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952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72051</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7045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158775</xdr:rowOff>
    </xdr:from>
    <xdr:to>
      <xdr:col>24</xdr:col>
      <xdr:colOff>114300</xdr:colOff>
      <xdr:row>95</xdr:row>
      <xdr:rowOff>88925</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27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10202</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126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12688</xdr:rowOff>
    </xdr:from>
    <xdr:to>
      <xdr:col>20</xdr:col>
      <xdr:colOff>38100</xdr:colOff>
      <xdr:row>97</xdr:row>
      <xdr:rowOff>114288</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643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130815</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6418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23013</xdr:rowOff>
    </xdr:from>
    <xdr:to>
      <xdr:col>15</xdr:col>
      <xdr:colOff>101600</xdr:colOff>
      <xdr:row>97</xdr:row>
      <xdr:rowOff>124613</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65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141140</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6428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87300</xdr:rowOff>
    </xdr:from>
    <xdr:to>
      <xdr:col>10</xdr:col>
      <xdr:colOff>165100</xdr:colOff>
      <xdr:row>98</xdr:row>
      <xdr:rowOff>17450</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71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33977</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19795" y="16493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78893</xdr:rowOff>
    </xdr:from>
    <xdr:to>
      <xdr:col>6</xdr:col>
      <xdr:colOff>38100</xdr:colOff>
      <xdr:row>98</xdr:row>
      <xdr:rowOff>9043</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70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25570</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30795" y="16484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69482</xdr:rowOff>
    </xdr:from>
    <xdr:to>
      <xdr:col>54</xdr:col>
      <xdr:colOff>189865</xdr:colOff>
      <xdr:row>38</xdr:row>
      <xdr:rowOff>93622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727332"/>
          <a:ext cx="1270" cy="881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97449</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61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93622</xdr:rowOff>
    </xdr:from>
    <xdr:to>
      <xdr:col>55</xdr:col>
      <xdr:colOff>88900</xdr:colOff>
      <xdr:row>38</xdr:row>
      <xdr:rowOff>93622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608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16159</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502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69482</xdr:rowOff>
    </xdr:from>
    <xdr:to>
      <xdr:col>55</xdr:col>
      <xdr:colOff>88900</xdr:colOff>
      <xdr:row>33</xdr:row>
      <xdr:rowOff>69482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727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135098</xdr:rowOff>
    </xdr:from>
    <xdr:to>
      <xdr:col>55</xdr:col>
      <xdr:colOff>0</xdr:colOff>
      <xdr:row>36</xdr:row>
      <xdr:rowOff>71074</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9639300" y="5450048"/>
          <a:ext cx="838200" cy="793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91818</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2640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113391</xdr:rowOff>
    </xdr:from>
    <xdr:to>
      <xdr:col>55</xdr:col>
      <xdr:colOff>50800</xdr:colOff>
      <xdr:row>37</xdr:row>
      <xdr:rowOff>43541</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28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135098</xdr:rowOff>
    </xdr:from>
    <xdr:to>
      <xdr:col>50</xdr:col>
      <xdr:colOff>114300</xdr:colOff>
      <xdr:row>37</xdr:row>
      <xdr:rowOff>165798</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5450048"/>
          <a:ext cx="889000" cy="1059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16053</xdr:rowOff>
    </xdr:from>
    <xdr:to>
      <xdr:col>50</xdr:col>
      <xdr:colOff>165100</xdr:colOff>
      <xdr:row>32</xdr:row>
      <xdr:rowOff>117653</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550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108780</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39795" y="5595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164778</xdr:rowOff>
    </xdr:from>
    <xdr:to>
      <xdr:col>45</xdr:col>
      <xdr:colOff>177800</xdr:colOff>
      <xdr:row>37</xdr:row>
      <xdr:rowOff>165798</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7861300" y="6508428"/>
          <a:ext cx="889000" cy="1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538</xdr:rowOff>
    </xdr:from>
    <xdr:to>
      <xdr:col>46</xdr:col>
      <xdr:colOff>38100</xdr:colOff>
      <xdr:row>37</xdr:row>
      <xdr:rowOff>102138</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34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118665</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11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160213</xdr:rowOff>
    </xdr:from>
    <xdr:to>
      <xdr:col>41</xdr:col>
      <xdr:colOff>50800</xdr:colOff>
      <xdr:row>37</xdr:row>
      <xdr:rowOff>164778</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6972300" y="6503863"/>
          <a:ext cx="889000" cy="4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31483</xdr:rowOff>
    </xdr:from>
    <xdr:to>
      <xdr:col>41</xdr:col>
      <xdr:colOff>101600</xdr:colOff>
      <xdr:row>37</xdr:row>
      <xdr:rowOff>133083</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6375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149610</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94111" y="615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37214</xdr:rowOff>
    </xdr:from>
    <xdr:to>
      <xdr:col>36</xdr:col>
      <xdr:colOff>165100</xdr:colOff>
      <xdr:row>37</xdr:row>
      <xdr:rowOff>138814</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380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155341</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156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20274</xdr:rowOff>
    </xdr:from>
    <xdr:to>
      <xdr:col>55</xdr:col>
      <xdr:colOff>50800</xdr:colOff>
      <xdr:row>36</xdr:row>
      <xdr:rowOff>121874</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19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43151</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043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84298</xdr:rowOff>
    </xdr:from>
    <xdr:to>
      <xdr:col>50</xdr:col>
      <xdr:colOff>165100</xdr:colOff>
      <xdr:row>32</xdr:row>
      <xdr:rowOff>14448</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5399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30975</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39795" y="5174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114998</xdr:rowOff>
    </xdr:from>
    <xdr:to>
      <xdr:col>46</xdr:col>
      <xdr:colOff>38100</xdr:colOff>
      <xdr:row>38</xdr:row>
      <xdr:rowOff>45148</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458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36275</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6551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113978</xdr:rowOff>
    </xdr:from>
    <xdr:to>
      <xdr:col>41</xdr:col>
      <xdr:colOff>101600</xdr:colOff>
      <xdr:row>38</xdr:row>
      <xdr:rowOff>44128</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645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35255</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94111" y="6550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109413</xdr:rowOff>
    </xdr:from>
    <xdr:to>
      <xdr:col>36</xdr:col>
      <xdr:colOff>165100</xdr:colOff>
      <xdr:row>38</xdr:row>
      <xdr:rowOff>39563</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45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30690</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54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137512</xdr:rowOff>
    </xdr:from>
    <xdr:to>
      <xdr:col>54</xdr:col>
      <xdr:colOff>189865</xdr:colOff>
      <xdr:row>59</xdr:row>
      <xdr:rowOff>42632</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710012"/>
          <a:ext cx="1270" cy="1448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46459</xdr:rowOff>
    </xdr:from>
    <xdr:ext cx="469744"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10162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42632</xdr:rowOff>
    </xdr:from>
    <xdr:to>
      <xdr:col>55</xdr:col>
      <xdr:colOff>88900</xdr:colOff>
      <xdr:row>59</xdr:row>
      <xdr:rowOff>42632</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10158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84189</xdr:rowOff>
    </xdr:from>
    <xdr:ext cx="599010"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485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137512</xdr:rowOff>
    </xdr:from>
    <xdr:to>
      <xdr:col>55</xdr:col>
      <xdr:colOff>88900</xdr:colOff>
      <xdr:row>50</xdr:row>
      <xdr:rowOff>137512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710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155909</xdr:rowOff>
    </xdr:from>
    <xdr:to>
      <xdr:col>55</xdr:col>
      <xdr:colOff>0</xdr:colOff>
      <xdr:row>57</xdr:row>
      <xdr:rowOff>129249</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9639300" y="9757109"/>
          <a:ext cx="838200" cy="14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85162</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514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62285</xdr:rowOff>
    </xdr:from>
    <xdr:to>
      <xdr:col>55</xdr:col>
      <xdr:colOff>50800</xdr:colOff>
      <xdr:row>56</xdr:row>
      <xdr:rowOff>163885</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66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129249</xdr:rowOff>
    </xdr:from>
    <xdr:to>
      <xdr:col>50</xdr:col>
      <xdr:colOff>114300</xdr:colOff>
      <xdr:row>58</xdr:row>
      <xdr:rowOff>112747</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8750300" y="9901899"/>
          <a:ext cx="889000" cy="154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67314</xdr:rowOff>
    </xdr:from>
    <xdr:to>
      <xdr:col>50</xdr:col>
      <xdr:colOff>165100</xdr:colOff>
      <xdr:row>56</xdr:row>
      <xdr:rowOff>168914</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66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13991</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44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112747</xdr:rowOff>
    </xdr:from>
    <xdr:to>
      <xdr:col>45</xdr:col>
      <xdr:colOff>177800</xdr:colOff>
      <xdr:row>58</xdr:row>
      <xdr:rowOff>137458</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7861300" y="10056847"/>
          <a:ext cx="889000" cy="24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66170</xdr:rowOff>
    </xdr:from>
    <xdr:to>
      <xdr:col>46</xdr:col>
      <xdr:colOff>38100</xdr:colOff>
      <xdr:row>56</xdr:row>
      <xdr:rowOff>167770</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66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12847</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9442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94600</xdr:rowOff>
    </xdr:from>
    <xdr:to>
      <xdr:col>41</xdr:col>
      <xdr:colOff>50800</xdr:colOff>
      <xdr:row>58</xdr:row>
      <xdr:rowOff>137458</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6972300" y="9867250"/>
          <a:ext cx="889000" cy="214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105947</xdr:rowOff>
    </xdr:from>
    <xdr:to>
      <xdr:col>41</xdr:col>
      <xdr:colOff>101600</xdr:colOff>
      <xdr:row>57</xdr:row>
      <xdr:rowOff>36097</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707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52624</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9482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41873</xdr:rowOff>
    </xdr:from>
    <xdr:to>
      <xdr:col>36</xdr:col>
      <xdr:colOff>165100</xdr:colOff>
      <xdr:row>56</xdr:row>
      <xdr:rowOff>143473</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643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160000</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418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105109</xdr:rowOff>
    </xdr:from>
    <xdr:to>
      <xdr:col>55</xdr:col>
      <xdr:colOff>50800</xdr:colOff>
      <xdr:row>57</xdr:row>
      <xdr:rowOff>35259</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9706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83536</xdr:rowOff>
    </xdr:from>
    <xdr:ext cx="534377"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684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78449</xdr:rowOff>
    </xdr:from>
    <xdr:to>
      <xdr:col>50</xdr:col>
      <xdr:colOff>165100</xdr:colOff>
      <xdr:row>58</xdr:row>
      <xdr:rowOff>8599</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985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171176</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72111" y="9943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61947</xdr:rowOff>
    </xdr:from>
    <xdr:to>
      <xdr:col>46</xdr:col>
      <xdr:colOff>38100</xdr:colOff>
      <xdr:row>58</xdr:row>
      <xdr:rowOff>163547</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1000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154674</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83111" y="1009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86658</xdr:rowOff>
    </xdr:from>
    <xdr:to>
      <xdr:col>41</xdr:col>
      <xdr:colOff>101600</xdr:colOff>
      <xdr:row>59</xdr:row>
      <xdr:rowOff>16808</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10030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7935</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94111" y="10123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43800</xdr:rowOff>
    </xdr:from>
    <xdr:to>
      <xdr:col>36</xdr:col>
      <xdr:colOff>165100</xdr:colOff>
      <xdr:row>57</xdr:row>
      <xdr:rowOff>145400</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981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136527</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5111" y="990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a:extLst>
            <a:ext uri="{FF2B5EF4-FFF2-40B4-BE49-F238E27FC236}">
              <a16:creationId xmlns:a16="http://schemas.microsoft.com/office/drawing/2014/main" id="{00000000-0008-0000-06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160922</xdr:rowOff>
    </xdr:from>
    <xdr:to>
      <xdr:col>54</xdr:col>
      <xdr:colOff>189865</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10475595" y="12162422"/>
          <a:ext cx="1270" cy="1426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5" name="普通建設事業費 （ うち新規整備　）最小値テキスト">
          <a:extLst>
            <a:ext uri="{FF2B5EF4-FFF2-40B4-BE49-F238E27FC236}">
              <a16:creationId xmlns:a16="http://schemas.microsoft.com/office/drawing/2014/main" id="{00000000-0008-0000-0600-000095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107599</xdr:rowOff>
    </xdr:from>
    <xdr:ext cx="534377" cy="259045"/>
    <xdr:sp macro="" textlink="">
      <xdr:nvSpPr>
        <xdr:cNvPr id="407" name="普通建設事業費 （ うち新規整備　）最大値テキスト">
          <a:extLst>
            <a:ext uri="{FF2B5EF4-FFF2-40B4-BE49-F238E27FC236}">
              <a16:creationId xmlns:a16="http://schemas.microsoft.com/office/drawing/2014/main" id="{00000000-0008-0000-0600-000097010000}"/>
            </a:ext>
          </a:extLst>
        </xdr:cNvPr>
        <xdr:cNvSpPr txBox="1"/>
      </xdr:nvSpPr>
      <xdr:spPr>
        <a:xfrm>
          <a:off x="10528300" y="1193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160922</xdr:rowOff>
    </xdr:from>
    <xdr:to>
      <xdr:col>55</xdr:col>
      <xdr:colOff>88900</xdr:colOff>
      <xdr:row>70</xdr:row>
      <xdr:rowOff>160922</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2162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72225</xdr:rowOff>
    </xdr:from>
    <xdr:to>
      <xdr:col>55</xdr:col>
      <xdr:colOff>0</xdr:colOff>
      <xdr:row>78</xdr:row>
      <xdr:rowOff>135223</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9639300" y="13445325"/>
          <a:ext cx="838200" cy="62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144315</xdr:rowOff>
    </xdr:from>
    <xdr:ext cx="534377" cy="259045"/>
    <xdr:sp macro="" textlink="">
      <xdr:nvSpPr>
        <xdr:cNvPr id="410" name="普通建設事業費 （ うち新規整備　）平均値テキスト">
          <a:extLst>
            <a:ext uri="{FF2B5EF4-FFF2-40B4-BE49-F238E27FC236}">
              <a16:creationId xmlns:a16="http://schemas.microsoft.com/office/drawing/2014/main" id="{00000000-0008-0000-0600-00009A010000}"/>
            </a:ext>
          </a:extLst>
        </xdr:cNvPr>
        <xdr:cNvSpPr txBox="1"/>
      </xdr:nvSpPr>
      <xdr:spPr>
        <a:xfrm>
          <a:off x="10528300" y="13174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121438</xdr:rowOff>
    </xdr:from>
    <xdr:to>
      <xdr:col>55</xdr:col>
      <xdr:colOff>50800</xdr:colOff>
      <xdr:row>78</xdr:row>
      <xdr:rowOff>51588</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10426700" y="133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135223</xdr:rowOff>
    </xdr:from>
    <xdr:to>
      <xdr:col>50</xdr:col>
      <xdr:colOff>114300</xdr:colOff>
      <xdr:row>79</xdr:row>
      <xdr:rowOff>37649</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8750300" y="13508323"/>
          <a:ext cx="889000" cy="73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129972</xdr:rowOff>
    </xdr:from>
    <xdr:to>
      <xdr:col>50</xdr:col>
      <xdr:colOff>165100</xdr:colOff>
      <xdr:row>78</xdr:row>
      <xdr:rowOff>60122</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9588500" y="1333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76649</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310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33706</xdr:rowOff>
    </xdr:from>
    <xdr:to>
      <xdr:col>45</xdr:col>
      <xdr:colOff>177800</xdr:colOff>
      <xdr:row>79</xdr:row>
      <xdr:rowOff>37649</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7861300" y="13578256"/>
          <a:ext cx="889000" cy="3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77146</xdr:rowOff>
    </xdr:from>
    <xdr:to>
      <xdr:col>46</xdr:col>
      <xdr:colOff>38100</xdr:colOff>
      <xdr:row>78</xdr:row>
      <xdr:rowOff>7296</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8699500" y="1327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23823</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483111" y="1305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6559</xdr:rowOff>
    </xdr:from>
    <xdr:to>
      <xdr:col>41</xdr:col>
      <xdr:colOff>50800</xdr:colOff>
      <xdr:row>79</xdr:row>
      <xdr:rowOff>33706</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6972300" y="13379659"/>
          <a:ext cx="889000" cy="198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104978</xdr:rowOff>
    </xdr:from>
    <xdr:to>
      <xdr:col>41</xdr:col>
      <xdr:colOff>101600</xdr:colOff>
      <xdr:row>78</xdr:row>
      <xdr:rowOff>35128</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7810500" y="1330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51655</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594111" y="1308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90024</xdr:rowOff>
    </xdr:from>
    <xdr:to>
      <xdr:col>36</xdr:col>
      <xdr:colOff>165100</xdr:colOff>
      <xdr:row>78</xdr:row>
      <xdr:rowOff>20174</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6921500" y="1329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36701</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05111" y="1306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21425</xdr:rowOff>
    </xdr:from>
    <xdr:to>
      <xdr:col>55</xdr:col>
      <xdr:colOff>50800</xdr:colOff>
      <xdr:row>78</xdr:row>
      <xdr:rowOff>123025</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10426700" y="133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171302</xdr:rowOff>
    </xdr:from>
    <xdr:ext cx="469744" cy="259045"/>
    <xdr:sp macro="" textlink="">
      <xdr:nvSpPr>
        <xdr:cNvPr id="429" name="普通建設事業費 （ うち新規整備　）該当値テキスト">
          <a:extLst>
            <a:ext uri="{FF2B5EF4-FFF2-40B4-BE49-F238E27FC236}">
              <a16:creationId xmlns:a16="http://schemas.microsoft.com/office/drawing/2014/main" id="{00000000-0008-0000-0600-0000AD010000}"/>
            </a:ext>
          </a:extLst>
        </xdr:cNvPr>
        <xdr:cNvSpPr txBox="1"/>
      </xdr:nvSpPr>
      <xdr:spPr>
        <a:xfrm>
          <a:off x="10528300" y="13372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84423</xdr:rowOff>
    </xdr:from>
    <xdr:to>
      <xdr:col>50</xdr:col>
      <xdr:colOff>165100</xdr:colOff>
      <xdr:row>79</xdr:row>
      <xdr:rowOff>14573</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9588500" y="1345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5700</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9404428" y="13550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158299</xdr:rowOff>
    </xdr:from>
    <xdr:to>
      <xdr:col>46</xdr:col>
      <xdr:colOff>38100</xdr:colOff>
      <xdr:row>79</xdr:row>
      <xdr:rowOff>88449</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8699500" y="13531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79576</xdr:rowOff>
    </xdr:from>
    <xdr:ext cx="378565"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8561017" y="13624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154356</xdr:rowOff>
    </xdr:from>
    <xdr:to>
      <xdr:col>41</xdr:col>
      <xdr:colOff>101600</xdr:colOff>
      <xdr:row>79</xdr:row>
      <xdr:rowOff>84506</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7810500" y="1352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75633</xdr:rowOff>
    </xdr:from>
    <xdr:ext cx="378565"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7672017" y="136201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127209</xdr:rowOff>
    </xdr:from>
    <xdr:to>
      <xdr:col>36</xdr:col>
      <xdr:colOff>165100</xdr:colOff>
      <xdr:row>78</xdr:row>
      <xdr:rowOff>57359</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6921500" y="13328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48486</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705111" y="1342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a:extLst>
            <a:ext uri="{FF2B5EF4-FFF2-40B4-BE49-F238E27FC236}">
              <a16:creationId xmlns:a16="http://schemas.microsoft.com/office/drawing/2014/main" id="{00000000-0008-0000-06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145759</xdr:rowOff>
    </xdr:from>
    <xdr:to>
      <xdr:col>54</xdr:col>
      <xdr:colOff>189865</xdr:colOff>
      <xdr:row>99</xdr:row>
      <xdr:rowOff>57077</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10475595" y="15576259"/>
          <a:ext cx="1270" cy="1454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60904</xdr:rowOff>
    </xdr:from>
    <xdr:ext cx="469744" cy="259045"/>
    <xdr:sp macro="" textlink="">
      <xdr:nvSpPr>
        <xdr:cNvPr id="464" name="普通建設事業費 （ うち更新整備　）最小値テキスト">
          <a:extLst>
            <a:ext uri="{FF2B5EF4-FFF2-40B4-BE49-F238E27FC236}">
              <a16:creationId xmlns:a16="http://schemas.microsoft.com/office/drawing/2014/main" id="{00000000-0008-0000-0600-0000D0010000}"/>
            </a:ext>
          </a:extLst>
        </xdr:cNvPr>
        <xdr:cNvSpPr txBox="1"/>
      </xdr:nvSpPr>
      <xdr:spPr>
        <a:xfrm>
          <a:off x="10528300" y="1703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57077</xdr:rowOff>
    </xdr:from>
    <xdr:to>
      <xdr:col>55</xdr:col>
      <xdr:colOff>88900</xdr:colOff>
      <xdr:row>99</xdr:row>
      <xdr:rowOff>57077</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7030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92436</xdr:rowOff>
    </xdr:from>
    <xdr:ext cx="534377" cy="259045"/>
    <xdr:sp macro="" textlink="">
      <xdr:nvSpPr>
        <xdr:cNvPr id="466" name="普通建設事業費 （ うち更新整備　）最大値テキスト">
          <a:extLst>
            <a:ext uri="{FF2B5EF4-FFF2-40B4-BE49-F238E27FC236}">
              <a16:creationId xmlns:a16="http://schemas.microsoft.com/office/drawing/2014/main" id="{00000000-0008-0000-0600-0000D2010000}"/>
            </a:ext>
          </a:extLst>
        </xdr:cNvPr>
        <xdr:cNvSpPr txBox="1"/>
      </xdr:nvSpPr>
      <xdr:spPr>
        <a:xfrm>
          <a:off x="10528300" y="1535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145759</xdr:rowOff>
    </xdr:from>
    <xdr:to>
      <xdr:col>55</xdr:col>
      <xdr:colOff>88900</xdr:colOff>
      <xdr:row>90</xdr:row>
      <xdr:rowOff>145759</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557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56082</xdr:rowOff>
    </xdr:from>
    <xdr:to>
      <xdr:col>55</xdr:col>
      <xdr:colOff>0</xdr:colOff>
      <xdr:row>98</xdr:row>
      <xdr:rowOff>16027</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9639300" y="16686732"/>
          <a:ext cx="838200" cy="131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160176</xdr:rowOff>
    </xdr:from>
    <xdr:ext cx="534377" cy="259045"/>
    <xdr:sp macro="" textlink="">
      <xdr:nvSpPr>
        <xdr:cNvPr id="469" name="普通建設事業費 （ うち更新整備　）平均値テキスト">
          <a:extLst>
            <a:ext uri="{FF2B5EF4-FFF2-40B4-BE49-F238E27FC236}">
              <a16:creationId xmlns:a16="http://schemas.microsoft.com/office/drawing/2014/main" id="{00000000-0008-0000-0600-0000D5010000}"/>
            </a:ext>
          </a:extLst>
        </xdr:cNvPr>
        <xdr:cNvSpPr txBox="1"/>
      </xdr:nvSpPr>
      <xdr:spPr>
        <a:xfrm>
          <a:off x="10528300" y="16447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137299</xdr:rowOff>
    </xdr:from>
    <xdr:to>
      <xdr:col>55</xdr:col>
      <xdr:colOff>50800</xdr:colOff>
      <xdr:row>97</xdr:row>
      <xdr:rowOff>67449</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10426700" y="1659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16027</xdr:rowOff>
    </xdr:from>
    <xdr:to>
      <xdr:col>50</xdr:col>
      <xdr:colOff>114300</xdr:colOff>
      <xdr:row>98</xdr:row>
      <xdr:rowOff>110375</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8750300" y="16818127"/>
          <a:ext cx="889000" cy="9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130277</xdr:rowOff>
    </xdr:from>
    <xdr:to>
      <xdr:col>50</xdr:col>
      <xdr:colOff>165100</xdr:colOff>
      <xdr:row>97</xdr:row>
      <xdr:rowOff>60427</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9588500" y="1658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76954</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72111" y="1636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110375</xdr:rowOff>
    </xdr:from>
    <xdr:to>
      <xdr:col>45</xdr:col>
      <xdr:colOff>177800</xdr:colOff>
      <xdr:row>98</xdr:row>
      <xdr:rowOff>162968</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7861300" y="16912475"/>
          <a:ext cx="889000" cy="52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3470</xdr:rowOff>
    </xdr:from>
    <xdr:to>
      <xdr:col>46</xdr:col>
      <xdr:colOff>38100</xdr:colOff>
      <xdr:row>97</xdr:row>
      <xdr:rowOff>105070</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8699500" y="1663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121597</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409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51591</xdr:rowOff>
    </xdr:from>
    <xdr:to>
      <xdr:col>41</xdr:col>
      <xdr:colOff>50800</xdr:colOff>
      <xdr:row>98</xdr:row>
      <xdr:rowOff>162968</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a:off x="6972300" y="16853691"/>
          <a:ext cx="889000" cy="111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35424</xdr:rowOff>
    </xdr:from>
    <xdr:to>
      <xdr:col>41</xdr:col>
      <xdr:colOff>101600</xdr:colOff>
      <xdr:row>97</xdr:row>
      <xdr:rowOff>137024</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7810500" y="1666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153551</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441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144058</xdr:rowOff>
    </xdr:from>
    <xdr:to>
      <xdr:col>36</xdr:col>
      <xdr:colOff>165100</xdr:colOff>
      <xdr:row>97</xdr:row>
      <xdr:rowOff>74208</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6921500" y="1660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90735</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378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5282</xdr:rowOff>
    </xdr:from>
    <xdr:to>
      <xdr:col>55</xdr:col>
      <xdr:colOff>50800</xdr:colOff>
      <xdr:row>97</xdr:row>
      <xdr:rowOff>106882</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10426700" y="16635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155159</xdr:rowOff>
    </xdr:from>
    <xdr:ext cx="534377" cy="259045"/>
    <xdr:sp macro="" textlink="">
      <xdr:nvSpPr>
        <xdr:cNvPr id="488" name="普通建設事業費 （ うち更新整備　）該当値テキスト">
          <a:extLst>
            <a:ext uri="{FF2B5EF4-FFF2-40B4-BE49-F238E27FC236}">
              <a16:creationId xmlns:a16="http://schemas.microsoft.com/office/drawing/2014/main" id="{00000000-0008-0000-0600-0000E8010000}"/>
            </a:ext>
          </a:extLst>
        </xdr:cNvPr>
        <xdr:cNvSpPr txBox="1"/>
      </xdr:nvSpPr>
      <xdr:spPr>
        <a:xfrm>
          <a:off x="10528300" y="16614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136677</xdr:rowOff>
    </xdr:from>
    <xdr:to>
      <xdr:col>50</xdr:col>
      <xdr:colOff>165100</xdr:colOff>
      <xdr:row>98</xdr:row>
      <xdr:rowOff>66827</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9588500" y="16767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57954</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9372111" y="1686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59575</xdr:rowOff>
    </xdr:from>
    <xdr:to>
      <xdr:col>46</xdr:col>
      <xdr:colOff>38100</xdr:colOff>
      <xdr:row>98</xdr:row>
      <xdr:rowOff>161175</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8699500" y="1686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152302</xdr:rowOff>
    </xdr:from>
    <xdr:ext cx="469744"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8515428" y="16954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112168</xdr:rowOff>
    </xdr:from>
    <xdr:to>
      <xdr:col>41</xdr:col>
      <xdr:colOff>101600</xdr:colOff>
      <xdr:row>99</xdr:row>
      <xdr:rowOff>42318</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7810500" y="1691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33445</xdr:rowOff>
    </xdr:from>
    <xdr:ext cx="469744"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7626428" y="17006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791</xdr:rowOff>
    </xdr:from>
    <xdr:to>
      <xdr:col>36</xdr:col>
      <xdr:colOff>165100</xdr:colOff>
      <xdr:row>98</xdr:row>
      <xdr:rowOff>102391</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6921500" y="16802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93518</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6705111" y="1689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災害復旧事業費グラフ枠">
          <a:extLst>
            <a:ext uri="{FF2B5EF4-FFF2-40B4-BE49-F238E27FC236}">
              <a16:creationId xmlns:a16="http://schemas.microsoft.com/office/drawing/2014/main" id="{00000000-0008-0000-06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47770</xdr:rowOff>
    </xdr:from>
    <xdr:to>
      <xdr:col>85</xdr:col>
      <xdr:colOff>126364</xdr:colOff>
      <xdr:row>39</xdr:row>
      <xdr:rowOff>98878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6317595" y="5362720"/>
          <a:ext cx="1269" cy="142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118399</xdr:rowOff>
    </xdr:from>
    <xdr:ext cx="249299" cy="259045"/>
    <xdr:sp macro="" textlink="">
      <xdr:nvSpPr>
        <xdr:cNvPr id="523" name="災害復旧事業費最小値テキスト">
          <a:extLst>
            <a:ext uri="{FF2B5EF4-FFF2-40B4-BE49-F238E27FC236}">
              <a16:creationId xmlns:a16="http://schemas.microsoft.com/office/drawing/2014/main" id="{00000000-0008-0000-0600-00000B020000}"/>
            </a:ext>
          </a:extLst>
        </xdr:cNvPr>
        <xdr:cNvSpPr txBox="1"/>
      </xdr:nvSpPr>
      <xdr:spPr>
        <a:xfrm>
          <a:off x="16370300" y="68049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165897</xdr:rowOff>
    </xdr:from>
    <xdr:ext cx="534377" cy="259045"/>
    <xdr:sp macro="" textlink="">
      <xdr:nvSpPr>
        <xdr:cNvPr id="525" name="災害復旧事業費最大値テキスト">
          <a:extLst>
            <a:ext uri="{FF2B5EF4-FFF2-40B4-BE49-F238E27FC236}">
              <a16:creationId xmlns:a16="http://schemas.microsoft.com/office/drawing/2014/main" id="{00000000-0008-0000-0600-00000D020000}"/>
            </a:ext>
          </a:extLst>
        </xdr:cNvPr>
        <xdr:cNvSpPr txBox="1"/>
      </xdr:nvSpPr>
      <xdr:spPr>
        <a:xfrm>
          <a:off x="16370300" y="513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47770</xdr:rowOff>
    </xdr:from>
    <xdr:to>
      <xdr:col>86</xdr:col>
      <xdr:colOff>25400</xdr:colOff>
      <xdr:row>31</xdr:row>
      <xdr:rowOff>47770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6230600" y="5362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35849</xdr:rowOff>
    </xdr:from>
    <xdr:ext cx="469744" cy="259045"/>
    <xdr:sp macro="" textlink="">
      <xdr:nvSpPr>
        <xdr:cNvPr id="528" name="災害復旧事業費平均値テキスト">
          <a:extLst>
            <a:ext uri="{FF2B5EF4-FFF2-40B4-BE49-F238E27FC236}">
              <a16:creationId xmlns:a16="http://schemas.microsoft.com/office/drawing/2014/main" id="{00000000-0008-0000-0600-000010020000}"/>
            </a:ext>
          </a:extLst>
        </xdr:cNvPr>
        <xdr:cNvSpPr txBox="1"/>
      </xdr:nvSpPr>
      <xdr:spPr>
        <a:xfrm>
          <a:off x="16370300" y="6550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12972</xdr:rowOff>
    </xdr:from>
    <xdr:to>
      <xdr:col>85</xdr:col>
      <xdr:colOff>177800</xdr:colOff>
      <xdr:row>39</xdr:row>
      <xdr:rowOff>114572</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6268700" y="669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26543</xdr:rowOff>
    </xdr:from>
    <xdr:to>
      <xdr:col>81</xdr:col>
      <xdr:colOff>50800</xdr:colOff>
      <xdr:row>39</xdr:row>
      <xdr:rowOff>98878</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4592300" y="6713093"/>
          <a:ext cx="889000" cy="72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15618</xdr:rowOff>
    </xdr:from>
    <xdr:to>
      <xdr:col>81</xdr:col>
      <xdr:colOff>101600</xdr:colOff>
      <xdr:row>39</xdr:row>
      <xdr:rowOff>117218</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5430500" y="670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133745</xdr:rowOff>
    </xdr:from>
    <xdr:ext cx="378565"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2017" y="64773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26543</xdr:rowOff>
    </xdr:from>
    <xdr:to>
      <xdr:col>76</xdr:col>
      <xdr:colOff>114300</xdr:colOff>
      <xdr:row>39</xdr:row>
      <xdr:rowOff>71675</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flipV="1">
          <a:off x="13703300" y="6713093"/>
          <a:ext cx="889000" cy="45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5951</xdr:rowOff>
    </xdr:from>
    <xdr:to>
      <xdr:col>76</xdr:col>
      <xdr:colOff>165100</xdr:colOff>
      <xdr:row>39</xdr:row>
      <xdr:rowOff>107551</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4541500" y="6692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98678</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357428" y="6785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71675</xdr:rowOff>
    </xdr:from>
    <xdr:to>
      <xdr:col>71</xdr:col>
      <xdr:colOff>177800</xdr:colOff>
      <xdr:row>39</xdr:row>
      <xdr:rowOff>98878</xdr:rowOff>
    </xdr:to>
    <xdr:cxnSp macro="">
      <xdr:nvCxnSpPr>
        <xdr:cNvPr id="536" name="直線コネクタ 535">
          <a:extLst>
            <a:ext uri="{FF2B5EF4-FFF2-40B4-BE49-F238E27FC236}">
              <a16:creationId xmlns:a16="http://schemas.microsoft.com/office/drawing/2014/main" id="{00000000-0008-0000-0600-000018020000}"/>
            </a:ext>
          </a:extLst>
        </xdr:cNvPr>
        <xdr:cNvCxnSpPr/>
      </xdr:nvCxnSpPr>
      <xdr:spPr>
        <a:xfrm flipV="1">
          <a:off x="12814300" y="6758225"/>
          <a:ext cx="889000" cy="2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165415</xdr:rowOff>
    </xdr:from>
    <xdr:to>
      <xdr:col>72</xdr:col>
      <xdr:colOff>38100</xdr:colOff>
      <xdr:row>39</xdr:row>
      <xdr:rowOff>95565</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3652500" y="668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112093</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468428" y="6455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28158</xdr:rowOff>
    </xdr:from>
    <xdr:to>
      <xdr:col>67</xdr:col>
      <xdr:colOff>101600</xdr:colOff>
      <xdr:row>39</xdr:row>
      <xdr:rowOff>129758</xdr:rowOff>
    </xdr:to>
    <xdr:sp macro="" textlink="">
      <xdr:nvSpPr>
        <xdr:cNvPr id="539" name="フローチャート: 判断 538">
          <a:extLst>
            <a:ext uri="{FF2B5EF4-FFF2-40B4-BE49-F238E27FC236}">
              <a16:creationId xmlns:a16="http://schemas.microsoft.com/office/drawing/2014/main" id="{00000000-0008-0000-0600-00001B020000}"/>
            </a:ext>
          </a:extLst>
        </xdr:cNvPr>
        <xdr:cNvSpPr/>
      </xdr:nvSpPr>
      <xdr:spPr>
        <a:xfrm>
          <a:off x="12763500" y="6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146285</xdr:rowOff>
    </xdr:from>
    <xdr:ext cx="378565"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5017" y="6489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162849</xdr:rowOff>
    </xdr:from>
    <xdr:ext cx="249299" cy="259045"/>
    <xdr:sp macro="" textlink="">
      <xdr:nvSpPr>
        <xdr:cNvPr id="547" name="災害復旧事業費該当値テキスト">
          <a:extLst>
            <a:ext uri="{FF2B5EF4-FFF2-40B4-BE49-F238E27FC236}">
              <a16:creationId xmlns:a16="http://schemas.microsoft.com/office/drawing/2014/main" id="{00000000-0008-0000-0600-000023020000}"/>
            </a:ext>
          </a:extLst>
        </xdr:cNvPr>
        <xdr:cNvSpPr txBox="1"/>
      </xdr:nvSpPr>
      <xdr:spPr>
        <a:xfrm>
          <a:off x="16370300" y="66779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147193</xdr:rowOff>
    </xdr:from>
    <xdr:to>
      <xdr:col>76</xdr:col>
      <xdr:colOff>165100</xdr:colOff>
      <xdr:row>39</xdr:row>
      <xdr:rowOff>77343</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4541500" y="6662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93870</xdr:rowOff>
    </xdr:from>
    <xdr:ext cx="469744"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4357428" y="6437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20875</xdr:rowOff>
    </xdr:from>
    <xdr:to>
      <xdr:col>72</xdr:col>
      <xdr:colOff>38100</xdr:colOff>
      <xdr:row>39</xdr:row>
      <xdr:rowOff>122475</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3652500" y="670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113602</xdr:rowOff>
    </xdr:from>
    <xdr:ext cx="378565"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3514017" y="68001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失業対策事業費グラフ枠">
          <a:extLst>
            <a:ext uri="{FF2B5EF4-FFF2-40B4-BE49-F238E27FC236}">
              <a16:creationId xmlns:a16="http://schemas.microsoft.com/office/drawing/2014/main" id="{00000000-0008-0000-06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2" name="失業対策事業費最小値テキスト">
          <a:extLst>
            <a:ext uri="{FF2B5EF4-FFF2-40B4-BE49-F238E27FC236}">
              <a16:creationId xmlns:a16="http://schemas.microsoft.com/office/drawing/2014/main" id="{00000000-0008-0000-0600-00003C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4" name="失業対策事業費最大値テキスト">
          <a:extLst>
            <a:ext uri="{FF2B5EF4-FFF2-40B4-BE49-F238E27FC236}">
              <a16:creationId xmlns:a16="http://schemas.microsoft.com/office/drawing/2014/main" id="{00000000-0008-0000-0600-00003E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7" name="失業対策事業費平均値テキスト">
          <a:extLst>
            <a:ext uri="{FF2B5EF4-FFF2-40B4-BE49-F238E27FC236}">
              <a16:creationId xmlns:a16="http://schemas.microsoft.com/office/drawing/2014/main" id="{00000000-0008-0000-0600-000041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5" name="直線コネクタ 584">
          <a:extLst>
            <a:ext uri="{FF2B5EF4-FFF2-40B4-BE49-F238E27FC236}">
              <a16:creationId xmlns:a16="http://schemas.microsoft.com/office/drawing/2014/main" id="{00000000-0008-0000-0600-000049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6" name="失業対策事業費該当値テキスト">
          <a:extLst>
            <a:ext uri="{FF2B5EF4-FFF2-40B4-BE49-F238E27FC236}">
              <a16:creationId xmlns:a16="http://schemas.microsoft.com/office/drawing/2014/main" id="{00000000-0008-0000-0600-000054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公債費グラフ枠">
          <a:extLst>
            <a:ext uri="{FF2B5EF4-FFF2-40B4-BE49-F238E27FC236}">
              <a16:creationId xmlns:a16="http://schemas.microsoft.com/office/drawing/2014/main" id="{00000000-0008-0000-06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55283</xdr:rowOff>
    </xdr:from>
    <xdr:to>
      <xdr:col>85</xdr:col>
      <xdr:colOff>126364</xdr:colOff>
      <xdr:row>78</xdr:row>
      <xdr:rowOff>93320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6317595" y="12056783"/>
          <a:ext cx="1269" cy="1409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97147</xdr:rowOff>
    </xdr:from>
    <xdr:ext cx="469744" cy="259045"/>
    <xdr:sp macro="" textlink="">
      <xdr:nvSpPr>
        <xdr:cNvPr id="629" name="公債費最小値テキスト">
          <a:extLst>
            <a:ext uri="{FF2B5EF4-FFF2-40B4-BE49-F238E27FC236}">
              <a16:creationId xmlns:a16="http://schemas.microsoft.com/office/drawing/2014/main" id="{00000000-0008-0000-0600-000075020000}"/>
            </a:ext>
          </a:extLst>
        </xdr:cNvPr>
        <xdr:cNvSpPr txBox="1"/>
      </xdr:nvSpPr>
      <xdr:spPr>
        <a:xfrm>
          <a:off x="16370300" y="1347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93320</xdr:rowOff>
    </xdr:from>
    <xdr:to>
      <xdr:col>86</xdr:col>
      <xdr:colOff>25400</xdr:colOff>
      <xdr:row>78</xdr:row>
      <xdr:rowOff>93320</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346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1960</xdr:rowOff>
    </xdr:from>
    <xdr:ext cx="599010" cy="259045"/>
    <xdr:sp macro="" textlink="">
      <xdr:nvSpPr>
        <xdr:cNvPr id="631" name="公債費最大値テキスト">
          <a:extLst>
            <a:ext uri="{FF2B5EF4-FFF2-40B4-BE49-F238E27FC236}">
              <a16:creationId xmlns:a16="http://schemas.microsoft.com/office/drawing/2014/main" id="{00000000-0008-0000-0600-000077020000}"/>
            </a:ext>
          </a:extLst>
        </xdr:cNvPr>
        <xdr:cNvSpPr txBox="1"/>
      </xdr:nvSpPr>
      <xdr:spPr>
        <a:xfrm>
          <a:off x="16370300" y="11832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55283</xdr:rowOff>
    </xdr:from>
    <xdr:to>
      <xdr:col>86</xdr:col>
      <xdr:colOff>25400</xdr:colOff>
      <xdr:row>70</xdr:row>
      <xdr:rowOff>55283</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2056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85116</xdr:rowOff>
    </xdr:from>
    <xdr:to>
      <xdr:col>85</xdr:col>
      <xdr:colOff>127000</xdr:colOff>
      <xdr:row>76</xdr:row>
      <xdr:rowOff>88875</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5481300" y="13115316"/>
          <a:ext cx="838200" cy="3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31514</xdr:rowOff>
    </xdr:from>
    <xdr:ext cx="534377" cy="259045"/>
    <xdr:sp macro="" textlink="">
      <xdr:nvSpPr>
        <xdr:cNvPr id="634" name="公債費平均値テキスト">
          <a:extLst>
            <a:ext uri="{FF2B5EF4-FFF2-40B4-BE49-F238E27FC236}">
              <a16:creationId xmlns:a16="http://schemas.microsoft.com/office/drawing/2014/main" id="{00000000-0008-0000-0600-00007A020000}"/>
            </a:ext>
          </a:extLst>
        </xdr:cNvPr>
        <xdr:cNvSpPr txBox="1"/>
      </xdr:nvSpPr>
      <xdr:spPr>
        <a:xfrm>
          <a:off x="16370300" y="130617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53087</xdr:rowOff>
    </xdr:from>
    <xdr:to>
      <xdr:col>85</xdr:col>
      <xdr:colOff>177800</xdr:colOff>
      <xdr:row>76</xdr:row>
      <xdr:rowOff>154687</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62687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88875</xdr:rowOff>
    </xdr:from>
    <xdr:to>
      <xdr:col>81</xdr:col>
      <xdr:colOff>50800</xdr:colOff>
      <xdr:row>76</xdr:row>
      <xdr:rowOff>97510</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4592300" y="13119075"/>
          <a:ext cx="889000" cy="8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49518</xdr:rowOff>
    </xdr:from>
    <xdr:to>
      <xdr:col>81</xdr:col>
      <xdr:colOff>101600</xdr:colOff>
      <xdr:row>76</xdr:row>
      <xdr:rowOff>151118</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5430500" y="130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142245</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14111" y="1317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73279</xdr:rowOff>
    </xdr:from>
    <xdr:to>
      <xdr:col>76</xdr:col>
      <xdr:colOff>114300</xdr:colOff>
      <xdr:row>76</xdr:row>
      <xdr:rowOff>97510</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3703300" y="13103479"/>
          <a:ext cx="889000" cy="24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58902</xdr:rowOff>
    </xdr:from>
    <xdr:to>
      <xdr:col>76</xdr:col>
      <xdr:colOff>165100</xdr:colOff>
      <xdr:row>76</xdr:row>
      <xdr:rowOff>160502</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45415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151629</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325111" y="1318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47916</xdr:rowOff>
    </xdr:from>
    <xdr:to>
      <xdr:col>71</xdr:col>
      <xdr:colOff>177800</xdr:colOff>
      <xdr:row>76</xdr:row>
      <xdr:rowOff>73279</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a:off x="12814300" y="13078116"/>
          <a:ext cx="889000" cy="25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64427</xdr:rowOff>
    </xdr:from>
    <xdr:to>
      <xdr:col>72</xdr:col>
      <xdr:colOff>38100</xdr:colOff>
      <xdr:row>76</xdr:row>
      <xdr:rowOff>166027</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3652500" y="130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157154</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318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47613</xdr:rowOff>
    </xdr:from>
    <xdr:to>
      <xdr:col>67</xdr:col>
      <xdr:colOff>101600</xdr:colOff>
      <xdr:row>76</xdr:row>
      <xdr:rowOff>149213</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2763500" y="13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140340</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317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34316</xdr:rowOff>
    </xdr:from>
    <xdr:to>
      <xdr:col>85</xdr:col>
      <xdr:colOff>177800</xdr:colOff>
      <xdr:row>76</xdr:row>
      <xdr:rowOff>135916</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6268700" y="1306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57193</xdr:rowOff>
    </xdr:from>
    <xdr:ext cx="534377" cy="259045"/>
    <xdr:sp macro="" textlink="">
      <xdr:nvSpPr>
        <xdr:cNvPr id="653" name="公債費該当値テキスト">
          <a:extLst>
            <a:ext uri="{FF2B5EF4-FFF2-40B4-BE49-F238E27FC236}">
              <a16:creationId xmlns:a16="http://schemas.microsoft.com/office/drawing/2014/main" id="{00000000-0008-0000-0600-00008D020000}"/>
            </a:ext>
          </a:extLst>
        </xdr:cNvPr>
        <xdr:cNvSpPr txBox="1"/>
      </xdr:nvSpPr>
      <xdr:spPr>
        <a:xfrm>
          <a:off x="16370300" y="12915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38075</xdr:rowOff>
    </xdr:from>
    <xdr:to>
      <xdr:col>81</xdr:col>
      <xdr:colOff>101600</xdr:colOff>
      <xdr:row>76</xdr:row>
      <xdr:rowOff>139675</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5430500" y="1306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156201</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5214111" y="12843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46710</xdr:rowOff>
    </xdr:from>
    <xdr:to>
      <xdr:col>76</xdr:col>
      <xdr:colOff>165100</xdr:colOff>
      <xdr:row>76</xdr:row>
      <xdr:rowOff>148310</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4541500" y="1307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164837</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4325111" y="12852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22479</xdr:rowOff>
    </xdr:from>
    <xdr:to>
      <xdr:col>72</xdr:col>
      <xdr:colOff>38100</xdr:colOff>
      <xdr:row>76</xdr:row>
      <xdr:rowOff>124079</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3652500" y="13052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140606</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3436111" y="12827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168566</xdr:rowOff>
    </xdr:from>
    <xdr:to>
      <xdr:col>67</xdr:col>
      <xdr:colOff>101600</xdr:colOff>
      <xdr:row>76</xdr:row>
      <xdr:rowOff>98716</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2763500" y="13027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115244</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547111" y="12802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積立金グラフ枠">
          <a:extLst>
            <a:ext uri="{FF2B5EF4-FFF2-40B4-BE49-F238E27FC236}">
              <a16:creationId xmlns:a16="http://schemas.microsoft.com/office/drawing/2014/main" id="{00000000-0008-0000-06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28732</xdr:rowOff>
    </xdr:from>
    <xdr:to>
      <xdr:col>85</xdr:col>
      <xdr:colOff>126364</xdr:colOff>
      <xdr:row>99</xdr:row>
      <xdr:rowOff>63871</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6317595" y="15630682"/>
          <a:ext cx="1269" cy="1406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67698</xdr:rowOff>
    </xdr:from>
    <xdr:ext cx="469744" cy="259045"/>
    <xdr:sp macro="" textlink="">
      <xdr:nvSpPr>
        <xdr:cNvPr id="688" name="積立金最小値テキスト">
          <a:extLst>
            <a:ext uri="{FF2B5EF4-FFF2-40B4-BE49-F238E27FC236}">
              <a16:creationId xmlns:a16="http://schemas.microsoft.com/office/drawing/2014/main" id="{00000000-0008-0000-0600-0000B0020000}"/>
            </a:ext>
          </a:extLst>
        </xdr:cNvPr>
        <xdr:cNvSpPr txBox="1"/>
      </xdr:nvSpPr>
      <xdr:spPr>
        <a:xfrm>
          <a:off x="16370300" y="17041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63871</xdr:rowOff>
    </xdr:from>
    <xdr:to>
      <xdr:col>86</xdr:col>
      <xdr:colOff>25400</xdr:colOff>
      <xdr:row>99</xdr:row>
      <xdr:rowOff>63871</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6230600" y="17037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146859</xdr:rowOff>
    </xdr:from>
    <xdr:ext cx="534377" cy="259045"/>
    <xdr:sp macro="" textlink="">
      <xdr:nvSpPr>
        <xdr:cNvPr id="690" name="積立金最大値テキスト">
          <a:extLst>
            <a:ext uri="{FF2B5EF4-FFF2-40B4-BE49-F238E27FC236}">
              <a16:creationId xmlns:a16="http://schemas.microsoft.com/office/drawing/2014/main" id="{00000000-0008-0000-0600-0000B2020000}"/>
            </a:ext>
          </a:extLst>
        </xdr:cNvPr>
        <xdr:cNvSpPr txBox="1"/>
      </xdr:nvSpPr>
      <xdr:spPr>
        <a:xfrm>
          <a:off x="16370300" y="1540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28732</xdr:rowOff>
    </xdr:from>
    <xdr:to>
      <xdr:col>86</xdr:col>
      <xdr:colOff>25400</xdr:colOff>
      <xdr:row>91</xdr:row>
      <xdr:rowOff>28732</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6230600" y="15630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103696</xdr:rowOff>
    </xdr:from>
    <xdr:to>
      <xdr:col>85</xdr:col>
      <xdr:colOff>127000</xdr:colOff>
      <xdr:row>98</xdr:row>
      <xdr:rowOff>8075</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5481300" y="16734346"/>
          <a:ext cx="838200" cy="75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42674</xdr:rowOff>
    </xdr:from>
    <xdr:ext cx="534377" cy="259045"/>
    <xdr:sp macro="" textlink="">
      <xdr:nvSpPr>
        <xdr:cNvPr id="693" name="積立金平均値テキスト">
          <a:extLst>
            <a:ext uri="{FF2B5EF4-FFF2-40B4-BE49-F238E27FC236}">
              <a16:creationId xmlns:a16="http://schemas.microsoft.com/office/drawing/2014/main" id="{00000000-0008-0000-0600-0000B5020000}"/>
            </a:ext>
          </a:extLst>
        </xdr:cNvPr>
        <xdr:cNvSpPr txBox="1"/>
      </xdr:nvSpPr>
      <xdr:spPr>
        <a:xfrm>
          <a:off x="16370300" y="16501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19797</xdr:rowOff>
    </xdr:from>
    <xdr:to>
      <xdr:col>85</xdr:col>
      <xdr:colOff>177800</xdr:colOff>
      <xdr:row>97</xdr:row>
      <xdr:rowOff>121397</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6268700" y="1665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144256</xdr:rowOff>
    </xdr:from>
    <xdr:to>
      <xdr:col>81</xdr:col>
      <xdr:colOff>50800</xdr:colOff>
      <xdr:row>98</xdr:row>
      <xdr:rowOff>8075</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4592300" y="16774906"/>
          <a:ext cx="889000" cy="35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141478</xdr:rowOff>
    </xdr:from>
    <xdr:to>
      <xdr:col>81</xdr:col>
      <xdr:colOff>101600</xdr:colOff>
      <xdr:row>98</xdr:row>
      <xdr:rowOff>71628</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5430500" y="1677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62755</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6864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144256</xdr:rowOff>
    </xdr:from>
    <xdr:to>
      <xdr:col>76</xdr:col>
      <xdr:colOff>114300</xdr:colOff>
      <xdr:row>98</xdr:row>
      <xdr:rowOff>16714</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3703300" y="16774906"/>
          <a:ext cx="889000" cy="43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35604</xdr:rowOff>
    </xdr:from>
    <xdr:to>
      <xdr:col>76</xdr:col>
      <xdr:colOff>165100</xdr:colOff>
      <xdr:row>98</xdr:row>
      <xdr:rowOff>137204</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4541500" y="1683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128331</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325111" y="16930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122898</xdr:rowOff>
    </xdr:from>
    <xdr:to>
      <xdr:col>71</xdr:col>
      <xdr:colOff>177800</xdr:colOff>
      <xdr:row>98</xdr:row>
      <xdr:rowOff>16714</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a:off x="12814300" y="16753548"/>
          <a:ext cx="889000" cy="65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43621</xdr:rowOff>
    </xdr:from>
    <xdr:to>
      <xdr:col>72</xdr:col>
      <xdr:colOff>38100</xdr:colOff>
      <xdr:row>98</xdr:row>
      <xdr:rowOff>145221</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3652500" y="1684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136348</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693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57190</xdr:rowOff>
    </xdr:from>
    <xdr:to>
      <xdr:col>67</xdr:col>
      <xdr:colOff>101600</xdr:colOff>
      <xdr:row>98</xdr:row>
      <xdr:rowOff>158790</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2763500" y="16859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149917</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79428" y="16952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52896</xdr:rowOff>
    </xdr:from>
    <xdr:to>
      <xdr:col>85</xdr:col>
      <xdr:colOff>177800</xdr:colOff>
      <xdr:row>97</xdr:row>
      <xdr:rowOff>154496</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6268700" y="16683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31323</xdr:rowOff>
    </xdr:from>
    <xdr:ext cx="534377" cy="259045"/>
    <xdr:sp macro="" textlink="">
      <xdr:nvSpPr>
        <xdr:cNvPr id="712" name="積立金該当値テキスト">
          <a:extLst>
            <a:ext uri="{FF2B5EF4-FFF2-40B4-BE49-F238E27FC236}">
              <a16:creationId xmlns:a16="http://schemas.microsoft.com/office/drawing/2014/main" id="{00000000-0008-0000-0600-0000C8020000}"/>
            </a:ext>
          </a:extLst>
        </xdr:cNvPr>
        <xdr:cNvSpPr txBox="1"/>
      </xdr:nvSpPr>
      <xdr:spPr>
        <a:xfrm>
          <a:off x="16370300" y="1666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128725</xdr:rowOff>
    </xdr:from>
    <xdr:to>
      <xdr:col>81</xdr:col>
      <xdr:colOff>101600</xdr:colOff>
      <xdr:row>98</xdr:row>
      <xdr:rowOff>58875</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5430500" y="1675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75402</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5214111" y="16534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93456</xdr:rowOff>
    </xdr:from>
    <xdr:to>
      <xdr:col>76</xdr:col>
      <xdr:colOff>165100</xdr:colOff>
      <xdr:row>98</xdr:row>
      <xdr:rowOff>23606</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4541500" y="1672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40133</xdr:rowOff>
    </xdr:from>
    <xdr:ext cx="534377"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4325111" y="16499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137364</xdr:rowOff>
    </xdr:from>
    <xdr:to>
      <xdr:col>72</xdr:col>
      <xdr:colOff>38100</xdr:colOff>
      <xdr:row>98</xdr:row>
      <xdr:rowOff>67514</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3652500" y="1676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84041</xdr:rowOff>
    </xdr:from>
    <xdr:ext cx="534377"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3436111" y="16543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72098</xdr:rowOff>
    </xdr:from>
    <xdr:to>
      <xdr:col>67</xdr:col>
      <xdr:colOff>101600</xdr:colOff>
      <xdr:row>98</xdr:row>
      <xdr:rowOff>2248</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2763500" y="16702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18775</xdr:rowOff>
    </xdr:from>
    <xdr:ext cx="534377"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2547111" y="16477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投資及び出資金グラフ枠">
          <a:extLst>
            <a:ext uri="{FF2B5EF4-FFF2-40B4-BE49-F238E27FC236}">
              <a16:creationId xmlns:a16="http://schemas.microsoft.com/office/drawing/2014/main" id="{00000000-0008-0000-06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120193</xdr:rowOff>
    </xdr:from>
    <xdr:to>
      <xdr:col>116</xdr:col>
      <xdr:colOff>62864</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2159595" y="5435143"/>
          <a:ext cx="1269" cy="1295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5" name="投資及び出資金最小値テキスト">
          <a:extLst>
            <a:ext uri="{FF2B5EF4-FFF2-40B4-BE49-F238E27FC236}">
              <a16:creationId xmlns:a16="http://schemas.microsoft.com/office/drawing/2014/main" id="{00000000-0008-0000-0600-0000E9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66870</xdr:rowOff>
    </xdr:from>
    <xdr:ext cx="534377" cy="259045"/>
    <xdr:sp macro="" textlink="">
      <xdr:nvSpPr>
        <xdr:cNvPr id="747" name="投資及び出資金最大値テキスト">
          <a:extLst>
            <a:ext uri="{FF2B5EF4-FFF2-40B4-BE49-F238E27FC236}">
              <a16:creationId xmlns:a16="http://schemas.microsoft.com/office/drawing/2014/main" id="{00000000-0008-0000-0600-0000EB020000}"/>
            </a:ext>
          </a:extLst>
        </xdr:cNvPr>
        <xdr:cNvSpPr txBox="1"/>
      </xdr:nvSpPr>
      <xdr:spPr>
        <a:xfrm>
          <a:off x="22212300" y="521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120193</xdr:rowOff>
    </xdr:from>
    <xdr:to>
      <xdr:col>116</xdr:col>
      <xdr:colOff>152400</xdr:colOff>
      <xdr:row>31</xdr:row>
      <xdr:rowOff>120193</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2072600" y="543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83583</xdr:rowOff>
    </xdr:from>
    <xdr:ext cx="469744" cy="259045"/>
    <xdr:sp macro="" textlink="">
      <xdr:nvSpPr>
        <xdr:cNvPr id="750" name="投資及び出資金平均値テキスト">
          <a:extLst>
            <a:ext uri="{FF2B5EF4-FFF2-40B4-BE49-F238E27FC236}">
              <a16:creationId xmlns:a16="http://schemas.microsoft.com/office/drawing/2014/main" id="{00000000-0008-0000-0600-0000EE020000}"/>
            </a:ext>
          </a:extLst>
        </xdr:cNvPr>
        <xdr:cNvSpPr txBox="1"/>
      </xdr:nvSpPr>
      <xdr:spPr>
        <a:xfrm>
          <a:off x="22212300" y="6427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60706</xdr:rowOff>
    </xdr:from>
    <xdr:to>
      <xdr:col>116</xdr:col>
      <xdr:colOff>114300</xdr:colOff>
      <xdr:row>38</xdr:row>
      <xdr:rowOff>162306</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2110700" y="657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69164</xdr:rowOff>
    </xdr:from>
    <xdr:to>
      <xdr:col>112</xdr:col>
      <xdr:colOff>38100</xdr:colOff>
      <xdr:row>38</xdr:row>
      <xdr:rowOff>170764</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1272500" y="658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15841</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088428" y="6359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93014</xdr:rowOff>
    </xdr:from>
    <xdr:to>
      <xdr:col>107</xdr:col>
      <xdr:colOff>101600</xdr:colOff>
      <xdr:row>39</xdr:row>
      <xdr:rowOff>23164</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20383500" y="660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39692</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5017" y="6383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8" name="直線コネクタ 757">
          <a:extLst>
            <a:ext uri="{FF2B5EF4-FFF2-40B4-BE49-F238E27FC236}">
              <a16:creationId xmlns:a16="http://schemas.microsoft.com/office/drawing/2014/main" id="{00000000-0008-0000-0600-0000F6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94538</xdr:rowOff>
    </xdr:from>
    <xdr:to>
      <xdr:col>102</xdr:col>
      <xdr:colOff>165100</xdr:colOff>
      <xdr:row>39</xdr:row>
      <xdr:rowOff>24688</xdr:rowOff>
    </xdr:to>
    <xdr:sp macro="" textlink="">
      <xdr:nvSpPr>
        <xdr:cNvPr id="759" name="フローチャート: 判断 758">
          <a:extLst>
            <a:ext uri="{FF2B5EF4-FFF2-40B4-BE49-F238E27FC236}">
              <a16:creationId xmlns:a16="http://schemas.microsoft.com/office/drawing/2014/main" id="{00000000-0008-0000-0600-0000F7020000}"/>
            </a:ext>
          </a:extLst>
        </xdr:cNvPr>
        <xdr:cNvSpPr/>
      </xdr:nvSpPr>
      <xdr:spPr>
        <a:xfrm>
          <a:off x="19494500" y="660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41216</xdr:rowOff>
    </xdr:from>
    <xdr:ext cx="378565"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6017" y="6384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97130</xdr:rowOff>
    </xdr:from>
    <xdr:to>
      <xdr:col>98</xdr:col>
      <xdr:colOff>38100</xdr:colOff>
      <xdr:row>39</xdr:row>
      <xdr:rowOff>27280</xdr:rowOff>
    </xdr:to>
    <xdr:sp macro="" textlink="">
      <xdr:nvSpPr>
        <xdr:cNvPr id="761" name="フローチャート: 判断 760">
          <a:extLst>
            <a:ext uri="{FF2B5EF4-FFF2-40B4-BE49-F238E27FC236}">
              <a16:creationId xmlns:a16="http://schemas.microsoft.com/office/drawing/2014/main" id="{00000000-0008-0000-0600-0000F9020000}"/>
            </a:ext>
          </a:extLst>
        </xdr:cNvPr>
        <xdr:cNvSpPr/>
      </xdr:nvSpPr>
      <xdr:spPr>
        <a:xfrm>
          <a:off x="18605500" y="661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43807</xdr:rowOff>
    </xdr:from>
    <xdr:ext cx="378565"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7017" y="6387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9" name="投資及び出資金該当値テキスト">
          <a:extLst>
            <a:ext uri="{FF2B5EF4-FFF2-40B4-BE49-F238E27FC236}">
              <a16:creationId xmlns:a16="http://schemas.microsoft.com/office/drawing/2014/main" id="{00000000-0008-0000-0600-000001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貸付金グラフ枠">
          <a:extLst>
            <a:ext uri="{FF2B5EF4-FFF2-40B4-BE49-F238E27FC236}">
              <a16:creationId xmlns:a16="http://schemas.microsoft.com/office/drawing/2014/main" id="{00000000-0008-0000-0600-00002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5245</xdr:rowOff>
    </xdr:from>
    <xdr:to>
      <xdr:col>116</xdr:col>
      <xdr:colOff>62864</xdr:colOff>
      <xdr:row>59</xdr:row>
      <xdr:rowOff>44450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2159595" y="8577745"/>
          <a:ext cx="1269" cy="1582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2" name="貸付金最小値テキスト">
          <a:extLst>
            <a:ext uri="{FF2B5EF4-FFF2-40B4-BE49-F238E27FC236}">
              <a16:creationId xmlns:a16="http://schemas.microsoft.com/office/drawing/2014/main" id="{00000000-0008-0000-0600-000022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123372</xdr:rowOff>
    </xdr:from>
    <xdr:ext cx="534377" cy="259045"/>
    <xdr:sp macro="" textlink="">
      <xdr:nvSpPr>
        <xdr:cNvPr id="804" name="貸付金最大値テキスト">
          <a:extLst>
            <a:ext uri="{FF2B5EF4-FFF2-40B4-BE49-F238E27FC236}">
              <a16:creationId xmlns:a16="http://schemas.microsoft.com/office/drawing/2014/main" id="{00000000-0008-0000-0600-000024030000}"/>
            </a:ext>
          </a:extLst>
        </xdr:cNvPr>
        <xdr:cNvSpPr txBox="1"/>
      </xdr:nvSpPr>
      <xdr:spPr>
        <a:xfrm>
          <a:off x="22212300" y="835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5245</xdr:rowOff>
    </xdr:from>
    <xdr:to>
      <xdr:col>116</xdr:col>
      <xdr:colOff>152400</xdr:colOff>
      <xdr:row>50</xdr:row>
      <xdr:rowOff>5245</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2072600" y="857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101643</xdr:rowOff>
    </xdr:from>
    <xdr:ext cx="469744" cy="259045"/>
    <xdr:sp macro="" textlink="">
      <xdr:nvSpPr>
        <xdr:cNvPr id="807" name="貸付金平均値テキスト">
          <a:extLst>
            <a:ext uri="{FF2B5EF4-FFF2-40B4-BE49-F238E27FC236}">
              <a16:creationId xmlns:a16="http://schemas.microsoft.com/office/drawing/2014/main" id="{00000000-0008-0000-0600-000027030000}"/>
            </a:ext>
          </a:extLst>
        </xdr:cNvPr>
        <xdr:cNvSpPr txBox="1"/>
      </xdr:nvSpPr>
      <xdr:spPr>
        <a:xfrm>
          <a:off x="22212300" y="98742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78766</xdr:rowOff>
    </xdr:from>
    <xdr:to>
      <xdr:col>116</xdr:col>
      <xdr:colOff>114300</xdr:colOff>
      <xdr:row>59</xdr:row>
      <xdr:rowOff>8916</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21107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59449</xdr:rowOff>
    </xdr:from>
    <xdr:to>
      <xdr:col>112</xdr:col>
      <xdr:colOff>38100</xdr:colOff>
      <xdr:row>58</xdr:row>
      <xdr:rowOff>161049</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12725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6126</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88428" y="977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72441</xdr:rowOff>
    </xdr:from>
    <xdr:to>
      <xdr:col>107</xdr:col>
      <xdr:colOff>101600</xdr:colOff>
      <xdr:row>59</xdr:row>
      <xdr:rowOff>2591</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20383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19118</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199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5" name="直線コネクタ 814">
          <a:extLst>
            <a:ext uri="{FF2B5EF4-FFF2-40B4-BE49-F238E27FC236}">
              <a16:creationId xmlns:a16="http://schemas.microsoft.com/office/drawing/2014/main" id="{00000000-0008-0000-0600-00002F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72251</xdr:rowOff>
    </xdr:from>
    <xdr:to>
      <xdr:col>102</xdr:col>
      <xdr:colOff>165100</xdr:colOff>
      <xdr:row>59</xdr:row>
      <xdr:rowOff>2401</xdr:rowOff>
    </xdr:to>
    <xdr:sp macro="" textlink="">
      <xdr:nvSpPr>
        <xdr:cNvPr id="816" name="フローチャート: 判断 815">
          <a:extLst>
            <a:ext uri="{FF2B5EF4-FFF2-40B4-BE49-F238E27FC236}">
              <a16:creationId xmlns:a16="http://schemas.microsoft.com/office/drawing/2014/main" id="{00000000-0008-0000-0600-000030030000}"/>
            </a:ext>
          </a:extLst>
        </xdr:cNvPr>
        <xdr:cNvSpPr/>
      </xdr:nvSpPr>
      <xdr:spPr>
        <a:xfrm>
          <a:off x="19494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18928</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10428" y="979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75336</xdr:rowOff>
    </xdr:from>
    <xdr:to>
      <xdr:col>98</xdr:col>
      <xdr:colOff>38100</xdr:colOff>
      <xdr:row>59</xdr:row>
      <xdr:rowOff>5486</xdr:rowOff>
    </xdr:to>
    <xdr:sp macro="" textlink="">
      <xdr:nvSpPr>
        <xdr:cNvPr id="818" name="フローチャート: 判断 817">
          <a:extLst>
            <a:ext uri="{FF2B5EF4-FFF2-40B4-BE49-F238E27FC236}">
              <a16:creationId xmlns:a16="http://schemas.microsoft.com/office/drawing/2014/main" id="{00000000-0008-0000-0600-000032030000}"/>
            </a:ext>
          </a:extLst>
        </xdr:cNvPr>
        <xdr:cNvSpPr/>
      </xdr:nvSpPr>
      <xdr:spPr>
        <a:xfrm>
          <a:off x="18605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22013</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21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26" name="貸付金該当値テキスト">
          <a:extLst>
            <a:ext uri="{FF2B5EF4-FFF2-40B4-BE49-F238E27FC236}">
              <a16:creationId xmlns:a16="http://schemas.microsoft.com/office/drawing/2014/main" id="{00000000-0008-0000-0600-00003A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3" name="楕円 832">
          <a:extLst>
            <a:ext uri="{FF2B5EF4-FFF2-40B4-BE49-F238E27FC236}">
              <a16:creationId xmlns:a16="http://schemas.microsoft.com/office/drawing/2014/main" id="{00000000-0008-0000-0600-000041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0" name="繰出金グラフ枠">
          <a:extLst>
            <a:ext uri="{FF2B5EF4-FFF2-40B4-BE49-F238E27FC236}">
              <a16:creationId xmlns:a16="http://schemas.microsoft.com/office/drawing/2014/main" id="{00000000-0008-0000-0600-00005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39639</xdr:rowOff>
    </xdr:from>
    <xdr:to>
      <xdr:col>116</xdr:col>
      <xdr:colOff>62864</xdr:colOff>
      <xdr:row>79</xdr:row>
      <xdr:rowOff>125168</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2159595" y="12212589"/>
          <a:ext cx="1269" cy="1457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128995</xdr:rowOff>
    </xdr:from>
    <xdr:ext cx="534377" cy="259045"/>
    <xdr:sp macro="" textlink="">
      <xdr:nvSpPr>
        <xdr:cNvPr id="862" name="繰出金最小値テキスト">
          <a:extLst>
            <a:ext uri="{FF2B5EF4-FFF2-40B4-BE49-F238E27FC236}">
              <a16:creationId xmlns:a16="http://schemas.microsoft.com/office/drawing/2014/main" id="{00000000-0008-0000-0600-00005E030000}"/>
            </a:ext>
          </a:extLst>
        </xdr:cNvPr>
        <xdr:cNvSpPr txBox="1"/>
      </xdr:nvSpPr>
      <xdr:spPr>
        <a:xfrm>
          <a:off x="22212300" y="13673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125168</xdr:rowOff>
    </xdr:from>
    <xdr:to>
      <xdr:col>116</xdr:col>
      <xdr:colOff>152400</xdr:colOff>
      <xdr:row>79</xdr:row>
      <xdr:rowOff>125168</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22072600" y="1366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157766</xdr:rowOff>
    </xdr:from>
    <xdr:ext cx="534377" cy="259045"/>
    <xdr:sp macro="" textlink="">
      <xdr:nvSpPr>
        <xdr:cNvPr id="864" name="繰出金最大値テキスト">
          <a:extLst>
            <a:ext uri="{FF2B5EF4-FFF2-40B4-BE49-F238E27FC236}">
              <a16:creationId xmlns:a16="http://schemas.microsoft.com/office/drawing/2014/main" id="{00000000-0008-0000-0600-000060030000}"/>
            </a:ext>
          </a:extLst>
        </xdr:cNvPr>
        <xdr:cNvSpPr txBox="1"/>
      </xdr:nvSpPr>
      <xdr:spPr>
        <a:xfrm>
          <a:off x="22212300" y="1198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39639</xdr:rowOff>
    </xdr:from>
    <xdr:to>
      <xdr:col>116</xdr:col>
      <xdr:colOff>152400</xdr:colOff>
      <xdr:row>71</xdr:row>
      <xdr:rowOff>39639</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22072600" y="12212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165108</xdr:rowOff>
    </xdr:from>
    <xdr:to>
      <xdr:col>116</xdr:col>
      <xdr:colOff>63500</xdr:colOff>
      <xdr:row>76</xdr:row>
      <xdr:rowOff>31834</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21323300" y="13023858"/>
          <a:ext cx="838200" cy="38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27126</xdr:rowOff>
    </xdr:from>
    <xdr:ext cx="534377" cy="259045"/>
    <xdr:sp macro="" textlink="">
      <xdr:nvSpPr>
        <xdr:cNvPr id="867" name="繰出金平均値テキスト">
          <a:extLst>
            <a:ext uri="{FF2B5EF4-FFF2-40B4-BE49-F238E27FC236}">
              <a16:creationId xmlns:a16="http://schemas.microsoft.com/office/drawing/2014/main" id="{00000000-0008-0000-0600-000063030000}"/>
            </a:ext>
          </a:extLst>
        </xdr:cNvPr>
        <xdr:cNvSpPr txBox="1"/>
      </xdr:nvSpPr>
      <xdr:spPr>
        <a:xfrm>
          <a:off x="22212300" y="13057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48699</xdr:rowOff>
    </xdr:from>
    <xdr:to>
      <xdr:col>116</xdr:col>
      <xdr:colOff>114300</xdr:colOff>
      <xdr:row>76</xdr:row>
      <xdr:rowOff>150299</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21107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118440</xdr:rowOff>
    </xdr:from>
    <xdr:to>
      <xdr:col>111</xdr:col>
      <xdr:colOff>177800</xdr:colOff>
      <xdr:row>76</xdr:row>
      <xdr:rowOff>31834</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a:off x="20434300" y="12462840"/>
          <a:ext cx="889000" cy="599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78319</xdr:rowOff>
    </xdr:from>
    <xdr:to>
      <xdr:col>112</xdr:col>
      <xdr:colOff>38100</xdr:colOff>
      <xdr:row>77</xdr:row>
      <xdr:rowOff>8469</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21272500" y="1310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171046</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320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38333</xdr:rowOff>
    </xdr:from>
    <xdr:to>
      <xdr:col>107</xdr:col>
      <xdr:colOff>50800</xdr:colOff>
      <xdr:row>72</xdr:row>
      <xdr:rowOff>118440</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a:off x="19545300" y="12382733"/>
          <a:ext cx="889000" cy="8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9544</xdr:rowOff>
    </xdr:from>
    <xdr:to>
      <xdr:col>107</xdr:col>
      <xdr:colOff>101600</xdr:colOff>
      <xdr:row>76</xdr:row>
      <xdr:rowOff>111144</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20383500" y="1303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102271</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67111" y="1313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38333</xdr:rowOff>
    </xdr:from>
    <xdr:to>
      <xdr:col>102</xdr:col>
      <xdr:colOff>114300</xdr:colOff>
      <xdr:row>72</xdr:row>
      <xdr:rowOff>123698</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flipV="1">
          <a:off x="18656300" y="12382733"/>
          <a:ext cx="889000" cy="85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148042</xdr:rowOff>
    </xdr:from>
    <xdr:to>
      <xdr:col>102</xdr:col>
      <xdr:colOff>165100</xdr:colOff>
      <xdr:row>76</xdr:row>
      <xdr:rowOff>78192</xdr:rowOff>
    </xdr:to>
    <xdr:sp macro="" textlink="">
      <xdr:nvSpPr>
        <xdr:cNvPr id="876" name="フローチャート: 判断 875">
          <a:extLst>
            <a:ext uri="{FF2B5EF4-FFF2-40B4-BE49-F238E27FC236}">
              <a16:creationId xmlns:a16="http://schemas.microsoft.com/office/drawing/2014/main" id="{00000000-0008-0000-0600-00006C030000}"/>
            </a:ext>
          </a:extLst>
        </xdr:cNvPr>
        <xdr:cNvSpPr/>
      </xdr:nvSpPr>
      <xdr:spPr>
        <a:xfrm>
          <a:off x="19494500" y="1300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69319</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3099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125182</xdr:rowOff>
    </xdr:from>
    <xdr:to>
      <xdr:col>98</xdr:col>
      <xdr:colOff>38100</xdr:colOff>
      <xdr:row>76</xdr:row>
      <xdr:rowOff>55333</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18605500" y="1298393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46459</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307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114307</xdr:rowOff>
    </xdr:from>
    <xdr:to>
      <xdr:col>116</xdr:col>
      <xdr:colOff>114300</xdr:colOff>
      <xdr:row>76</xdr:row>
      <xdr:rowOff>44456</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22110700" y="1297305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137184</xdr:rowOff>
    </xdr:from>
    <xdr:ext cx="534377" cy="259045"/>
    <xdr:sp macro="" textlink="">
      <xdr:nvSpPr>
        <xdr:cNvPr id="886" name="繰出金該当値テキスト">
          <a:extLst>
            <a:ext uri="{FF2B5EF4-FFF2-40B4-BE49-F238E27FC236}">
              <a16:creationId xmlns:a16="http://schemas.microsoft.com/office/drawing/2014/main" id="{00000000-0008-0000-0600-000076030000}"/>
            </a:ext>
          </a:extLst>
        </xdr:cNvPr>
        <xdr:cNvSpPr txBox="1"/>
      </xdr:nvSpPr>
      <xdr:spPr>
        <a:xfrm>
          <a:off x="22212300" y="1282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152484</xdr:rowOff>
    </xdr:from>
    <xdr:to>
      <xdr:col>112</xdr:col>
      <xdr:colOff>38100</xdr:colOff>
      <xdr:row>76</xdr:row>
      <xdr:rowOff>82634</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21272500" y="13011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99161</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21056111" y="1278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67640</xdr:rowOff>
    </xdr:from>
    <xdr:to>
      <xdr:col>107</xdr:col>
      <xdr:colOff>101600</xdr:colOff>
      <xdr:row>72</xdr:row>
      <xdr:rowOff>169240</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20383500" y="1241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14317</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0167111" y="1218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158983</xdr:rowOff>
    </xdr:from>
    <xdr:to>
      <xdr:col>102</xdr:col>
      <xdr:colOff>165100</xdr:colOff>
      <xdr:row>72</xdr:row>
      <xdr:rowOff>89133</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19494500" y="12331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105660</xdr:rowOff>
    </xdr:from>
    <xdr:ext cx="534377"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9278111" y="12107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72898</xdr:rowOff>
    </xdr:from>
    <xdr:to>
      <xdr:col>98</xdr:col>
      <xdr:colOff>38100</xdr:colOff>
      <xdr:row>73</xdr:row>
      <xdr:rowOff>3048</xdr:rowOff>
    </xdr:to>
    <xdr:sp macro="" textlink="">
      <xdr:nvSpPr>
        <xdr:cNvPr id="893" name="楕円 892">
          <a:extLst>
            <a:ext uri="{FF2B5EF4-FFF2-40B4-BE49-F238E27FC236}">
              <a16:creationId xmlns:a16="http://schemas.microsoft.com/office/drawing/2014/main" id="{00000000-0008-0000-0600-00007D030000}"/>
            </a:ext>
          </a:extLst>
        </xdr:cNvPr>
        <xdr:cNvSpPr/>
      </xdr:nvSpPr>
      <xdr:spPr>
        <a:xfrm>
          <a:off x="18605500" y="12417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19575</xdr:rowOff>
    </xdr:from>
    <xdr:ext cx="534377"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389111" y="12192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9" name="前年度繰上充用金グラフ枠">
          <a:extLst>
            <a:ext uri="{FF2B5EF4-FFF2-40B4-BE49-F238E27FC236}">
              <a16:creationId xmlns:a16="http://schemas.microsoft.com/office/drawing/2014/main" id="{00000000-0008-0000-0600-00008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1" name="前年度繰上充用金最小値テキスト">
          <a:extLst>
            <a:ext uri="{FF2B5EF4-FFF2-40B4-BE49-F238E27FC236}">
              <a16:creationId xmlns:a16="http://schemas.microsoft.com/office/drawing/2014/main" id="{00000000-0008-0000-0600-00008F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3" name="前年度繰上充用金最大値テキスト">
          <a:extLst>
            <a:ext uri="{FF2B5EF4-FFF2-40B4-BE49-F238E27FC236}">
              <a16:creationId xmlns:a16="http://schemas.microsoft.com/office/drawing/2014/main" id="{00000000-0008-0000-0600-000091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6" name="前年度繰上充用金平均値テキスト">
          <a:extLst>
            <a:ext uri="{FF2B5EF4-FFF2-40B4-BE49-F238E27FC236}">
              <a16:creationId xmlns:a16="http://schemas.microsoft.com/office/drawing/2014/main" id="{00000000-0008-0000-0600-000094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1" name="直線コネクタ 920">
          <a:extLst>
            <a:ext uri="{FF2B5EF4-FFF2-40B4-BE49-F238E27FC236}">
              <a16:creationId xmlns:a16="http://schemas.microsoft.com/office/drawing/2014/main" id="{00000000-0008-0000-0600-000099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4" name="直線コネクタ 923">
          <a:extLst>
            <a:ext uri="{FF2B5EF4-FFF2-40B4-BE49-F238E27FC236}">
              <a16:creationId xmlns:a16="http://schemas.microsoft.com/office/drawing/2014/main" id="{00000000-0008-0000-0600-00009C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フローチャート: 判断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5" name="前年度繰上充用金該当値テキスト">
          <a:extLst>
            <a:ext uri="{FF2B5EF4-FFF2-40B4-BE49-F238E27FC236}">
              <a16:creationId xmlns:a16="http://schemas.microsoft.com/office/drawing/2014/main" id="{00000000-0008-0000-0600-0000A7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2" name="楕円 941">
          <a:extLst>
            <a:ext uri="{FF2B5EF4-FFF2-40B4-BE49-F238E27FC236}">
              <a16:creationId xmlns:a16="http://schemas.microsoft.com/office/drawing/2014/main" id="{00000000-0008-0000-0600-0000A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4" name="正方形/長方形 943">
          <a:extLst>
            <a:ext uri="{FF2B5EF4-FFF2-40B4-BE49-F238E27FC236}">
              <a16:creationId xmlns:a16="http://schemas.microsoft.com/office/drawing/2014/main" id="{00000000-0008-0000-0600-0000B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5" name="正方形/長方形 944">
          <a:extLst>
            <a:ext uri="{FF2B5EF4-FFF2-40B4-BE49-F238E27FC236}">
              <a16:creationId xmlns:a16="http://schemas.microsoft.com/office/drawing/2014/main" id="{00000000-0008-0000-0600-0000B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6" name="テキスト ボックス 945">
          <a:extLst>
            <a:ext uri="{FF2B5EF4-FFF2-40B4-BE49-F238E27FC236}">
              <a16:creationId xmlns:a16="http://schemas.microsoft.com/office/drawing/2014/main" id="{00000000-0008-0000-0600-0000B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●人件費は、住民一人当たり</a:t>
          </a:r>
          <a:r>
            <a:rPr kumimoji="1" lang="en-US" altLang="ja-JP" sz="900">
              <a:latin typeface="ＭＳ Ｐゴシック" panose="020B0600070205080204" pitchFamily="50" charset="-128"/>
              <a:ea typeface="ＭＳ Ｐゴシック" panose="020B0600070205080204" pitchFamily="50" charset="-128"/>
            </a:rPr>
            <a:t>63,783</a:t>
          </a:r>
          <a:r>
            <a:rPr kumimoji="1" lang="ja-JP" altLang="en-US" sz="900">
              <a:latin typeface="ＭＳ Ｐゴシック" panose="020B0600070205080204" pitchFamily="50" charset="-128"/>
              <a:ea typeface="ＭＳ Ｐゴシック" panose="020B0600070205080204" pitchFamily="50" charset="-128"/>
            </a:rPr>
            <a:t>円となっており、全国平均・大阪府平均・類似団体内平均値をいずれも下回っている。令和</a:t>
          </a:r>
          <a:r>
            <a:rPr kumimoji="1" lang="en-US" altLang="ja-JP" sz="900">
              <a:latin typeface="ＭＳ Ｐゴシック" panose="020B0600070205080204" pitchFamily="50" charset="-128"/>
              <a:ea typeface="ＭＳ Ｐゴシック" panose="020B0600070205080204" pitchFamily="50" charset="-128"/>
            </a:rPr>
            <a:t>2</a:t>
          </a:r>
          <a:r>
            <a:rPr kumimoji="1" lang="ja-JP" altLang="en-US" sz="900">
              <a:latin typeface="ＭＳ Ｐゴシック" panose="020B0600070205080204" pitchFamily="50" charset="-128"/>
              <a:ea typeface="ＭＳ Ｐゴシック" panose="020B0600070205080204" pitchFamily="50" charset="-128"/>
            </a:rPr>
            <a:t>年度に比べ増加している要因は、主に退職手当の増、会計年度任用職員の増などによるものである。</a:t>
          </a:r>
        </a:p>
        <a:p>
          <a:r>
            <a:rPr kumimoji="1" lang="ja-JP" altLang="en-US" sz="900">
              <a:latin typeface="ＭＳ Ｐゴシック" panose="020B0600070205080204" pitchFamily="50" charset="-128"/>
              <a:ea typeface="ＭＳ Ｐゴシック" panose="020B0600070205080204" pitchFamily="50" charset="-128"/>
            </a:rPr>
            <a:t>●物件費は、住民一人当たり</a:t>
          </a:r>
          <a:r>
            <a:rPr kumimoji="1" lang="en-US" altLang="ja-JP" sz="900">
              <a:latin typeface="ＭＳ Ｐゴシック" panose="020B0600070205080204" pitchFamily="50" charset="-128"/>
              <a:ea typeface="ＭＳ Ｐゴシック" panose="020B0600070205080204" pitchFamily="50" charset="-128"/>
            </a:rPr>
            <a:t>56,546</a:t>
          </a:r>
          <a:r>
            <a:rPr kumimoji="1" lang="ja-JP" altLang="en-US" sz="900">
              <a:latin typeface="ＭＳ Ｐゴシック" panose="020B0600070205080204" pitchFamily="50" charset="-128"/>
              <a:ea typeface="ＭＳ Ｐゴシック" panose="020B0600070205080204" pitchFamily="50" charset="-128"/>
            </a:rPr>
            <a:t>円となっており、令和</a:t>
          </a:r>
          <a:r>
            <a:rPr kumimoji="1" lang="en-US" altLang="ja-JP" sz="900">
              <a:latin typeface="ＭＳ Ｐゴシック" panose="020B0600070205080204" pitchFamily="50" charset="-128"/>
              <a:ea typeface="ＭＳ Ｐゴシック" panose="020B0600070205080204" pitchFamily="50" charset="-128"/>
            </a:rPr>
            <a:t>2</a:t>
          </a:r>
          <a:r>
            <a:rPr kumimoji="1" lang="ja-JP" altLang="en-US" sz="900">
              <a:latin typeface="ＭＳ Ｐゴシック" panose="020B0600070205080204" pitchFamily="50" charset="-128"/>
              <a:ea typeface="ＭＳ Ｐゴシック" panose="020B0600070205080204" pitchFamily="50" charset="-128"/>
            </a:rPr>
            <a:t>年度に実施した新型コロナウイルス感染症の影響による学習用タブレット等の備品購入費が減となったものの、予防接種事業やキャッシュレス決済ポイント還元事業による委託料の増などにより、増加となった。なお、全国平均、大阪府平均、類似団体内平均値をいずれも下回った。</a:t>
          </a:r>
        </a:p>
        <a:p>
          <a:r>
            <a:rPr kumimoji="1" lang="ja-JP" altLang="en-US" sz="900">
              <a:latin typeface="ＭＳ Ｐゴシック" panose="020B0600070205080204" pitchFamily="50" charset="-128"/>
              <a:ea typeface="ＭＳ Ｐゴシック" panose="020B0600070205080204" pitchFamily="50" charset="-128"/>
            </a:rPr>
            <a:t>●扶助費は、住民一人当たり</a:t>
          </a:r>
          <a:r>
            <a:rPr kumimoji="1" lang="en-US" altLang="ja-JP" sz="900">
              <a:latin typeface="ＭＳ Ｐゴシック" panose="020B0600070205080204" pitchFamily="50" charset="-128"/>
              <a:ea typeface="ＭＳ Ｐゴシック" panose="020B0600070205080204" pitchFamily="50" charset="-128"/>
            </a:rPr>
            <a:t>144,498</a:t>
          </a:r>
          <a:r>
            <a:rPr kumimoji="1" lang="ja-JP" altLang="en-US" sz="900">
              <a:latin typeface="ＭＳ Ｐゴシック" panose="020B0600070205080204" pitchFamily="50" charset="-128"/>
              <a:ea typeface="ＭＳ Ｐゴシック" panose="020B0600070205080204" pitchFamily="50" charset="-128"/>
            </a:rPr>
            <a:t>円となっており、新型コロナウイルスの影響による住民税非課税世帯や子育て世帯への臨時給付金の増により大幅な増加となった。障がい者総合支援給付費等が増加していることも全国平均・類似団体内平均値を上回る要因であるが、大阪府平均が全国平均を上回っていることからも、大阪府内においては、全国的に見ても扶助費が高い傾向にある。今後も社会保障経費の増加が見込まれている。</a:t>
          </a:r>
        </a:p>
        <a:p>
          <a:r>
            <a:rPr kumimoji="1" lang="ja-JP" altLang="en-US" sz="900">
              <a:latin typeface="ＭＳ Ｐゴシック" panose="020B0600070205080204" pitchFamily="50" charset="-128"/>
              <a:ea typeface="ＭＳ Ｐゴシック" panose="020B0600070205080204" pitchFamily="50" charset="-128"/>
            </a:rPr>
            <a:t>●補助費等は、住民一人当たり</a:t>
          </a:r>
          <a:r>
            <a:rPr kumimoji="1" lang="en-US" altLang="ja-JP" sz="900">
              <a:latin typeface="ＭＳ Ｐゴシック" panose="020B0600070205080204" pitchFamily="50" charset="-128"/>
              <a:ea typeface="ＭＳ Ｐゴシック" panose="020B0600070205080204" pitchFamily="50" charset="-128"/>
            </a:rPr>
            <a:t>64,006</a:t>
          </a:r>
          <a:r>
            <a:rPr kumimoji="1" lang="ja-JP" altLang="en-US" sz="900">
              <a:latin typeface="ＭＳ Ｐゴシック" panose="020B0600070205080204" pitchFamily="50" charset="-128"/>
              <a:ea typeface="ＭＳ Ｐゴシック" panose="020B0600070205080204" pitchFamily="50" charset="-128"/>
            </a:rPr>
            <a:t>円となっており、全国平均・大阪府平均・類似団体内平均値をいずれも上回っている。令和</a:t>
          </a:r>
          <a:r>
            <a:rPr kumimoji="1" lang="en-US" altLang="ja-JP" sz="900">
              <a:latin typeface="ＭＳ Ｐゴシック" panose="020B0600070205080204" pitchFamily="50" charset="-128"/>
              <a:ea typeface="ＭＳ Ｐゴシック" panose="020B0600070205080204" pitchFamily="50" charset="-128"/>
            </a:rPr>
            <a:t>2</a:t>
          </a:r>
          <a:r>
            <a:rPr kumimoji="1" lang="ja-JP" altLang="en-US" sz="900">
              <a:latin typeface="ＭＳ Ｐゴシック" panose="020B0600070205080204" pitchFamily="50" charset="-128"/>
              <a:ea typeface="ＭＳ Ｐゴシック" panose="020B0600070205080204" pitchFamily="50" charset="-128"/>
            </a:rPr>
            <a:t>年度に比べ減少している要因は、主に令和</a:t>
          </a:r>
          <a:r>
            <a:rPr kumimoji="1" lang="en-US" altLang="ja-JP" sz="900">
              <a:latin typeface="ＭＳ Ｐゴシック" panose="020B0600070205080204" pitchFamily="50" charset="-128"/>
              <a:ea typeface="ＭＳ Ｐゴシック" panose="020B0600070205080204" pitchFamily="50" charset="-128"/>
            </a:rPr>
            <a:t>2</a:t>
          </a:r>
          <a:r>
            <a:rPr kumimoji="1" lang="ja-JP" altLang="en-US" sz="900">
              <a:latin typeface="ＭＳ Ｐゴシック" panose="020B0600070205080204" pitchFamily="50" charset="-128"/>
              <a:ea typeface="ＭＳ Ｐゴシック" panose="020B0600070205080204" pitchFamily="50" charset="-128"/>
            </a:rPr>
            <a:t>年度に実施した特別定額給付金の補助交付金及び病院事業会計への繰出金の減によるものである。</a:t>
          </a:r>
        </a:p>
        <a:p>
          <a:r>
            <a:rPr kumimoji="1" lang="ja-JP" altLang="en-US" sz="900">
              <a:latin typeface="ＭＳ Ｐゴシック" panose="020B0600070205080204" pitchFamily="50" charset="-128"/>
              <a:ea typeface="ＭＳ Ｐゴシック" panose="020B0600070205080204" pitchFamily="50" charset="-128"/>
            </a:rPr>
            <a:t>●普通建設事業費は、住民一人当たり</a:t>
          </a:r>
          <a:r>
            <a:rPr kumimoji="1" lang="en-US" altLang="ja-JP" sz="900">
              <a:latin typeface="ＭＳ Ｐゴシック" panose="020B0600070205080204" pitchFamily="50" charset="-128"/>
              <a:ea typeface="ＭＳ Ｐゴシック" panose="020B0600070205080204" pitchFamily="50" charset="-128"/>
            </a:rPr>
            <a:t>42,011</a:t>
          </a:r>
          <a:r>
            <a:rPr kumimoji="1" lang="ja-JP" altLang="en-US" sz="900">
              <a:latin typeface="ＭＳ Ｐゴシック" panose="020B0600070205080204" pitchFamily="50" charset="-128"/>
              <a:ea typeface="ＭＳ Ｐゴシック" panose="020B0600070205080204" pitchFamily="50" charset="-128"/>
            </a:rPr>
            <a:t>円となっており、公園施設整備事業、小中学校長寿命化工事、新図書館整備事業などの増により、増加した。</a:t>
          </a:r>
        </a:p>
        <a:p>
          <a:r>
            <a:rPr kumimoji="1" lang="ja-JP" altLang="en-US" sz="900">
              <a:latin typeface="ＭＳ Ｐゴシック" panose="020B0600070205080204" pitchFamily="50" charset="-128"/>
              <a:ea typeface="ＭＳ Ｐゴシック" panose="020B0600070205080204" pitchFamily="50" charset="-128"/>
            </a:rPr>
            <a:t>●公債費については、住民一人当たり</a:t>
          </a:r>
          <a:r>
            <a:rPr kumimoji="1" lang="en-US" altLang="ja-JP" sz="900">
              <a:latin typeface="ＭＳ Ｐゴシック" panose="020B0600070205080204" pitchFamily="50" charset="-128"/>
              <a:ea typeface="ＭＳ Ｐゴシック" panose="020B0600070205080204" pitchFamily="50" charset="-128"/>
            </a:rPr>
            <a:t>37,298</a:t>
          </a:r>
          <a:r>
            <a:rPr kumimoji="1" lang="ja-JP" altLang="en-US" sz="900">
              <a:latin typeface="ＭＳ Ｐゴシック" panose="020B0600070205080204" pitchFamily="50" charset="-128"/>
              <a:ea typeface="ＭＳ Ｐゴシック" panose="020B0600070205080204" pitchFamily="50" charset="-128"/>
            </a:rPr>
            <a:t>円となっており、収支状況を見込んだうえで、起債の発行を抑制したことなども奏功し、横ばいであるものの、類似団体内平均値を上回っており、依然として高い水準となっている。</a:t>
          </a:r>
        </a:p>
        <a:p>
          <a:r>
            <a:rPr kumimoji="1" lang="ja-JP" altLang="en-US" sz="900">
              <a:latin typeface="ＭＳ Ｐゴシック" panose="020B0600070205080204" pitchFamily="50" charset="-128"/>
              <a:ea typeface="ＭＳ Ｐゴシック" panose="020B0600070205080204" pitchFamily="50" charset="-128"/>
            </a:rPr>
            <a:t>●積立金については、住民一人当たり</a:t>
          </a:r>
          <a:r>
            <a:rPr kumimoji="1" lang="en-US" altLang="ja-JP" sz="900">
              <a:latin typeface="ＭＳ Ｐゴシック" panose="020B0600070205080204" pitchFamily="50" charset="-128"/>
              <a:ea typeface="ＭＳ Ｐゴシック" panose="020B0600070205080204" pitchFamily="50" charset="-128"/>
            </a:rPr>
            <a:t>20,705</a:t>
          </a:r>
          <a:r>
            <a:rPr kumimoji="1" lang="ja-JP" altLang="en-US" sz="900">
              <a:latin typeface="ＭＳ Ｐゴシック" panose="020B0600070205080204" pitchFamily="50" charset="-128"/>
              <a:ea typeface="ＭＳ Ｐゴシック" panose="020B0600070205080204" pitchFamily="50" charset="-128"/>
            </a:rPr>
            <a:t>円となっており、財政調整基金の増が主な要因となり、全体として増加となった。</a:t>
          </a:r>
        </a:p>
        <a:p>
          <a:r>
            <a:rPr kumimoji="1" lang="ja-JP" altLang="en-US" sz="900">
              <a:latin typeface="ＭＳ Ｐゴシック" panose="020B0600070205080204" pitchFamily="50" charset="-128"/>
              <a:ea typeface="ＭＳ Ｐゴシック" panose="020B0600070205080204" pitchFamily="50" charset="-128"/>
            </a:rPr>
            <a:t>●繰出金については、住民一人当たり</a:t>
          </a:r>
          <a:r>
            <a:rPr kumimoji="1" lang="en-US" altLang="ja-JP" sz="900">
              <a:latin typeface="ＭＳ Ｐゴシック" panose="020B0600070205080204" pitchFamily="50" charset="-128"/>
              <a:ea typeface="ＭＳ Ｐゴシック" panose="020B0600070205080204" pitchFamily="50" charset="-128"/>
            </a:rPr>
            <a:t>38,972</a:t>
          </a:r>
          <a:r>
            <a:rPr kumimoji="1" lang="ja-JP" altLang="en-US" sz="900">
              <a:latin typeface="ＭＳ Ｐゴシック" panose="020B0600070205080204" pitchFamily="50" charset="-128"/>
              <a:ea typeface="ＭＳ Ｐゴシック" panose="020B0600070205080204" pitchFamily="50" charset="-128"/>
            </a:rPr>
            <a:t>円となっており、令和</a:t>
          </a:r>
          <a:r>
            <a:rPr kumimoji="1" lang="en-US" altLang="ja-JP" sz="900">
              <a:latin typeface="ＭＳ Ｐゴシック" panose="020B0600070205080204" pitchFamily="50" charset="-128"/>
              <a:ea typeface="ＭＳ Ｐゴシック" panose="020B0600070205080204" pitchFamily="50" charset="-128"/>
            </a:rPr>
            <a:t>2</a:t>
          </a:r>
          <a:r>
            <a:rPr kumimoji="1" lang="ja-JP" altLang="en-US" sz="900">
              <a:latin typeface="ＭＳ Ｐゴシック" panose="020B0600070205080204" pitchFamily="50" charset="-128"/>
              <a:ea typeface="ＭＳ Ｐゴシック" panose="020B0600070205080204" pitchFamily="50" charset="-128"/>
            </a:rPr>
            <a:t>年度に比べて増となっている。後期高齢者医療特別会計、介護保険事業特別会計や国民健康保険事業特別会計への繰出が増加していることにより、全国平均・類似団体内平均値のいずれよりも高く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大阪府泉大津市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73,807
72,390
14.33
35,384,350
34,708,413
344,540
17,908,642
27,336,134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14.2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98552</xdr:rowOff>
    </xdr:from>
    <xdr:to>
      <xdr:col>24</xdr:col>
      <xdr:colOff>62865</xdr:colOff>
      <xdr:row>37</xdr:row>
      <xdr:rowOff>124155</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13502"/>
          <a:ext cx="1270" cy="1054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127982</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71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124155</xdr:rowOff>
    </xdr:from>
    <xdr:to>
      <xdr:col>24</xdr:col>
      <xdr:colOff>152400</xdr:colOff>
      <xdr:row>37</xdr:row>
      <xdr:rowOff>124155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6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45229</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88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98552</xdr:rowOff>
    </xdr:from>
    <xdr:to>
      <xdr:col>24</xdr:col>
      <xdr:colOff>152400</xdr:colOff>
      <xdr:row>31</xdr:row>
      <xdr:rowOff>98552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13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162560</xdr:rowOff>
    </xdr:from>
    <xdr:to>
      <xdr:col>24</xdr:col>
      <xdr:colOff>63500</xdr:colOff>
      <xdr:row>35</xdr:row>
      <xdr:rowOff>27686</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99186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166082</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95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16205</xdr:rowOff>
    </xdr:from>
    <xdr:to>
      <xdr:col>24</xdr:col>
      <xdr:colOff>114300</xdr:colOff>
      <xdr:row>35</xdr:row>
      <xdr:rowOff>117805</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154787</xdr:rowOff>
    </xdr:from>
    <xdr:to>
      <xdr:col>19</xdr:col>
      <xdr:colOff>177800</xdr:colOff>
      <xdr:row>35</xdr:row>
      <xdr:rowOff>27686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984087"/>
          <a:ext cx="889000" cy="44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36779</xdr:rowOff>
    </xdr:from>
    <xdr:to>
      <xdr:col>20</xdr:col>
      <xdr:colOff>38100</xdr:colOff>
      <xdr:row>35</xdr:row>
      <xdr:rowOff>138379</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129506</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30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134214</xdr:rowOff>
    </xdr:from>
    <xdr:to>
      <xdr:col>15</xdr:col>
      <xdr:colOff>50800</xdr:colOff>
      <xdr:row>34</xdr:row>
      <xdr:rowOff>154787</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963514"/>
          <a:ext cx="889000" cy="20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27635</xdr:rowOff>
    </xdr:from>
    <xdr:to>
      <xdr:col>15</xdr:col>
      <xdr:colOff>101600</xdr:colOff>
      <xdr:row>35</xdr:row>
      <xdr:rowOff>129235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120362</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12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134214</xdr:rowOff>
    </xdr:from>
    <xdr:to>
      <xdr:col>10</xdr:col>
      <xdr:colOff>114300</xdr:colOff>
      <xdr:row>34</xdr:row>
      <xdr:rowOff>167132</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963514"/>
          <a:ext cx="889000" cy="32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1118</xdr:rowOff>
    </xdr:from>
    <xdr:to>
      <xdr:col>10</xdr:col>
      <xdr:colOff>165100</xdr:colOff>
      <xdr:row>35</xdr:row>
      <xdr:rowOff>102718</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93845</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094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166167</xdr:rowOff>
    </xdr:from>
    <xdr:to>
      <xdr:col>6</xdr:col>
      <xdr:colOff>38100</xdr:colOff>
      <xdr:row>35</xdr:row>
      <xdr:rowOff>96317</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87444</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088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111760</xdr:rowOff>
    </xdr:from>
    <xdr:to>
      <xdr:col>24</xdr:col>
      <xdr:colOff>114300</xdr:colOff>
      <xdr:row>35</xdr:row>
      <xdr:rowOff>41910</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94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134637</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792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148336</xdr:rowOff>
    </xdr:from>
    <xdr:to>
      <xdr:col>20</xdr:col>
      <xdr:colOff>38100</xdr:colOff>
      <xdr:row>35</xdr:row>
      <xdr:rowOff>78486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97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95013</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75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103987</xdr:rowOff>
    </xdr:from>
    <xdr:to>
      <xdr:col>15</xdr:col>
      <xdr:colOff>101600</xdr:colOff>
      <xdr:row>35</xdr:row>
      <xdr:rowOff>34137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93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50664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708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83414</xdr:rowOff>
    </xdr:from>
    <xdr:to>
      <xdr:col>10</xdr:col>
      <xdr:colOff>165100</xdr:colOff>
      <xdr:row>35</xdr:row>
      <xdr:rowOff>13564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912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30091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68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116332</xdr:rowOff>
    </xdr:from>
    <xdr:to>
      <xdr:col>6</xdr:col>
      <xdr:colOff>38100</xdr:colOff>
      <xdr:row>35</xdr:row>
      <xdr:rowOff>46482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945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63009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720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39825</xdr:rowOff>
    </xdr:from>
    <xdr:to>
      <xdr:col>24</xdr:col>
      <xdr:colOff>62865</xdr:colOff>
      <xdr:row>57</xdr:row>
      <xdr:rowOff>156873</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955225"/>
          <a:ext cx="1270" cy="974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160700</xdr:rowOff>
    </xdr:from>
    <xdr:ext cx="534377"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933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156873</xdr:rowOff>
    </xdr:from>
    <xdr:to>
      <xdr:col>24</xdr:col>
      <xdr:colOff>152400</xdr:colOff>
      <xdr:row>57</xdr:row>
      <xdr:rowOff>156873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92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157952</xdr:rowOff>
    </xdr:from>
    <xdr:ext cx="599010"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730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246,845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39825</xdr:rowOff>
    </xdr:from>
    <xdr:to>
      <xdr:col>24</xdr:col>
      <xdr:colOff>152400</xdr:colOff>
      <xdr:row>52</xdr:row>
      <xdr:rowOff>39825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955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24271</xdr:rowOff>
    </xdr:from>
    <xdr:to>
      <xdr:col>24</xdr:col>
      <xdr:colOff>63500</xdr:colOff>
      <xdr:row>57</xdr:row>
      <xdr:rowOff>89184</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3797300" y="9454021"/>
          <a:ext cx="838200" cy="40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146337</xdr:rowOff>
    </xdr:from>
    <xdr:ext cx="534377"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576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123460</xdr:rowOff>
    </xdr:from>
    <xdr:to>
      <xdr:col>24</xdr:col>
      <xdr:colOff>114300</xdr:colOff>
      <xdr:row>57</xdr:row>
      <xdr:rowOff>53610</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72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24271</xdr:rowOff>
    </xdr:from>
    <xdr:to>
      <xdr:col>19</xdr:col>
      <xdr:colOff>177800</xdr:colOff>
      <xdr:row>57</xdr:row>
      <xdr:rowOff>126487</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2908300" y="9454021"/>
          <a:ext cx="889000" cy="445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58148</xdr:rowOff>
    </xdr:from>
    <xdr:to>
      <xdr:col>20</xdr:col>
      <xdr:colOff>38100</xdr:colOff>
      <xdr:row>54</xdr:row>
      <xdr:rowOff>159748</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31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4825</xdr:rowOff>
    </xdr:from>
    <xdr:ext cx="599010"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497795" y="9091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122038</xdr:rowOff>
    </xdr:from>
    <xdr:to>
      <xdr:col>15</xdr:col>
      <xdr:colOff>50800</xdr:colOff>
      <xdr:row>57</xdr:row>
      <xdr:rowOff>126487</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019300" y="9894688"/>
          <a:ext cx="889000" cy="4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27960</xdr:rowOff>
    </xdr:from>
    <xdr:to>
      <xdr:col>15</xdr:col>
      <xdr:colOff>101600</xdr:colOff>
      <xdr:row>57</xdr:row>
      <xdr:rowOff>129560</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80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146087</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41111" y="957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122038</xdr:rowOff>
    </xdr:from>
    <xdr:to>
      <xdr:col>10</xdr:col>
      <xdr:colOff>114300</xdr:colOff>
      <xdr:row>57</xdr:row>
      <xdr:rowOff>134561</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1130300" y="9894688"/>
          <a:ext cx="889000" cy="12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46682</xdr:rowOff>
    </xdr:from>
    <xdr:to>
      <xdr:col>10</xdr:col>
      <xdr:colOff>165100</xdr:colOff>
      <xdr:row>57</xdr:row>
      <xdr:rowOff>148282</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81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164809</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52111" y="959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37817</xdr:rowOff>
    </xdr:from>
    <xdr:to>
      <xdr:col>6</xdr:col>
      <xdr:colOff>38100</xdr:colOff>
      <xdr:row>57</xdr:row>
      <xdr:rowOff>139417</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810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155944</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58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38384</xdr:rowOff>
    </xdr:from>
    <xdr:to>
      <xdr:col>24</xdr:col>
      <xdr:colOff>114300</xdr:colOff>
      <xdr:row>57</xdr:row>
      <xdr:rowOff>139984</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811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124761</xdr:rowOff>
    </xdr:from>
    <xdr:ext cx="534377"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72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144921</xdr:rowOff>
    </xdr:from>
    <xdr:to>
      <xdr:col>20</xdr:col>
      <xdr:colOff>38100</xdr:colOff>
      <xdr:row>55</xdr:row>
      <xdr:rowOff>75071</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9403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66198</xdr:rowOff>
    </xdr:from>
    <xdr:ext cx="59901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497795" y="949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75687</xdr:rowOff>
    </xdr:from>
    <xdr:to>
      <xdr:col>15</xdr:col>
      <xdr:colOff>101600</xdr:colOff>
      <xdr:row>58</xdr:row>
      <xdr:rowOff>5837</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84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168414</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41111" y="9941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71238</xdr:rowOff>
    </xdr:from>
    <xdr:to>
      <xdr:col>10</xdr:col>
      <xdr:colOff>165100</xdr:colOff>
      <xdr:row>58</xdr:row>
      <xdr:rowOff>1388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84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163965</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52111" y="9936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83761</xdr:rowOff>
    </xdr:from>
    <xdr:to>
      <xdr:col>6</xdr:col>
      <xdr:colOff>38100</xdr:colOff>
      <xdr:row>58</xdr:row>
      <xdr:rowOff>13911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85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5038</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3111" y="9949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70234</xdr:rowOff>
    </xdr:from>
    <xdr:to>
      <xdr:col>24</xdr:col>
      <xdr:colOff>62865</xdr:colOff>
      <xdr:row>78</xdr:row>
      <xdr:rowOff>96971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071734"/>
          <a:ext cx="1270" cy="1398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100798</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73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96971</xdr:rowOff>
    </xdr:from>
    <xdr:to>
      <xdr:col>24</xdr:col>
      <xdr:colOff>152400</xdr:colOff>
      <xdr:row>78</xdr:row>
      <xdr:rowOff>96971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70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16911</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846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289,293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70234</xdr:rowOff>
    </xdr:from>
    <xdr:to>
      <xdr:col>24</xdr:col>
      <xdr:colOff>152400</xdr:colOff>
      <xdr:row>70</xdr:row>
      <xdr:rowOff>70234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071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2054</xdr:rowOff>
    </xdr:from>
    <xdr:to>
      <xdr:col>24</xdr:col>
      <xdr:colOff>63500</xdr:colOff>
      <xdr:row>76</xdr:row>
      <xdr:rowOff>114715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860804"/>
          <a:ext cx="838200" cy="284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107180</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659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128753</xdr:rowOff>
    </xdr:from>
    <xdr:to>
      <xdr:col>24</xdr:col>
      <xdr:colOff>114300</xdr:colOff>
      <xdr:row>76</xdr:row>
      <xdr:rowOff>58902</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8750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114715</xdr:rowOff>
    </xdr:from>
    <xdr:to>
      <xdr:col>19</xdr:col>
      <xdr:colOff>177800</xdr:colOff>
      <xdr:row>77</xdr:row>
      <xdr:rowOff>1245</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144915"/>
          <a:ext cx="889000" cy="57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45952</xdr:rowOff>
    </xdr:from>
    <xdr:to>
      <xdr:col>20</xdr:col>
      <xdr:colOff>38100</xdr:colOff>
      <xdr:row>77</xdr:row>
      <xdr:rowOff>147552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2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138679</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340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1245</xdr:rowOff>
    </xdr:from>
    <xdr:to>
      <xdr:col>15</xdr:col>
      <xdr:colOff>50800</xdr:colOff>
      <xdr:row>77</xdr:row>
      <xdr:rowOff>50631</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202895"/>
          <a:ext cx="889000" cy="49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117332</xdr:rowOff>
    </xdr:from>
    <xdr:to>
      <xdr:col>15</xdr:col>
      <xdr:colOff>101600</xdr:colOff>
      <xdr:row>78</xdr:row>
      <xdr:rowOff>47482</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31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38609</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411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38373</xdr:rowOff>
    </xdr:from>
    <xdr:to>
      <xdr:col>10</xdr:col>
      <xdr:colOff>114300</xdr:colOff>
      <xdr:row>77</xdr:row>
      <xdr:rowOff>50631</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3240023"/>
          <a:ext cx="889000" cy="12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433</xdr:rowOff>
    </xdr:from>
    <xdr:to>
      <xdr:col>10</xdr:col>
      <xdr:colOff>165100</xdr:colOff>
      <xdr:row>78</xdr:row>
      <xdr:rowOff>102033</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93160</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466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4442</xdr:rowOff>
    </xdr:from>
    <xdr:to>
      <xdr:col>6</xdr:col>
      <xdr:colOff>38100</xdr:colOff>
      <xdr:row>78</xdr:row>
      <xdr:rowOff>106042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7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97169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470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122704</xdr:rowOff>
    </xdr:from>
    <xdr:to>
      <xdr:col>24</xdr:col>
      <xdr:colOff>114300</xdr:colOff>
      <xdr:row>75</xdr:row>
      <xdr:rowOff>52854</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81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145581</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661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63915</xdr:rowOff>
    </xdr:from>
    <xdr:to>
      <xdr:col>20</xdr:col>
      <xdr:colOff>38100</xdr:colOff>
      <xdr:row>76</xdr:row>
      <xdr:rowOff>165515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09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10593</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869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121895</xdr:rowOff>
    </xdr:from>
    <xdr:to>
      <xdr:col>15</xdr:col>
      <xdr:colOff>101600</xdr:colOff>
      <xdr:row>77</xdr:row>
      <xdr:rowOff>52045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15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68572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927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171281</xdr:rowOff>
    </xdr:from>
    <xdr:to>
      <xdr:col>10</xdr:col>
      <xdr:colOff>165100</xdr:colOff>
      <xdr:row>77</xdr:row>
      <xdr:rowOff>101431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201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117958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976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159023</xdr:rowOff>
    </xdr:from>
    <xdr:to>
      <xdr:col>6</xdr:col>
      <xdr:colOff>38100</xdr:colOff>
      <xdr:row>77</xdr:row>
      <xdr:rowOff>89173</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18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105700</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964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82308</xdr:rowOff>
    </xdr:from>
    <xdr:to>
      <xdr:col>24</xdr:col>
      <xdr:colOff>62865</xdr:colOff>
      <xdr:row>99</xdr:row>
      <xdr:rowOff>118263</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684258"/>
          <a:ext cx="1270" cy="1407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122090</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7095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118263</xdr:rowOff>
    </xdr:from>
    <xdr:to>
      <xdr:col>24</xdr:col>
      <xdr:colOff>152400</xdr:colOff>
      <xdr:row>99</xdr:row>
      <xdr:rowOff>118263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7091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28985</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459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135,019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82308</xdr:rowOff>
    </xdr:from>
    <xdr:to>
      <xdr:col>24</xdr:col>
      <xdr:colOff>152400</xdr:colOff>
      <xdr:row>91</xdr:row>
      <xdr:rowOff>82308</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684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51295</xdr:rowOff>
    </xdr:from>
    <xdr:to>
      <xdr:col>24</xdr:col>
      <xdr:colOff>63500</xdr:colOff>
      <xdr:row>97</xdr:row>
      <xdr:rowOff>76505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681945"/>
          <a:ext cx="838200" cy="25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143845</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774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165418</xdr:rowOff>
    </xdr:from>
    <xdr:to>
      <xdr:col>24</xdr:col>
      <xdr:colOff>114300</xdr:colOff>
      <xdr:row>98</xdr:row>
      <xdr:rowOff>95568</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79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76505</xdr:rowOff>
    </xdr:from>
    <xdr:to>
      <xdr:col>19</xdr:col>
      <xdr:colOff>177800</xdr:colOff>
      <xdr:row>98</xdr:row>
      <xdr:rowOff>122847</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707155"/>
          <a:ext cx="889000" cy="217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93511</xdr:rowOff>
    </xdr:from>
    <xdr:to>
      <xdr:col>20</xdr:col>
      <xdr:colOff>38100</xdr:colOff>
      <xdr:row>99</xdr:row>
      <xdr:rowOff>23661</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895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14788</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98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122847</xdr:rowOff>
    </xdr:from>
    <xdr:to>
      <xdr:col>15</xdr:col>
      <xdr:colOff>50800</xdr:colOff>
      <xdr:row>98</xdr:row>
      <xdr:rowOff>143002</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924947"/>
          <a:ext cx="889000" cy="20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134238</xdr:rowOff>
    </xdr:from>
    <xdr:to>
      <xdr:col>15</xdr:col>
      <xdr:colOff>101600</xdr:colOff>
      <xdr:row>99</xdr:row>
      <xdr:rowOff>64388</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936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55515</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7029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143002</xdr:rowOff>
    </xdr:from>
    <xdr:to>
      <xdr:col>10</xdr:col>
      <xdr:colOff>114300</xdr:colOff>
      <xdr:row>98</xdr:row>
      <xdr:rowOff>145745</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945102"/>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148259</xdr:rowOff>
    </xdr:from>
    <xdr:to>
      <xdr:col>10</xdr:col>
      <xdr:colOff>165100</xdr:colOff>
      <xdr:row>99</xdr:row>
      <xdr:rowOff>78409</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950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69536</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7043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122340</xdr:rowOff>
    </xdr:from>
    <xdr:to>
      <xdr:col>6</xdr:col>
      <xdr:colOff>38100</xdr:colOff>
      <xdr:row>99</xdr:row>
      <xdr:rowOff>52490</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92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43617</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7017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495</xdr:rowOff>
    </xdr:from>
    <xdr:to>
      <xdr:col>24</xdr:col>
      <xdr:colOff>114300</xdr:colOff>
      <xdr:row>97</xdr:row>
      <xdr:rowOff>102095</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63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23372</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48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25705</xdr:rowOff>
    </xdr:from>
    <xdr:to>
      <xdr:col>20</xdr:col>
      <xdr:colOff>38100</xdr:colOff>
      <xdr:row>97</xdr:row>
      <xdr:rowOff>127305</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65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143832</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43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72047</xdr:rowOff>
    </xdr:from>
    <xdr:to>
      <xdr:col>15</xdr:col>
      <xdr:colOff>101600</xdr:colOff>
      <xdr:row>99</xdr:row>
      <xdr:rowOff>2197</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874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18724</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649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92202</xdr:rowOff>
    </xdr:from>
    <xdr:to>
      <xdr:col>10</xdr:col>
      <xdr:colOff>165100</xdr:colOff>
      <xdr:row>99</xdr:row>
      <xdr:rowOff>22352</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89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38879</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669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94945</xdr:rowOff>
    </xdr:from>
    <xdr:to>
      <xdr:col>6</xdr:col>
      <xdr:colOff>38100</xdr:colOff>
      <xdr:row>99</xdr:row>
      <xdr:rowOff>25095</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89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41622</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672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135128</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278628"/>
          <a:ext cx="1270" cy="1452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81805</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05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135128</xdr:rowOff>
    </xdr:from>
    <xdr:to>
      <xdr:col>55</xdr:col>
      <xdr:colOff>88900</xdr:colOff>
      <xdr:row>30</xdr:row>
      <xdr:rowOff>135128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278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52451</xdr:rowOff>
    </xdr:from>
    <xdr:to>
      <xdr:col>55</xdr:col>
      <xdr:colOff>0</xdr:colOff>
      <xdr:row>38</xdr:row>
      <xdr:rowOff>52832</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6567551"/>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134637</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3068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111760</xdr:rowOff>
    </xdr:from>
    <xdr:to>
      <xdr:col>55</xdr:col>
      <xdr:colOff>50800</xdr:colOff>
      <xdr:row>38</xdr:row>
      <xdr:rowOff>41910</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48641</xdr:rowOff>
    </xdr:from>
    <xdr:to>
      <xdr:col>50</xdr:col>
      <xdr:colOff>114300</xdr:colOff>
      <xdr:row>38</xdr:row>
      <xdr:rowOff>52832</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563741"/>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99568</xdr:rowOff>
    </xdr:from>
    <xdr:to>
      <xdr:col>50</xdr:col>
      <xdr:colOff>165100</xdr:colOff>
      <xdr:row>38</xdr:row>
      <xdr:rowOff>29718</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46245</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47879</xdr:rowOff>
    </xdr:from>
    <xdr:to>
      <xdr:col>45</xdr:col>
      <xdr:colOff>177800</xdr:colOff>
      <xdr:row>38</xdr:row>
      <xdr:rowOff>48641</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562979"/>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99568</xdr:rowOff>
    </xdr:from>
    <xdr:to>
      <xdr:col>46</xdr:col>
      <xdr:colOff>38100</xdr:colOff>
      <xdr:row>38</xdr:row>
      <xdr:rowOff>29718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46245</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18542</xdr:rowOff>
    </xdr:from>
    <xdr:to>
      <xdr:col>41</xdr:col>
      <xdr:colOff>50800</xdr:colOff>
      <xdr:row>38</xdr:row>
      <xdr:rowOff>47879</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533642"/>
          <a:ext cx="889000" cy="2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96901</xdr:rowOff>
    </xdr:from>
    <xdr:to>
      <xdr:col>41</xdr:col>
      <xdr:colOff>101600</xdr:colOff>
      <xdr:row>38</xdr:row>
      <xdr:rowOff>27051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43578</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215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58801</xdr:rowOff>
    </xdr:from>
    <xdr:to>
      <xdr:col>36</xdr:col>
      <xdr:colOff>165100</xdr:colOff>
      <xdr:row>37</xdr:row>
      <xdr:rowOff>160401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5478</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177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xdr:rowOff>
    </xdr:from>
    <xdr:to>
      <xdr:col>55</xdr:col>
      <xdr:colOff>50800</xdr:colOff>
      <xdr:row>38</xdr:row>
      <xdr:rowOff>103251</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51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151528</xdr:rowOff>
    </xdr:from>
    <xdr:ext cx="378565"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495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2032</xdr:rowOff>
    </xdr:from>
    <xdr:to>
      <xdr:col>50</xdr:col>
      <xdr:colOff>165100</xdr:colOff>
      <xdr:row>38</xdr:row>
      <xdr:rowOff>103632</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51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94759</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50017" y="6609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169291</xdr:rowOff>
    </xdr:from>
    <xdr:to>
      <xdr:col>46</xdr:col>
      <xdr:colOff>38100</xdr:colOff>
      <xdr:row>38</xdr:row>
      <xdr:rowOff>99441</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512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90568</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61017" y="66056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168529</xdr:rowOff>
    </xdr:from>
    <xdr:to>
      <xdr:col>41</xdr:col>
      <xdr:colOff>101600</xdr:colOff>
      <xdr:row>38</xdr:row>
      <xdr:rowOff>98679</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512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89806</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17" y="6604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139192</xdr:rowOff>
    </xdr:from>
    <xdr:to>
      <xdr:col>36</xdr:col>
      <xdr:colOff>165100</xdr:colOff>
      <xdr:row>38</xdr:row>
      <xdr:rowOff>69342</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482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60469</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17" y="65755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147244</xdr:rowOff>
    </xdr:from>
    <xdr:to>
      <xdr:col>54</xdr:col>
      <xdr:colOff>189865</xdr:colOff>
      <xdr:row>58</xdr:row>
      <xdr:rowOff>137391</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891194"/>
          <a:ext cx="1270" cy="1190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141218</xdr:rowOff>
    </xdr:from>
    <xdr:ext cx="378565"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085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137391</xdr:rowOff>
    </xdr:from>
    <xdr:to>
      <xdr:col>55</xdr:col>
      <xdr:colOff>88900</xdr:colOff>
      <xdr:row>58</xdr:row>
      <xdr:rowOff>137391</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081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93921</xdr:rowOff>
    </xdr:from>
    <xdr:ext cx="534377"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66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52,170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147244</xdr:rowOff>
    </xdr:from>
    <xdr:to>
      <xdr:col>55</xdr:col>
      <xdr:colOff>88900</xdr:colOff>
      <xdr:row>51</xdr:row>
      <xdr:rowOff>147244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89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132202</xdr:rowOff>
    </xdr:from>
    <xdr:to>
      <xdr:col>55</xdr:col>
      <xdr:colOff>0</xdr:colOff>
      <xdr:row>58</xdr:row>
      <xdr:rowOff>133825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10076302"/>
          <a:ext cx="838200" cy="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135689</xdr:rowOff>
    </xdr:from>
    <xdr:ext cx="469744"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7368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112812</xdr:rowOff>
    </xdr:from>
    <xdr:to>
      <xdr:col>55</xdr:col>
      <xdr:colOff>50800</xdr:colOff>
      <xdr:row>58</xdr:row>
      <xdr:rowOff>42962</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885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132202</xdr:rowOff>
    </xdr:from>
    <xdr:to>
      <xdr:col>50</xdr:col>
      <xdr:colOff>114300</xdr:colOff>
      <xdr:row>58</xdr:row>
      <xdr:rowOff>132636</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10076302"/>
          <a:ext cx="889000" cy="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125316</xdr:rowOff>
    </xdr:from>
    <xdr:to>
      <xdr:col>50</xdr:col>
      <xdr:colOff>165100</xdr:colOff>
      <xdr:row>58</xdr:row>
      <xdr:rowOff>55466</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897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71993</xdr:rowOff>
    </xdr:from>
    <xdr:ext cx="469744"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404428" y="9673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118897</xdr:rowOff>
    </xdr:from>
    <xdr:to>
      <xdr:col>45</xdr:col>
      <xdr:colOff>177800</xdr:colOff>
      <xdr:row>58</xdr:row>
      <xdr:rowOff>132636</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61300" y="10062997"/>
          <a:ext cx="889000" cy="13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121384</xdr:rowOff>
    </xdr:from>
    <xdr:to>
      <xdr:col>46</xdr:col>
      <xdr:colOff>38100</xdr:colOff>
      <xdr:row>58</xdr:row>
      <xdr:rowOff>51534</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89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68061</xdr:rowOff>
    </xdr:from>
    <xdr:ext cx="469744"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515428" y="9669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118897</xdr:rowOff>
    </xdr:from>
    <xdr:to>
      <xdr:col>41</xdr:col>
      <xdr:colOff>50800</xdr:colOff>
      <xdr:row>58</xdr:row>
      <xdr:rowOff>124658</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10062997"/>
          <a:ext cx="889000" cy="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124882</xdr:rowOff>
    </xdr:from>
    <xdr:to>
      <xdr:col>41</xdr:col>
      <xdr:colOff>101600</xdr:colOff>
      <xdr:row>58</xdr:row>
      <xdr:rowOff>55032</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89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71559</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626428" y="9672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128379</xdr:rowOff>
    </xdr:from>
    <xdr:to>
      <xdr:col>36</xdr:col>
      <xdr:colOff>165100</xdr:colOff>
      <xdr:row>58</xdr:row>
      <xdr:rowOff>58529</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90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75056</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37428" y="967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83025</xdr:rowOff>
    </xdr:from>
    <xdr:to>
      <xdr:col>55</xdr:col>
      <xdr:colOff>50800</xdr:colOff>
      <xdr:row>59</xdr:row>
      <xdr:rowOff>13175</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1002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169402</xdr:rowOff>
    </xdr:from>
    <xdr:ext cx="378565"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942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81402</xdr:rowOff>
    </xdr:from>
    <xdr:to>
      <xdr:col>50</xdr:col>
      <xdr:colOff>165100</xdr:colOff>
      <xdr:row>59</xdr:row>
      <xdr:rowOff>11552</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10025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2679</xdr:rowOff>
    </xdr:from>
    <xdr:ext cx="378565"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50017" y="101182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81836</xdr:rowOff>
    </xdr:from>
    <xdr:to>
      <xdr:col>46</xdr:col>
      <xdr:colOff>38100</xdr:colOff>
      <xdr:row>59</xdr:row>
      <xdr:rowOff>11986</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10025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3113</xdr:rowOff>
    </xdr:from>
    <xdr:ext cx="378565"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61017" y="101186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68097</xdr:rowOff>
    </xdr:from>
    <xdr:to>
      <xdr:col>41</xdr:col>
      <xdr:colOff>101600</xdr:colOff>
      <xdr:row>58</xdr:row>
      <xdr:rowOff>169697</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10012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160824</xdr:rowOff>
    </xdr:from>
    <xdr:ext cx="378565"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72017" y="101049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73858</xdr:rowOff>
    </xdr:from>
    <xdr:to>
      <xdr:col>36</xdr:col>
      <xdr:colOff>165100</xdr:colOff>
      <xdr:row>59</xdr:row>
      <xdr:rowOff>4008</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1001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166585</xdr:rowOff>
    </xdr:from>
    <xdr:ext cx="378565"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83017" y="101106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72468</xdr:rowOff>
    </xdr:from>
    <xdr:to>
      <xdr:col>54</xdr:col>
      <xdr:colOff>189865</xdr:colOff>
      <xdr:row>78</xdr:row>
      <xdr:rowOff>111582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245418"/>
          <a:ext cx="1270" cy="123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115409</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488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111582</xdr:rowOff>
    </xdr:from>
    <xdr:to>
      <xdr:col>55</xdr:col>
      <xdr:colOff>88900</xdr:colOff>
      <xdr:row>78</xdr:row>
      <xdr:rowOff>111582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48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19145</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202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55,441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72468</xdr:rowOff>
    </xdr:from>
    <xdr:to>
      <xdr:col>55</xdr:col>
      <xdr:colOff>88900</xdr:colOff>
      <xdr:row>71</xdr:row>
      <xdr:rowOff>72468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24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22726</xdr:rowOff>
    </xdr:from>
    <xdr:to>
      <xdr:col>55</xdr:col>
      <xdr:colOff>0</xdr:colOff>
      <xdr:row>78</xdr:row>
      <xdr:rowOff>60034</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3395826"/>
          <a:ext cx="838200" cy="37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56067</xdr:rowOff>
    </xdr:from>
    <xdr:ext cx="469744"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086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33190</xdr:rowOff>
    </xdr:from>
    <xdr:to>
      <xdr:col>55</xdr:col>
      <xdr:colOff>50800</xdr:colOff>
      <xdr:row>77</xdr:row>
      <xdr:rowOff>134790</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23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22726</xdr:rowOff>
    </xdr:from>
    <xdr:to>
      <xdr:col>50</xdr:col>
      <xdr:colOff>114300</xdr:colOff>
      <xdr:row>78</xdr:row>
      <xdr:rowOff>88677</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395826"/>
          <a:ext cx="889000" cy="65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155789</xdr:rowOff>
    </xdr:from>
    <xdr:to>
      <xdr:col>50</xdr:col>
      <xdr:colOff>165100</xdr:colOff>
      <xdr:row>77</xdr:row>
      <xdr:rowOff>85939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18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102465</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296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88677</xdr:rowOff>
    </xdr:from>
    <xdr:to>
      <xdr:col>45</xdr:col>
      <xdr:colOff>177800</xdr:colOff>
      <xdr:row>78</xdr:row>
      <xdr:rowOff>116656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3461777"/>
          <a:ext cx="889000" cy="27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99644</xdr:rowOff>
    </xdr:from>
    <xdr:to>
      <xdr:col>46</xdr:col>
      <xdr:colOff>38100</xdr:colOff>
      <xdr:row>78</xdr:row>
      <xdr:rowOff>29794</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30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46321</xdr:rowOff>
    </xdr:from>
    <xdr:ext cx="469744"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515428" y="13076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116656</xdr:rowOff>
    </xdr:from>
    <xdr:to>
      <xdr:col>41</xdr:col>
      <xdr:colOff>50800</xdr:colOff>
      <xdr:row>78</xdr:row>
      <xdr:rowOff>116680</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489756"/>
          <a:ext cx="889000" cy="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119418</xdr:rowOff>
    </xdr:from>
    <xdr:to>
      <xdr:col>41</xdr:col>
      <xdr:colOff>101600</xdr:colOff>
      <xdr:row>78</xdr:row>
      <xdr:rowOff>49568</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32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66095</xdr:rowOff>
    </xdr:from>
    <xdr:ext cx="469744"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626428" y="13096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119807</xdr:rowOff>
    </xdr:from>
    <xdr:to>
      <xdr:col>36</xdr:col>
      <xdr:colOff>165100</xdr:colOff>
      <xdr:row>78</xdr:row>
      <xdr:rowOff>49957</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2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66484</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37428" y="13096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9234</xdr:rowOff>
    </xdr:from>
    <xdr:to>
      <xdr:col>55</xdr:col>
      <xdr:colOff>50800</xdr:colOff>
      <xdr:row>78</xdr:row>
      <xdr:rowOff>110834</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382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95611</xdr:rowOff>
    </xdr:from>
    <xdr:ext cx="469744"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297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143376</xdr:rowOff>
    </xdr:from>
    <xdr:to>
      <xdr:col>50</xdr:col>
      <xdr:colOff>165100</xdr:colOff>
      <xdr:row>78</xdr:row>
      <xdr:rowOff>73526</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34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64653</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04428" y="13437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37877</xdr:rowOff>
    </xdr:from>
    <xdr:to>
      <xdr:col>46</xdr:col>
      <xdr:colOff>38100</xdr:colOff>
      <xdr:row>78</xdr:row>
      <xdr:rowOff>139477</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41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130604</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15428" y="13503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65856</xdr:rowOff>
    </xdr:from>
    <xdr:to>
      <xdr:col>41</xdr:col>
      <xdr:colOff>101600</xdr:colOff>
      <xdr:row>78</xdr:row>
      <xdr:rowOff>167456</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438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158583</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26428" y="13531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65880</xdr:rowOff>
    </xdr:from>
    <xdr:to>
      <xdr:col>36</xdr:col>
      <xdr:colOff>165100</xdr:colOff>
      <xdr:row>78</xdr:row>
      <xdr:rowOff>167480</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43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158607</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37428" y="13531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84074</xdr:rowOff>
    </xdr:from>
    <xdr:to>
      <xdr:col>54</xdr:col>
      <xdr:colOff>189865</xdr:colOff>
      <xdr:row>98</xdr:row>
      <xdr:rowOff>37770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514574"/>
          <a:ext cx="1270" cy="132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41597</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84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37770</xdr:rowOff>
    </xdr:from>
    <xdr:to>
      <xdr:col>55</xdr:col>
      <xdr:colOff>88900</xdr:colOff>
      <xdr:row>98</xdr:row>
      <xdr:rowOff>37770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839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30751</xdr:rowOff>
    </xdr:from>
    <xdr:ext cx="599010"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289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118,380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84074</xdr:rowOff>
    </xdr:from>
    <xdr:to>
      <xdr:col>55</xdr:col>
      <xdr:colOff>88900</xdr:colOff>
      <xdr:row>90</xdr:row>
      <xdr:rowOff>84074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514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13932</xdr:rowOff>
    </xdr:from>
    <xdr:to>
      <xdr:col>55</xdr:col>
      <xdr:colOff>0</xdr:colOff>
      <xdr:row>96</xdr:row>
      <xdr:rowOff>18644</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9639300" y="16473132"/>
          <a:ext cx="838200" cy="4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145190</xdr:rowOff>
    </xdr:from>
    <xdr:ext cx="534377"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4329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166763</xdr:rowOff>
    </xdr:from>
    <xdr:to>
      <xdr:col>55</xdr:col>
      <xdr:colOff>50800</xdr:colOff>
      <xdr:row>96</xdr:row>
      <xdr:rowOff>96913</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454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18644</xdr:rowOff>
    </xdr:from>
    <xdr:to>
      <xdr:col>50</xdr:col>
      <xdr:colOff>114300</xdr:colOff>
      <xdr:row>96</xdr:row>
      <xdr:rowOff>77812</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8750300" y="16477844"/>
          <a:ext cx="889000" cy="59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14884</xdr:rowOff>
    </xdr:from>
    <xdr:to>
      <xdr:col>50</xdr:col>
      <xdr:colOff>165100</xdr:colOff>
      <xdr:row>96</xdr:row>
      <xdr:rowOff>116484</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47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107611</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72111" y="1656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77812</xdr:rowOff>
    </xdr:from>
    <xdr:to>
      <xdr:col>45</xdr:col>
      <xdr:colOff>177800</xdr:colOff>
      <xdr:row>96</xdr:row>
      <xdr:rowOff>77876</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7861300" y="16537012"/>
          <a:ext cx="889000" cy="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22898</xdr:rowOff>
    </xdr:from>
    <xdr:to>
      <xdr:col>46</xdr:col>
      <xdr:colOff>38100</xdr:colOff>
      <xdr:row>96</xdr:row>
      <xdr:rowOff>124498</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48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141025</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83111" y="1625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13030</xdr:rowOff>
    </xdr:from>
    <xdr:to>
      <xdr:col>41</xdr:col>
      <xdr:colOff>50800</xdr:colOff>
      <xdr:row>96</xdr:row>
      <xdr:rowOff>77876</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6972300" y="16472230"/>
          <a:ext cx="889000" cy="64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26594</xdr:rowOff>
    </xdr:from>
    <xdr:to>
      <xdr:col>41</xdr:col>
      <xdr:colOff>101600</xdr:colOff>
      <xdr:row>96</xdr:row>
      <xdr:rowOff>128194</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48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144721</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94111" y="1626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6883</xdr:rowOff>
    </xdr:from>
    <xdr:to>
      <xdr:col>36</xdr:col>
      <xdr:colOff>165100</xdr:colOff>
      <xdr:row>96</xdr:row>
      <xdr:rowOff>108483</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4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99610</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05111" y="16558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134582</xdr:rowOff>
    </xdr:from>
    <xdr:to>
      <xdr:col>55</xdr:col>
      <xdr:colOff>50800</xdr:colOff>
      <xdr:row>96</xdr:row>
      <xdr:rowOff>64732</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422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157459</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273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139294</xdr:rowOff>
    </xdr:from>
    <xdr:to>
      <xdr:col>50</xdr:col>
      <xdr:colOff>165100</xdr:colOff>
      <xdr:row>96</xdr:row>
      <xdr:rowOff>69444</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42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85971</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6202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27012</xdr:rowOff>
    </xdr:from>
    <xdr:to>
      <xdr:col>46</xdr:col>
      <xdr:colOff>38100</xdr:colOff>
      <xdr:row>96</xdr:row>
      <xdr:rowOff>128612</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486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119739</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6578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27076</xdr:rowOff>
    </xdr:from>
    <xdr:to>
      <xdr:col>41</xdr:col>
      <xdr:colOff>101600</xdr:colOff>
      <xdr:row>96</xdr:row>
      <xdr:rowOff>128676</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486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119803</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57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133680</xdr:rowOff>
    </xdr:from>
    <xdr:to>
      <xdr:col>36</xdr:col>
      <xdr:colOff>165100</xdr:colOff>
      <xdr:row>96</xdr:row>
      <xdr:rowOff>63830</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42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80357</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196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98186</xdr:rowOff>
    </xdr:from>
    <xdr:to>
      <xdr:col>85</xdr:col>
      <xdr:colOff>126364</xdr:colOff>
      <xdr:row>39</xdr:row>
      <xdr:rowOff>71028</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584586"/>
          <a:ext cx="1269" cy="1172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74855</xdr:rowOff>
    </xdr:from>
    <xdr:ext cx="469744"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761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71028</xdr:rowOff>
    </xdr:from>
    <xdr:to>
      <xdr:col>86</xdr:col>
      <xdr:colOff>25400</xdr:colOff>
      <xdr:row>39</xdr:row>
      <xdr:rowOff>71028</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757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44863</xdr:rowOff>
    </xdr:from>
    <xdr:ext cx="534377"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535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98186</xdr:rowOff>
    </xdr:from>
    <xdr:to>
      <xdr:col>86</xdr:col>
      <xdr:colOff>25400</xdr:colOff>
      <xdr:row>32</xdr:row>
      <xdr:rowOff>98186</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584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158948</xdr:rowOff>
    </xdr:from>
    <xdr:to>
      <xdr:col>85</xdr:col>
      <xdr:colOff>127000</xdr:colOff>
      <xdr:row>38</xdr:row>
      <xdr:rowOff>161737</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5481300" y="6674048"/>
          <a:ext cx="838200" cy="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60616</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232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37739</xdr:rowOff>
    </xdr:from>
    <xdr:to>
      <xdr:col>85</xdr:col>
      <xdr:colOff>177800</xdr:colOff>
      <xdr:row>37</xdr:row>
      <xdr:rowOff>139339</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38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158948</xdr:rowOff>
    </xdr:from>
    <xdr:to>
      <xdr:col>81</xdr:col>
      <xdr:colOff>50800</xdr:colOff>
      <xdr:row>39</xdr:row>
      <xdr:rowOff>2449</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4592300" y="6674048"/>
          <a:ext cx="889000" cy="14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16068</xdr:rowOff>
    </xdr:from>
    <xdr:to>
      <xdr:col>81</xdr:col>
      <xdr:colOff>101600</xdr:colOff>
      <xdr:row>37</xdr:row>
      <xdr:rowOff>117668</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35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134195</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13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133619</xdr:rowOff>
    </xdr:from>
    <xdr:to>
      <xdr:col>76</xdr:col>
      <xdr:colOff>114300</xdr:colOff>
      <xdr:row>39</xdr:row>
      <xdr:rowOff>2449</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3703300" y="6648719"/>
          <a:ext cx="889000" cy="40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35911</xdr:rowOff>
    </xdr:from>
    <xdr:to>
      <xdr:col>76</xdr:col>
      <xdr:colOff>165100</xdr:colOff>
      <xdr:row>37</xdr:row>
      <xdr:rowOff>137511</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37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154038</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15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157576</xdr:rowOff>
    </xdr:from>
    <xdr:to>
      <xdr:col>71</xdr:col>
      <xdr:colOff>177800</xdr:colOff>
      <xdr:row>38</xdr:row>
      <xdr:rowOff>133619</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2814300" y="6158326"/>
          <a:ext cx="889000" cy="490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62382</xdr:rowOff>
    </xdr:from>
    <xdr:to>
      <xdr:col>72</xdr:col>
      <xdr:colOff>38100</xdr:colOff>
      <xdr:row>37</xdr:row>
      <xdr:rowOff>163982</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9059</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18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43546</xdr:rowOff>
    </xdr:from>
    <xdr:to>
      <xdr:col>67</xdr:col>
      <xdr:colOff>101600</xdr:colOff>
      <xdr:row>37</xdr:row>
      <xdr:rowOff>145146</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136272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479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110937</xdr:rowOff>
    </xdr:from>
    <xdr:to>
      <xdr:col>85</xdr:col>
      <xdr:colOff>177800</xdr:colOff>
      <xdr:row>39</xdr:row>
      <xdr:rowOff>41087</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62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25864</xdr:rowOff>
    </xdr:from>
    <xdr:ext cx="469744"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540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108148</xdr:rowOff>
    </xdr:from>
    <xdr:to>
      <xdr:col>81</xdr:col>
      <xdr:colOff>101600</xdr:colOff>
      <xdr:row>39</xdr:row>
      <xdr:rowOff>38298</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62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29425</xdr:rowOff>
    </xdr:from>
    <xdr:ext cx="469744"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46428" y="6715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123099</xdr:rowOff>
    </xdr:from>
    <xdr:to>
      <xdr:col>76</xdr:col>
      <xdr:colOff>165100</xdr:colOff>
      <xdr:row>39</xdr:row>
      <xdr:rowOff>53249</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63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44376</xdr:rowOff>
    </xdr:from>
    <xdr:ext cx="469744"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57428" y="6730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82819</xdr:rowOff>
    </xdr:from>
    <xdr:to>
      <xdr:col>72</xdr:col>
      <xdr:colOff>38100</xdr:colOff>
      <xdr:row>39</xdr:row>
      <xdr:rowOff>12969</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597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4096</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69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106776</xdr:rowOff>
    </xdr:from>
    <xdr:to>
      <xdr:col>67</xdr:col>
      <xdr:colOff>101600</xdr:colOff>
      <xdr:row>36</xdr:row>
      <xdr:rowOff>36926</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107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53453</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5882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131144</xdr:rowOff>
    </xdr:from>
    <xdr:to>
      <xdr:col>85</xdr:col>
      <xdr:colOff>126364</xdr:colOff>
      <xdr:row>59</xdr:row>
      <xdr:rowOff>25710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703644"/>
          <a:ext cx="1269" cy="143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29537</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10145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25710</xdr:rowOff>
    </xdr:from>
    <xdr:to>
      <xdr:col>86</xdr:col>
      <xdr:colOff>25400</xdr:colOff>
      <xdr:row>59</xdr:row>
      <xdr:rowOff>25710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1014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77821</xdr:rowOff>
    </xdr:from>
    <xdr:ext cx="599010"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478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112,524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131144</xdr:rowOff>
    </xdr:from>
    <xdr:to>
      <xdr:col>86</xdr:col>
      <xdr:colOff>25400</xdr:colOff>
      <xdr:row>50</xdr:row>
      <xdr:rowOff>131144</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70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107728</xdr:rowOff>
    </xdr:from>
    <xdr:to>
      <xdr:col>85</xdr:col>
      <xdr:colOff>127000</xdr:colOff>
      <xdr:row>56</xdr:row>
      <xdr:rowOff>160944</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5481300" y="9537478"/>
          <a:ext cx="838200" cy="224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97731</xdr:rowOff>
    </xdr:from>
    <xdr:ext cx="534377"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6989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119304</xdr:rowOff>
    </xdr:from>
    <xdr:to>
      <xdr:col>85</xdr:col>
      <xdr:colOff>177800</xdr:colOff>
      <xdr:row>57</xdr:row>
      <xdr:rowOff>49454</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7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160944</xdr:rowOff>
    </xdr:from>
    <xdr:to>
      <xdr:col>81</xdr:col>
      <xdr:colOff>50800</xdr:colOff>
      <xdr:row>58</xdr:row>
      <xdr:rowOff>81864</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4592300" y="9762144"/>
          <a:ext cx="889000" cy="26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27815</xdr:rowOff>
    </xdr:from>
    <xdr:to>
      <xdr:col>81</xdr:col>
      <xdr:colOff>101600</xdr:colOff>
      <xdr:row>56</xdr:row>
      <xdr:rowOff>129415</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62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145942</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14111" y="940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81864</xdr:rowOff>
    </xdr:from>
    <xdr:to>
      <xdr:col>76</xdr:col>
      <xdr:colOff>114300</xdr:colOff>
      <xdr:row>58</xdr:row>
      <xdr:rowOff>120628</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3703300" y="10025964"/>
          <a:ext cx="889000" cy="38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128529</xdr:rowOff>
    </xdr:from>
    <xdr:to>
      <xdr:col>76</xdr:col>
      <xdr:colOff>165100</xdr:colOff>
      <xdr:row>57</xdr:row>
      <xdr:rowOff>58679</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72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75206</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325111" y="950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101557</xdr:rowOff>
    </xdr:from>
    <xdr:to>
      <xdr:col>71</xdr:col>
      <xdr:colOff>177800</xdr:colOff>
      <xdr:row>58</xdr:row>
      <xdr:rowOff>120628</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2814300" y="10045657"/>
          <a:ext cx="889000" cy="19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6702</xdr:rowOff>
    </xdr:from>
    <xdr:to>
      <xdr:col>72</xdr:col>
      <xdr:colOff>38100</xdr:colOff>
      <xdr:row>57</xdr:row>
      <xdr:rowOff>108302</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77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124829</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554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24026</xdr:rowOff>
    </xdr:from>
    <xdr:to>
      <xdr:col>67</xdr:col>
      <xdr:colOff>101600</xdr:colOff>
      <xdr:row>57</xdr:row>
      <xdr:rowOff>125626</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796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142153</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571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56928</xdr:rowOff>
    </xdr:from>
    <xdr:to>
      <xdr:col>85</xdr:col>
      <xdr:colOff>177800</xdr:colOff>
      <xdr:row>55</xdr:row>
      <xdr:rowOff>158528</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486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79805</xdr:rowOff>
    </xdr:from>
    <xdr:ext cx="534377"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338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110144</xdr:rowOff>
    </xdr:from>
    <xdr:to>
      <xdr:col>81</xdr:col>
      <xdr:colOff>101600</xdr:colOff>
      <xdr:row>57</xdr:row>
      <xdr:rowOff>40294</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71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31421</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980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31064</xdr:rowOff>
    </xdr:from>
    <xdr:to>
      <xdr:col>76</xdr:col>
      <xdr:colOff>165100</xdr:colOff>
      <xdr:row>58</xdr:row>
      <xdr:rowOff>132664</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975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123791</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10067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69828</xdr:rowOff>
    </xdr:from>
    <xdr:to>
      <xdr:col>72</xdr:col>
      <xdr:colOff>38100</xdr:colOff>
      <xdr:row>58</xdr:row>
      <xdr:rowOff>171428</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1001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162555</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36111" y="10106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50757</xdr:rowOff>
    </xdr:from>
    <xdr:to>
      <xdr:col>67</xdr:col>
      <xdr:colOff>101600</xdr:colOff>
      <xdr:row>58</xdr:row>
      <xdr:rowOff>152357</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99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143484</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47111" y="10087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47770</xdr:rowOff>
    </xdr:from>
    <xdr:to>
      <xdr:col>85</xdr:col>
      <xdr:colOff>126364</xdr:colOff>
      <xdr:row>79</xdr:row>
      <xdr:rowOff>98879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220720"/>
          <a:ext cx="1269" cy="1422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118334</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6628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165897</xdr:rowOff>
    </xdr:from>
    <xdr:ext cx="534377"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995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47770</xdr:rowOff>
    </xdr:from>
    <xdr:to>
      <xdr:col>86</xdr:col>
      <xdr:colOff>25400</xdr:colOff>
      <xdr:row>71</xdr:row>
      <xdr:rowOff>47770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22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35783</xdr:rowOff>
    </xdr:from>
    <xdr:ext cx="469744"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4088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12906</xdr:rowOff>
    </xdr:from>
    <xdr:to>
      <xdr:col>85</xdr:col>
      <xdr:colOff>177800</xdr:colOff>
      <xdr:row>79</xdr:row>
      <xdr:rowOff>114506</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55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26543</xdr:rowOff>
    </xdr:from>
    <xdr:to>
      <xdr:col>81</xdr:col>
      <xdr:colOff>50800</xdr:colOff>
      <xdr:row>79</xdr:row>
      <xdr:rowOff>98879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571093"/>
          <a:ext cx="889000" cy="72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15553</xdr:rowOff>
    </xdr:from>
    <xdr:to>
      <xdr:col>81</xdr:col>
      <xdr:colOff>101600</xdr:colOff>
      <xdr:row>79</xdr:row>
      <xdr:rowOff>117153</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560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133680</xdr:rowOff>
    </xdr:from>
    <xdr:ext cx="378565"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92017" y="133353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26543</xdr:rowOff>
    </xdr:from>
    <xdr:to>
      <xdr:col>76</xdr:col>
      <xdr:colOff>114300</xdr:colOff>
      <xdr:row>79</xdr:row>
      <xdr:rowOff>71675</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3703300" y="13571093"/>
          <a:ext cx="889000" cy="45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5852</xdr:rowOff>
    </xdr:from>
    <xdr:to>
      <xdr:col>76</xdr:col>
      <xdr:colOff>165100</xdr:colOff>
      <xdr:row>79</xdr:row>
      <xdr:rowOff>107452</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55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98579</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57428" y="13643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71675</xdr:rowOff>
    </xdr:from>
    <xdr:to>
      <xdr:col>71</xdr:col>
      <xdr:colOff>177800</xdr:colOff>
      <xdr:row>79</xdr:row>
      <xdr:rowOff>98879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2814300" y="13616225"/>
          <a:ext cx="889000" cy="27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165187</xdr:rowOff>
    </xdr:from>
    <xdr:to>
      <xdr:col>72</xdr:col>
      <xdr:colOff>38100</xdr:colOff>
      <xdr:row>79</xdr:row>
      <xdr:rowOff>95337</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53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111864</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68428" y="13313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28158</xdr:rowOff>
    </xdr:from>
    <xdr:to>
      <xdr:col>67</xdr:col>
      <xdr:colOff>101600</xdr:colOff>
      <xdr:row>79</xdr:row>
      <xdr:rowOff>129758</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57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146285</xdr:rowOff>
    </xdr:from>
    <xdr:ext cx="378565"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5017" y="13347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162784</xdr:rowOff>
    </xdr:from>
    <xdr:ext cx="249299"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5358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147193</xdr:rowOff>
    </xdr:from>
    <xdr:to>
      <xdr:col>76</xdr:col>
      <xdr:colOff>165100</xdr:colOff>
      <xdr:row>79</xdr:row>
      <xdr:rowOff>77343</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52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93870</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357428" y="13295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20875</xdr:rowOff>
    </xdr:from>
    <xdr:to>
      <xdr:col>72</xdr:col>
      <xdr:colOff>38100</xdr:colOff>
      <xdr:row>79</xdr:row>
      <xdr:rowOff>122475</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56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113602</xdr:rowOff>
    </xdr:from>
    <xdr:ext cx="378565"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14017" y="136581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55283</xdr:rowOff>
    </xdr:from>
    <xdr:to>
      <xdr:col>85</xdr:col>
      <xdr:colOff>126364</xdr:colOff>
      <xdr:row>98</xdr:row>
      <xdr:rowOff>93320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485783"/>
          <a:ext cx="1269" cy="1409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97147</xdr:rowOff>
    </xdr:from>
    <xdr:ext cx="469744"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6899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93320</xdr:rowOff>
    </xdr:from>
    <xdr:to>
      <xdr:col>86</xdr:col>
      <xdr:colOff>25400</xdr:colOff>
      <xdr:row>98</xdr:row>
      <xdr:rowOff>93320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689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1960</xdr:rowOff>
    </xdr:from>
    <xdr:ext cx="599010"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261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120,647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55283</xdr:rowOff>
    </xdr:from>
    <xdr:to>
      <xdr:col>86</xdr:col>
      <xdr:colOff>25400</xdr:colOff>
      <xdr:row>90</xdr:row>
      <xdr:rowOff>55283</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485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85116</xdr:rowOff>
    </xdr:from>
    <xdr:to>
      <xdr:col>85</xdr:col>
      <xdr:colOff>127000</xdr:colOff>
      <xdr:row>96</xdr:row>
      <xdr:rowOff>88875</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5481300" y="16544316"/>
          <a:ext cx="838200" cy="3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31348</xdr:rowOff>
    </xdr:from>
    <xdr:ext cx="534377"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4905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52921</xdr:rowOff>
    </xdr:from>
    <xdr:to>
      <xdr:col>85</xdr:col>
      <xdr:colOff>177800</xdr:colOff>
      <xdr:row>96</xdr:row>
      <xdr:rowOff>154521</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88875</xdr:rowOff>
    </xdr:from>
    <xdr:to>
      <xdr:col>81</xdr:col>
      <xdr:colOff>50800</xdr:colOff>
      <xdr:row>96</xdr:row>
      <xdr:rowOff>97510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4592300" y="16548075"/>
          <a:ext cx="889000" cy="8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49518</xdr:rowOff>
    </xdr:from>
    <xdr:to>
      <xdr:col>81</xdr:col>
      <xdr:colOff>101600</xdr:colOff>
      <xdr:row>96</xdr:row>
      <xdr:rowOff>151118</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50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142245</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14111" y="1660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73279</xdr:rowOff>
    </xdr:from>
    <xdr:to>
      <xdr:col>76</xdr:col>
      <xdr:colOff>114300</xdr:colOff>
      <xdr:row>96</xdr:row>
      <xdr:rowOff>97510</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3703300" y="16532479"/>
          <a:ext cx="889000" cy="24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58840</xdr:rowOff>
    </xdr:from>
    <xdr:to>
      <xdr:col>76</xdr:col>
      <xdr:colOff>165100</xdr:colOff>
      <xdr:row>96</xdr:row>
      <xdr:rowOff>160440</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151567</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325111" y="1661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47916</xdr:rowOff>
    </xdr:from>
    <xdr:to>
      <xdr:col>71</xdr:col>
      <xdr:colOff>177800</xdr:colOff>
      <xdr:row>96</xdr:row>
      <xdr:rowOff>73279</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2814300" y="16507116"/>
          <a:ext cx="889000" cy="25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64427</xdr:rowOff>
    </xdr:from>
    <xdr:to>
      <xdr:col>72</xdr:col>
      <xdr:colOff>38100</xdr:colOff>
      <xdr:row>96</xdr:row>
      <xdr:rowOff>166027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52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157154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36111" y="1661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47574</xdr:rowOff>
    </xdr:from>
    <xdr:to>
      <xdr:col>67</xdr:col>
      <xdr:colOff>101600</xdr:colOff>
      <xdr:row>96</xdr:row>
      <xdr:rowOff>149174</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50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140301</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47111" y="1659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34316</xdr:rowOff>
    </xdr:from>
    <xdr:to>
      <xdr:col>85</xdr:col>
      <xdr:colOff>177800</xdr:colOff>
      <xdr:row>96</xdr:row>
      <xdr:rowOff>135916</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49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57193</xdr:rowOff>
    </xdr:from>
    <xdr:ext cx="534377"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344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38075</xdr:rowOff>
    </xdr:from>
    <xdr:to>
      <xdr:col>81</xdr:col>
      <xdr:colOff>101600</xdr:colOff>
      <xdr:row>96</xdr:row>
      <xdr:rowOff>139675</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49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156202</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14111" y="1627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46710</xdr:rowOff>
    </xdr:from>
    <xdr:to>
      <xdr:col>76</xdr:col>
      <xdr:colOff>165100</xdr:colOff>
      <xdr:row>96</xdr:row>
      <xdr:rowOff>148310</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50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164837</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25111" y="16281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22479</xdr:rowOff>
    </xdr:from>
    <xdr:to>
      <xdr:col>72</xdr:col>
      <xdr:colOff>38100</xdr:colOff>
      <xdr:row>96</xdr:row>
      <xdr:rowOff>124079</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4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140606</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256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168566</xdr:rowOff>
    </xdr:from>
    <xdr:to>
      <xdr:col>67</xdr:col>
      <xdr:colOff>101600</xdr:colOff>
      <xdr:row>96</xdr:row>
      <xdr:rowOff>98716</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456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115243</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6231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a:extLst>
            <a:ext uri="{FF2B5EF4-FFF2-40B4-BE49-F238E27FC236}">
              <a16:creationId xmlns:a16="http://schemas.microsoft.com/office/drawing/2014/main" id="{00000000-0008-0000-07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52342</xdr:rowOff>
    </xdr:from>
    <xdr:to>
      <xdr:col>116</xdr:col>
      <xdr:colOff>62864</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flipV="1">
          <a:off x="22159595" y="5195842"/>
          <a:ext cx="1269" cy="1589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126073</xdr:rowOff>
    </xdr:from>
    <xdr:ext cx="249299" cy="259045"/>
    <xdr:sp macro="" textlink="">
      <xdr:nvSpPr>
        <xdr:cNvPr id="745" name="諸支出金最小値テキスト">
          <a:extLst>
            <a:ext uri="{FF2B5EF4-FFF2-40B4-BE49-F238E27FC236}">
              <a16:creationId xmlns:a16="http://schemas.microsoft.com/office/drawing/2014/main" id="{00000000-0008-0000-0700-0000E9020000}"/>
            </a:ext>
          </a:extLst>
        </xdr:cNvPr>
        <xdr:cNvSpPr txBox="1"/>
      </xdr:nvSpPr>
      <xdr:spPr>
        <a:xfrm>
          <a:off x="22212300" y="6812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170469</xdr:rowOff>
    </xdr:from>
    <xdr:ext cx="469744" cy="259045"/>
    <xdr:sp macro="" textlink="">
      <xdr:nvSpPr>
        <xdr:cNvPr id="747" name="諸支出金最大値テキスト">
          <a:extLst>
            <a:ext uri="{FF2B5EF4-FFF2-40B4-BE49-F238E27FC236}">
              <a16:creationId xmlns:a16="http://schemas.microsoft.com/office/drawing/2014/main" id="{00000000-0008-0000-0700-0000EB020000}"/>
            </a:ext>
          </a:extLst>
        </xdr:cNvPr>
        <xdr:cNvSpPr txBox="1"/>
      </xdr:nvSpPr>
      <xdr:spPr>
        <a:xfrm>
          <a:off x="22212300" y="4971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9,735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52342</xdr:rowOff>
    </xdr:from>
    <xdr:to>
      <xdr:col>116</xdr:col>
      <xdr:colOff>152400</xdr:colOff>
      <xdr:row>30</xdr:row>
      <xdr:rowOff>52342</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5195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43524</xdr:rowOff>
    </xdr:from>
    <xdr:ext cx="378565" cy="259045"/>
    <xdr:sp macro="" textlink="">
      <xdr:nvSpPr>
        <xdr:cNvPr id="750" name="諸支出金平均値テキスト">
          <a:extLst>
            <a:ext uri="{FF2B5EF4-FFF2-40B4-BE49-F238E27FC236}">
              <a16:creationId xmlns:a16="http://schemas.microsoft.com/office/drawing/2014/main" id="{00000000-0008-0000-0700-0000EE020000}"/>
            </a:ext>
          </a:extLst>
        </xdr:cNvPr>
        <xdr:cNvSpPr txBox="1"/>
      </xdr:nvSpPr>
      <xdr:spPr>
        <a:xfrm>
          <a:off x="22212300" y="655862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20647</xdr:rowOff>
    </xdr:from>
    <xdr:to>
      <xdr:col>116</xdr:col>
      <xdr:colOff>114300</xdr:colOff>
      <xdr:row>39</xdr:row>
      <xdr:rowOff>122247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2110700" y="6707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28484</xdr:rowOff>
    </xdr:from>
    <xdr:to>
      <xdr:col>112</xdr:col>
      <xdr:colOff>38100</xdr:colOff>
      <xdr:row>39</xdr:row>
      <xdr:rowOff>130084</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1272500" y="671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146611</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4017" y="6490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30607</xdr:rowOff>
    </xdr:from>
    <xdr:to>
      <xdr:col>107</xdr:col>
      <xdr:colOff>101600</xdr:colOff>
      <xdr:row>39</xdr:row>
      <xdr:rowOff>132207</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0383500" y="671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148734</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5017" y="64923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19667</xdr:rowOff>
    </xdr:from>
    <xdr:to>
      <xdr:col>102</xdr:col>
      <xdr:colOff>165100</xdr:colOff>
      <xdr:row>39</xdr:row>
      <xdr:rowOff>121267</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9494500" y="6706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137794</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6017" y="64814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34852</xdr:rowOff>
    </xdr:from>
    <xdr:to>
      <xdr:col>98</xdr:col>
      <xdr:colOff>38100</xdr:colOff>
      <xdr:row>39</xdr:row>
      <xdr:rowOff>136452</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8605500" y="672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152979</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99333" y="64966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170523</xdr:rowOff>
    </xdr:from>
    <xdr:ext cx="249299" cy="259045"/>
    <xdr:sp macro="" textlink="">
      <xdr:nvSpPr>
        <xdr:cNvPr id="769" name="諸支出金該当値テキスト">
          <a:extLst>
            <a:ext uri="{FF2B5EF4-FFF2-40B4-BE49-F238E27FC236}">
              <a16:creationId xmlns:a16="http://schemas.microsoft.com/office/drawing/2014/main" id="{00000000-0008-0000-0700-000001030000}"/>
            </a:ext>
          </a:extLst>
        </xdr:cNvPr>
        <xdr:cNvSpPr txBox="1"/>
      </xdr:nvSpPr>
      <xdr:spPr>
        <a:xfrm>
          <a:off x="22212300" y="6685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a:extLst>
            <a:ext uri="{FF2B5EF4-FFF2-40B4-BE49-F238E27FC236}">
              <a16:creationId xmlns:a16="http://schemas.microsoft.com/office/drawing/2014/main" id="{00000000-0008-0000-0700-00001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a:extLst>
            <a:ext uri="{FF2B5EF4-FFF2-40B4-BE49-F238E27FC236}">
              <a16:creationId xmlns:a16="http://schemas.microsoft.com/office/drawing/2014/main" id="{00000000-0008-0000-0700-00001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a:extLst>
            <a:ext uri="{FF2B5EF4-FFF2-40B4-BE49-F238E27FC236}">
              <a16:creationId xmlns:a16="http://schemas.microsoft.com/office/drawing/2014/main" id="{00000000-0008-0000-0700-00001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a:extLst>
            <a:ext uri="{FF2B5EF4-FFF2-40B4-BE49-F238E27FC236}">
              <a16:creationId xmlns:a16="http://schemas.microsoft.com/office/drawing/2014/main" id="{00000000-0008-0000-0700-00003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●議会費は、住民一人当たり</a:t>
          </a:r>
          <a:r>
            <a:rPr kumimoji="1" lang="en-US" altLang="ja-JP" sz="900">
              <a:latin typeface="ＭＳ Ｐゴシック" panose="020B0600070205080204" pitchFamily="50" charset="-128"/>
              <a:ea typeface="ＭＳ Ｐゴシック" panose="020B0600070205080204" pitchFamily="50" charset="-128"/>
            </a:rPr>
            <a:t>3,450</a:t>
          </a:r>
          <a:r>
            <a:rPr kumimoji="1" lang="ja-JP" altLang="en-US" sz="900">
              <a:latin typeface="ＭＳ Ｐゴシック" panose="020B0600070205080204" pitchFamily="50" charset="-128"/>
              <a:ea typeface="ＭＳ Ｐゴシック" panose="020B0600070205080204" pitchFamily="50" charset="-128"/>
            </a:rPr>
            <a:t>円となっており、全国平均・大阪府平均・類似団体内平均値のいずれにおいても上回る結果となっている。　</a:t>
          </a:r>
        </a:p>
        <a:p>
          <a:r>
            <a:rPr kumimoji="1" lang="ja-JP" altLang="en-US" sz="900">
              <a:latin typeface="ＭＳ Ｐゴシック" panose="020B0600070205080204" pitchFamily="50" charset="-128"/>
              <a:ea typeface="ＭＳ Ｐゴシック" panose="020B0600070205080204" pitchFamily="50" charset="-128"/>
            </a:rPr>
            <a:t>●総務費は、住民一人当たり</a:t>
          </a:r>
          <a:r>
            <a:rPr kumimoji="1" lang="en-US" altLang="ja-JP" sz="900">
              <a:latin typeface="ＭＳ Ｐゴシック" panose="020B0600070205080204" pitchFamily="50" charset="-128"/>
              <a:ea typeface="ＭＳ Ｐゴシック" panose="020B0600070205080204" pitchFamily="50" charset="-128"/>
            </a:rPr>
            <a:t>48,549</a:t>
          </a:r>
          <a:r>
            <a:rPr kumimoji="1" lang="ja-JP" altLang="en-US" sz="900">
              <a:latin typeface="ＭＳ Ｐゴシック" panose="020B0600070205080204" pitchFamily="50" charset="-128"/>
              <a:ea typeface="ＭＳ Ｐゴシック" panose="020B0600070205080204" pitchFamily="50" charset="-128"/>
            </a:rPr>
            <a:t>円となっており、主に令和</a:t>
          </a:r>
          <a:r>
            <a:rPr kumimoji="1" lang="en-US" altLang="ja-JP" sz="900">
              <a:latin typeface="ＭＳ Ｐゴシック" panose="020B0600070205080204" pitchFamily="50" charset="-128"/>
              <a:ea typeface="ＭＳ Ｐゴシック" panose="020B0600070205080204" pitchFamily="50" charset="-128"/>
            </a:rPr>
            <a:t>2</a:t>
          </a:r>
          <a:r>
            <a:rPr kumimoji="1" lang="ja-JP" altLang="en-US" sz="900">
              <a:latin typeface="ＭＳ Ｐゴシック" panose="020B0600070205080204" pitchFamily="50" charset="-128"/>
              <a:ea typeface="ＭＳ Ｐゴシック" panose="020B0600070205080204" pitchFamily="50" charset="-128"/>
            </a:rPr>
            <a:t>年度に実施した特別定額給付金給付事業などの影響により、前年度と比べ大幅に減少した。また、全国平均、大阪府平均、類似団体内平均値を下回る結果となった。</a:t>
          </a:r>
        </a:p>
        <a:p>
          <a:r>
            <a:rPr kumimoji="1" lang="ja-JP" altLang="en-US" sz="900">
              <a:latin typeface="ＭＳ Ｐゴシック" panose="020B0600070205080204" pitchFamily="50" charset="-128"/>
              <a:ea typeface="ＭＳ Ｐゴシック" panose="020B0600070205080204" pitchFamily="50" charset="-128"/>
            </a:rPr>
            <a:t>●民生費は、住民一人当たり</a:t>
          </a:r>
          <a:r>
            <a:rPr kumimoji="1" lang="en-US" altLang="ja-JP" sz="900">
              <a:latin typeface="ＭＳ Ｐゴシック" panose="020B0600070205080204" pitchFamily="50" charset="-128"/>
              <a:ea typeface="ＭＳ Ｐゴシック" panose="020B0600070205080204" pitchFamily="50" charset="-128"/>
            </a:rPr>
            <a:t>206,451</a:t>
          </a:r>
          <a:r>
            <a:rPr kumimoji="1" lang="ja-JP" altLang="en-US" sz="900">
              <a:latin typeface="ＭＳ Ｐゴシック" panose="020B0600070205080204" pitchFamily="50" charset="-128"/>
              <a:ea typeface="ＭＳ Ｐゴシック" panose="020B0600070205080204" pitchFamily="50" charset="-128"/>
            </a:rPr>
            <a:t>円となっており、新型コロナウイルス感染症関連の臨時給付金事業や障がい者総合支援給付費などの扶助費の増の影響により、増加した。なお、大阪府平均に比べると低い結果となっている。　</a:t>
          </a:r>
        </a:p>
        <a:p>
          <a:r>
            <a:rPr kumimoji="1" lang="ja-JP" altLang="en-US" sz="900">
              <a:latin typeface="ＭＳ Ｐゴシック" panose="020B0600070205080204" pitchFamily="50" charset="-128"/>
              <a:ea typeface="ＭＳ Ｐゴシック" panose="020B0600070205080204" pitchFamily="50" charset="-128"/>
            </a:rPr>
            <a:t>●衛生費は、住民一人当たり</a:t>
          </a:r>
          <a:r>
            <a:rPr kumimoji="1" lang="en-US" altLang="ja-JP" sz="900">
              <a:latin typeface="ＭＳ Ｐゴシック" panose="020B0600070205080204" pitchFamily="50" charset="-128"/>
              <a:ea typeface="ＭＳ Ｐゴシック" panose="020B0600070205080204" pitchFamily="50" charset="-128"/>
            </a:rPr>
            <a:t>56,461</a:t>
          </a:r>
          <a:r>
            <a:rPr kumimoji="1" lang="ja-JP" altLang="en-US" sz="900">
              <a:latin typeface="ＭＳ Ｐゴシック" panose="020B0600070205080204" pitchFamily="50" charset="-128"/>
              <a:ea typeface="ＭＳ Ｐゴシック" panose="020B0600070205080204" pitchFamily="50" charset="-128"/>
            </a:rPr>
            <a:t>円となっており、予防接種事業や医療機関等支援事業などの影響で増があったものの、病院事業会計への繰出金などの減により、令和</a:t>
          </a:r>
          <a:r>
            <a:rPr kumimoji="1" lang="en-US" altLang="ja-JP" sz="900">
              <a:latin typeface="ＭＳ Ｐゴシック" panose="020B0600070205080204" pitchFamily="50" charset="-128"/>
              <a:ea typeface="ＭＳ Ｐゴシック" panose="020B0600070205080204" pitchFamily="50" charset="-128"/>
            </a:rPr>
            <a:t>2</a:t>
          </a:r>
          <a:r>
            <a:rPr kumimoji="1" lang="ja-JP" altLang="en-US" sz="900">
              <a:latin typeface="ＭＳ Ｐゴシック" panose="020B0600070205080204" pitchFamily="50" charset="-128"/>
              <a:ea typeface="ＭＳ Ｐゴシック" panose="020B0600070205080204" pitchFamily="50" charset="-128"/>
            </a:rPr>
            <a:t>年度と比べ横ばいとなった。</a:t>
          </a:r>
        </a:p>
        <a:p>
          <a:r>
            <a:rPr kumimoji="1" lang="ja-JP" altLang="en-US" sz="900">
              <a:latin typeface="ＭＳ Ｐゴシック" panose="020B0600070205080204" pitchFamily="50" charset="-128"/>
              <a:ea typeface="ＭＳ Ｐゴシック" panose="020B0600070205080204" pitchFamily="50" charset="-128"/>
            </a:rPr>
            <a:t>●商工費は、住民一人当たり</a:t>
          </a:r>
          <a:r>
            <a:rPr kumimoji="1" lang="en-US" altLang="ja-JP" sz="900">
              <a:latin typeface="ＭＳ Ｐゴシック" panose="020B0600070205080204" pitchFamily="50" charset="-128"/>
              <a:ea typeface="ＭＳ Ｐゴシック" panose="020B0600070205080204" pitchFamily="50" charset="-128"/>
            </a:rPr>
            <a:t>3,485</a:t>
          </a:r>
          <a:r>
            <a:rPr kumimoji="1" lang="ja-JP" altLang="en-US" sz="900">
              <a:latin typeface="ＭＳ Ｐゴシック" panose="020B0600070205080204" pitchFamily="50" charset="-128"/>
              <a:ea typeface="ＭＳ Ｐゴシック" panose="020B0600070205080204" pitchFamily="50" charset="-128"/>
            </a:rPr>
            <a:t>円となっており、産業振興対策事業などの影響により、令和</a:t>
          </a:r>
          <a:r>
            <a:rPr kumimoji="1" lang="en-US" altLang="ja-JP" sz="900">
              <a:latin typeface="ＭＳ Ｐゴシック" panose="020B0600070205080204" pitchFamily="50" charset="-128"/>
              <a:ea typeface="ＭＳ Ｐゴシック" panose="020B0600070205080204" pitchFamily="50" charset="-128"/>
            </a:rPr>
            <a:t>2</a:t>
          </a:r>
          <a:r>
            <a:rPr kumimoji="1" lang="ja-JP" altLang="en-US" sz="900">
              <a:latin typeface="ＭＳ Ｐゴシック" panose="020B0600070205080204" pitchFamily="50" charset="-128"/>
              <a:ea typeface="ＭＳ Ｐゴシック" panose="020B0600070205080204" pitchFamily="50" charset="-128"/>
            </a:rPr>
            <a:t>年度に比べ減少した。</a:t>
          </a:r>
        </a:p>
        <a:p>
          <a:r>
            <a:rPr kumimoji="1" lang="ja-JP" altLang="en-US" sz="900">
              <a:latin typeface="ＭＳ Ｐゴシック" panose="020B0600070205080204" pitchFamily="50" charset="-128"/>
              <a:ea typeface="ＭＳ Ｐゴシック" panose="020B0600070205080204" pitchFamily="50" charset="-128"/>
            </a:rPr>
            <a:t>●土木費は、住民一人当たり</a:t>
          </a:r>
          <a:r>
            <a:rPr kumimoji="1" lang="en-US" altLang="ja-JP" sz="900">
              <a:latin typeface="ＭＳ Ｐゴシック" panose="020B0600070205080204" pitchFamily="50" charset="-128"/>
              <a:ea typeface="ＭＳ Ｐゴシック" panose="020B0600070205080204" pitchFamily="50" charset="-128"/>
            </a:rPr>
            <a:t>42,903</a:t>
          </a:r>
          <a:r>
            <a:rPr kumimoji="1" lang="ja-JP" altLang="en-US" sz="900">
              <a:latin typeface="ＭＳ Ｐゴシック" panose="020B0600070205080204" pitchFamily="50" charset="-128"/>
              <a:ea typeface="ＭＳ Ｐゴシック" panose="020B0600070205080204" pitchFamily="50" charset="-128"/>
            </a:rPr>
            <a:t>円となっており、泉大津駅西地区周辺整備事業などの影響で減があったものの、公園施設整備事業などの増により、令和</a:t>
          </a:r>
          <a:r>
            <a:rPr kumimoji="1" lang="en-US" altLang="ja-JP" sz="900">
              <a:latin typeface="ＭＳ Ｐゴシック" panose="020B0600070205080204" pitchFamily="50" charset="-128"/>
              <a:ea typeface="ＭＳ Ｐゴシック" panose="020B0600070205080204" pitchFamily="50" charset="-128"/>
            </a:rPr>
            <a:t>2</a:t>
          </a:r>
          <a:r>
            <a:rPr kumimoji="1" lang="ja-JP" altLang="en-US" sz="900">
              <a:latin typeface="ＭＳ Ｐゴシック" panose="020B0600070205080204" pitchFamily="50" charset="-128"/>
              <a:ea typeface="ＭＳ Ｐゴシック" panose="020B0600070205080204" pitchFamily="50" charset="-128"/>
            </a:rPr>
            <a:t>年度と横ばいとなった。全国平均、大阪府平均を下回った。</a:t>
          </a:r>
        </a:p>
        <a:p>
          <a:r>
            <a:rPr kumimoji="1" lang="ja-JP" altLang="en-US" sz="900">
              <a:latin typeface="ＭＳ Ｐゴシック" panose="020B0600070205080204" pitchFamily="50" charset="-128"/>
              <a:ea typeface="ＭＳ Ｐゴシック" panose="020B0600070205080204" pitchFamily="50" charset="-128"/>
            </a:rPr>
            <a:t>●教育費は、住民一人当たり</a:t>
          </a:r>
          <a:r>
            <a:rPr kumimoji="1" lang="en-US" altLang="ja-JP" sz="900">
              <a:latin typeface="ＭＳ Ｐゴシック" panose="020B0600070205080204" pitchFamily="50" charset="-128"/>
              <a:ea typeface="ＭＳ Ｐゴシック" panose="020B0600070205080204" pitchFamily="50" charset="-128"/>
            </a:rPr>
            <a:t>61,458</a:t>
          </a:r>
          <a:r>
            <a:rPr kumimoji="1" lang="ja-JP" altLang="en-US" sz="900">
              <a:latin typeface="ＭＳ Ｐゴシック" panose="020B0600070205080204" pitchFamily="50" charset="-128"/>
              <a:ea typeface="ＭＳ Ｐゴシック" panose="020B0600070205080204" pitchFamily="50" charset="-128"/>
            </a:rPr>
            <a:t>円となっており、令和</a:t>
          </a:r>
          <a:r>
            <a:rPr kumimoji="1" lang="en-US" altLang="ja-JP" sz="900">
              <a:latin typeface="ＭＳ Ｐゴシック" panose="020B0600070205080204" pitchFamily="50" charset="-128"/>
              <a:ea typeface="ＭＳ Ｐゴシック" panose="020B0600070205080204" pitchFamily="50" charset="-128"/>
            </a:rPr>
            <a:t>2</a:t>
          </a:r>
          <a:r>
            <a:rPr kumimoji="1" lang="ja-JP" altLang="en-US" sz="900">
              <a:latin typeface="ＭＳ Ｐゴシック" panose="020B0600070205080204" pitchFamily="50" charset="-128"/>
              <a:ea typeface="ＭＳ Ｐゴシック" panose="020B0600070205080204" pitchFamily="50" charset="-128"/>
            </a:rPr>
            <a:t>年度に比べ、増加した。これは小学校長寿命化工事を含む小学校施設整備事業や新図書館整備事業が主な要因である。</a:t>
          </a:r>
        </a:p>
        <a:p>
          <a:r>
            <a:rPr kumimoji="1" lang="ja-JP" altLang="en-US" sz="900">
              <a:latin typeface="ＭＳ Ｐゴシック" panose="020B0600070205080204" pitchFamily="50" charset="-128"/>
              <a:ea typeface="ＭＳ Ｐゴシック" panose="020B0600070205080204" pitchFamily="50" charset="-128"/>
            </a:rPr>
            <a:t>●公債費は、住民一人当たり</a:t>
          </a:r>
          <a:r>
            <a:rPr kumimoji="1" lang="en-US" altLang="ja-JP" sz="900">
              <a:latin typeface="ＭＳ Ｐゴシック" panose="020B0600070205080204" pitchFamily="50" charset="-128"/>
              <a:ea typeface="ＭＳ Ｐゴシック" panose="020B0600070205080204" pitchFamily="50" charset="-128"/>
            </a:rPr>
            <a:t>37,298</a:t>
          </a:r>
          <a:r>
            <a:rPr kumimoji="1" lang="ja-JP" altLang="en-US" sz="900">
              <a:latin typeface="ＭＳ Ｐゴシック" panose="020B0600070205080204" pitchFamily="50" charset="-128"/>
              <a:ea typeface="ＭＳ Ｐゴシック" panose="020B0600070205080204" pitchFamily="50" charset="-128"/>
            </a:rPr>
            <a:t>円となっており、令和</a:t>
          </a:r>
          <a:r>
            <a:rPr kumimoji="1" lang="en-US" altLang="ja-JP" sz="900">
              <a:latin typeface="ＭＳ Ｐゴシック" panose="020B0600070205080204" pitchFamily="50" charset="-128"/>
              <a:ea typeface="ＭＳ Ｐゴシック" panose="020B0600070205080204" pitchFamily="50" charset="-128"/>
            </a:rPr>
            <a:t>2</a:t>
          </a:r>
          <a:r>
            <a:rPr kumimoji="1" lang="ja-JP" altLang="en-US" sz="900">
              <a:latin typeface="ＭＳ Ｐゴシック" panose="020B0600070205080204" pitchFamily="50" charset="-128"/>
              <a:ea typeface="ＭＳ Ｐゴシック" panose="020B0600070205080204" pitchFamily="50" charset="-128"/>
            </a:rPr>
            <a:t>年度と比べ横ばいであるが、類似団体内平均値を上回っており、依然として高い水準となっている。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大阪府泉大津市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　本市は平成</a:t>
          </a:r>
          <a:r>
            <a:rPr kumimoji="1" lang="en-US" altLang="ja-JP" sz="1050">
              <a:latin typeface="ＭＳ ゴシック" pitchFamily="49" charset="-128"/>
              <a:ea typeface="ＭＳ ゴシック" pitchFamily="49" charset="-128"/>
            </a:rPr>
            <a:t>10</a:t>
          </a:r>
          <a:r>
            <a:rPr kumimoji="1" lang="ja-JP" altLang="en-US" sz="1050">
              <a:latin typeface="ＭＳ ゴシック" pitchFamily="49" charset="-128"/>
              <a:ea typeface="ＭＳ ゴシック" pitchFamily="49" charset="-128"/>
            </a:rPr>
            <a:t>年度普通会計決算で実質赤字を計上し、平成</a:t>
          </a:r>
          <a:r>
            <a:rPr kumimoji="1" lang="en-US" altLang="ja-JP" sz="1050">
              <a:latin typeface="ＭＳ ゴシック" pitchFamily="49" charset="-128"/>
              <a:ea typeface="ＭＳ ゴシック" pitchFamily="49" charset="-128"/>
            </a:rPr>
            <a:t>14</a:t>
          </a:r>
          <a:r>
            <a:rPr kumimoji="1" lang="ja-JP" altLang="en-US" sz="1050">
              <a:latin typeface="ＭＳ ゴシック" pitchFamily="49" charset="-128"/>
              <a:ea typeface="ＭＳ ゴシック" pitchFamily="49" charset="-128"/>
            </a:rPr>
            <a:t>年度決算で準用再建団体に転落寸前となった。その後、平成</a:t>
          </a:r>
          <a:r>
            <a:rPr kumimoji="1" lang="en-US" altLang="ja-JP" sz="1050">
              <a:latin typeface="ＭＳ ゴシック" pitchFamily="49" charset="-128"/>
              <a:ea typeface="ＭＳ ゴシック" pitchFamily="49" charset="-128"/>
            </a:rPr>
            <a:t>16</a:t>
          </a:r>
          <a:r>
            <a:rPr kumimoji="1" lang="ja-JP" altLang="en-US" sz="1050">
              <a:latin typeface="ＭＳ ゴシック" pitchFamily="49" charset="-128"/>
              <a:ea typeface="ＭＳ ゴシック" pitchFamily="49" charset="-128"/>
            </a:rPr>
            <a:t>年度では黒字に転換し、以後</a:t>
          </a:r>
          <a:r>
            <a:rPr kumimoji="1" lang="en-US" altLang="ja-JP" sz="1050">
              <a:latin typeface="ＭＳ ゴシック" pitchFamily="49" charset="-128"/>
              <a:ea typeface="ＭＳ ゴシック" pitchFamily="49" charset="-128"/>
            </a:rPr>
            <a:t>18</a:t>
          </a:r>
          <a:r>
            <a:rPr kumimoji="1" lang="ja-JP" altLang="en-US" sz="1050">
              <a:latin typeface="ＭＳ ゴシック" pitchFamily="49" charset="-128"/>
              <a:ea typeface="ＭＳ ゴシック" pitchFamily="49" charset="-128"/>
            </a:rPr>
            <a:t>年連続黒字を堅持している。一方、平成</a:t>
          </a:r>
          <a:r>
            <a:rPr kumimoji="1" lang="en-US" altLang="ja-JP" sz="1050">
              <a:latin typeface="ＭＳ ゴシック" pitchFamily="49" charset="-128"/>
              <a:ea typeface="ＭＳ ゴシック" pitchFamily="49" charset="-128"/>
            </a:rPr>
            <a:t>21</a:t>
          </a:r>
          <a:r>
            <a:rPr kumimoji="1" lang="ja-JP" altLang="en-US" sz="1050">
              <a:latin typeface="ＭＳ ゴシック" pitchFamily="49" charset="-128"/>
              <a:ea typeface="ＭＳ ゴシック" pitchFamily="49" charset="-128"/>
            </a:rPr>
            <a:t>年</a:t>
          </a:r>
          <a:r>
            <a:rPr kumimoji="1" lang="en-US" altLang="ja-JP" sz="1050">
              <a:latin typeface="ＭＳ ゴシック" pitchFamily="49" charset="-128"/>
              <a:ea typeface="ＭＳ ゴシック" pitchFamily="49" charset="-128"/>
            </a:rPr>
            <a:t>4</a:t>
          </a:r>
          <a:r>
            <a:rPr kumimoji="1" lang="ja-JP" altLang="en-US" sz="1050">
              <a:latin typeface="ＭＳ ゴシック" pitchFamily="49" charset="-128"/>
              <a:ea typeface="ＭＳ ゴシック" pitchFamily="49" charset="-128"/>
            </a:rPr>
            <a:t>月に「地方公共団体の財政の健全化に関する法律」が全面施行され、一般会計だけでなく、特別会計・企業会計を含めた市全体の収支で、財政の健全度合いをはかることとなった。これにより、特別会計・企業会計で実質赤字（資金不足）を抱える会計について、実質赤字（資金不足）を縮小させつつ、一般会計等が赤字とならないような財政運営を行っているところである。令和</a:t>
          </a:r>
          <a:r>
            <a:rPr kumimoji="1" lang="en-US" altLang="ja-JP" sz="1050">
              <a:latin typeface="ＭＳ ゴシック" pitchFamily="49" charset="-128"/>
              <a:ea typeface="ＭＳ ゴシック" pitchFamily="49" charset="-128"/>
            </a:rPr>
            <a:t>3</a:t>
          </a:r>
          <a:r>
            <a:rPr kumimoji="1" lang="ja-JP" altLang="en-US" sz="1050">
              <a:latin typeface="ＭＳ ゴシック" pitchFamily="49" charset="-128"/>
              <a:ea typeface="ＭＳ ゴシック" pitchFamily="49" charset="-128"/>
            </a:rPr>
            <a:t>年度は、実質収支額（標準財政規模比）が</a:t>
          </a:r>
          <a:r>
            <a:rPr kumimoji="1" lang="en-US" altLang="ja-JP" sz="1050">
              <a:latin typeface="ＭＳ ゴシック" pitchFamily="49" charset="-128"/>
              <a:ea typeface="ＭＳ ゴシック" pitchFamily="49" charset="-128"/>
            </a:rPr>
            <a:t>1.92</a:t>
          </a:r>
          <a:r>
            <a:rPr kumimoji="1" lang="ja-JP" altLang="en-US" sz="1050">
              <a:latin typeface="ＭＳ ゴシック" pitchFamily="49" charset="-128"/>
              <a:ea typeface="ＭＳ ゴシック" pitchFamily="49" charset="-128"/>
            </a:rPr>
            <a:t>％の黒字を計上しており、今後も引き続き黒字を堅持するよう財政運営に努めるものである。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大阪府泉大津市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連結実質赤字については、平成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年度決算において赤字の解消を果たしたところであるが、これは一般会計等の黒字や水道事業会計の資金剰余によるところが大きい。平成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年度までは駐車場事業特別会計において、赤字（資金不足）を計上していたところであるが、平成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年度に赤字を解消させたうえで特別会計を廃止し、一般会計へ編入した。　</a:t>
          </a:r>
        </a:p>
        <a:p>
          <a:r>
            <a:rPr kumimoji="1" lang="ja-JP" altLang="en-US" sz="1400">
              <a:latin typeface="ＭＳ ゴシック" pitchFamily="49" charset="-128"/>
              <a:ea typeface="ＭＳ ゴシック" pitchFamily="49" charset="-128"/>
            </a:rPr>
            <a:t>　また、令和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年度決算においては、平成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年度から続いていた病院事業会計の資金不足が解消された。</a:t>
          </a:r>
        </a:p>
        <a:p>
          <a:r>
            <a:rPr kumimoji="1" lang="ja-JP" altLang="en-US" sz="1400">
              <a:latin typeface="ＭＳ ゴシック" pitchFamily="49" charset="-128"/>
              <a:ea typeface="ＭＳ ゴシック" pitchFamily="49" charset="-128"/>
            </a:rPr>
            <a:t>　全会計で経営の効率化など、引き続き健全化の取組を行う。</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大阪府泉大津市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実質公債費比率は平成</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年度に起債許可基準である</a:t>
          </a:r>
          <a:r>
            <a:rPr kumimoji="1" lang="en-US" altLang="ja-JP" sz="1400">
              <a:latin typeface="ＭＳ ゴシック" pitchFamily="49" charset="-128"/>
              <a:ea typeface="ＭＳ ゴシック" pitchFamily="49" charset="-128"/>
            </a:rPr>
            <a:t>18</a:t>
          </a:r>
          <a:r>
            <a:rPr kumimoji="1" lang="ja-JP" altLang="en-US" sz="1400">
              <a:latin typeface="ＭＳ ゴシック" pitchFamily="49" charset="-128"/>
              <a:ea typeface="ＭＳ ゴシック" pitchFamily="49" charset="-128"/>
            </a:rPr>
            <a:t>％を超過したが、起債発行抑制等により、平成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年度には基準を下回り、令和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年度は</a:t>
          </a:r>
          <a:r>
            <a:rPr kumimoji="1" lang="en-US" altLang="ja-JP" sz="1400">
              <a:latin typeface="ＭＳ ゴシック" pitchFamily="49" charset="-128"/>
              <a:ea typeface="ＭＳ ゴシック" pitchFamily="49" charset="-128"/>
            </a:rPr>
            <a:t>8.5</a:t>
          </a:r>
          <a:r>
            <a:rPr kumimoji="1" lang="ja-JP" altLang="en-US" sz="1400">
              <a:latin typeface="ＭＳ ゴシック" pitchFamily="49" charset="-128"/>
              <a:ea typeface="ＭＳ ゴシック" pitchFamily="49" charset="-128"/>
            </a:rPr>
            <a:t>％となった。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分子を項目別に見ると、公園施設の整備により債務負担行為に基づく支出が増加している。また、過去に実施した普通建設事業の財源として多額の地方債を発行した事により、現在も高い水準となっている。　</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latin typeface="ＭＳ ゴシック" pitchFamily="49" charset="-128"/>
              <a:ea typeface="ＭＳ ゴシック" pitchFamily="49" charset="-128"/>
            </a:rPr>
            <a:t>　健全化法上、減債基金における満期一括償還型地方債については償還年数が</a:t>
          </a:r>
          <a:r>
            <a:rPr kumimoji="1" lang="en-US" altLang="ja-JP" sz="700">
              <a:latin typeface="ＭＳ ゴシック" pitchFamily="49" charset="-128"/>
              <a:ea typeface="ＭＳ ゴシック" pitchFamily="49" charset="-128"/>
            </a:rPr>
            <a:t>30</a:t>
          </a:r>
          <a:r>
            <a:rPr kumimoji="1" lang="ja-JP" altLang="en-US" sz="700">
              <a:latin typeface="ＭＳ ゴシック" pitchFamily="49" charset="-128"/>
              <a:ea typeface="ＭＳ ゴシック" pitchFamily="49" charset="-128"/>
            </a:rPr>
            <a:t>年を上限とするため、毎年発行額の</a:t>
          </a:r>
          <a:r>
            <a:rPr kumimoji="1" lang="en-US" altLang="ja-JP" sz="700">
              <a:latin typeface="ＭＳ ゴシック" pitchFamily="49" charset="-128"/>
              <a:ea typeface="ＭＳ ゴシック" pitchFamily="49" charset="-128"/>
            </a:rPr>
            <a:t>30</a:t>
          </a:r>
          <a:r>
            <a:rPr kumimoji="1" lang="ja-JP" altLang="en-US" sz="700">
              <a:latin typeface="ＭＳ ゴシック" pitchFamily="49" charset="-128"/>
              <a:ea typeface="ＭＳ ゴシック" pitchFamily="49" charset="-128"/>
            </a:rPr>
            <a:t>分の</a:t>
          </a:r>
          <a:r>
            <a:rPr kumimoji="1" lang="en-US" altLang="ja-JP" sz="700">
              <a:latin typeface="ＭＳ ゴシック" pitchFamily="49" charset="-128"/>
              <a:ea typeface="ＭＳ ゴシック" pitchFamily="49" charset="-128"/>
            </a:rPr>
            <a:t>1</a:t>
          </a:r>
          <a:r>
            <a:rPr kumimoji="1" lang="ja-JP" altLang="en-US" sz="700">
              <a:latin typeface="ＭＳ ゴシック" pitchFamily="49" charset="-128"/>
              <a:ea typeface="ＭＳ ゴシック" pitchFamily="49" charset="-128"/>
            </a:rPr>
            <a:t>を積み立てるものと設定されているが、本市においては当該元金の１０年分は既に返済が済んでいることから、なお残る</a:t>
          </a:r>
          <a:r>
            <a:rPr kumimoji="1" lang="en-US" altLang="ja-JP" sz="700">
              <a:latin typeface="ＭＳ ゴシック" pitchFamily="49" charset="-128"/>
              <a:ea typeface="ＭＳ ゴシック" pitchFamily="49" charset="-128"/>
            </a:rPr>
            <a:t>20</a:t>
          </a:r>
          <a:r>
            <a:rPr kumimoji="1" lang="ja-JP" altLang="en-US" sz="700">
              <a:latin typeface="ＭＳ ゴシック" pitchFamily="49" charset="-128"/>
              <a:ea typeface="ＭＳ ゴシック" pitchFamily="49" charset="-128"/>
            </a:rPr>
            <a:t>年を償還年数とし、毎年度積立相当額を</a:t>
          </a:r>
          <a:r>
            <a:rPr kumimoji="1" lang="en-US" altLang="ja-JP" sz="700">
              <a:latin typeface="ＭＳ ゴシック" pitchFamily="49" charset="-128"/>
              <a:ea typeface="ＭＳ ゴシック" pitchFamily="49" charset="-128"/>
            </a:rPr>
            <a:t>20</a:t>
          </a:r>
          <a:r>
            <a:rPr kumimoji="1" lang="ja-JP" altLang="en-US" sz="700">
              <a:latin typeface="ＭＳ ゴシック" pitchFamily="49" charset="-128"/>
              <a:ea typeface="ＭＳ ゴシック" pitchFamily="49" charset="-128"/>
            </a:rPr>
            <a:t>分の</a:t>
          </a:r>
          <a:r>
            <a:rPr kumimoji="1" lang="en-US" altLang="ja-JP" sz="700">
              <a:latin typeface="ＭＳ ゴシック" pitchFamily="49" charset="-128"/>
              <a:ea typeface="ＭＳ ゴシック" pitchFamily="49" charset="-128"/>
            </a:rPr>
            <a:t>1</a:t>
          </a:r>
          <a:r>
            <a:rPr kumimoji="1" lang="ja-JP" altLang="en-US" sz="700">
              <a:latin typeface="ＭＳ ゴシック" pitchFamily="49" charset="-128"/>
              <a:ea typeface="ＭＳ ゴシック" pitchFamily="49" charset="-128"/>
            </a:rPr>
            <a:t>として設定している。なお、満期一括償還地方債は令和</a:t>
          </a:r>
          <a:r>
            <a:rPr kumimoji="1" lang="en-US" altLang="ja-JP" sz="700">
              <a:latin typeface="ＭＳ ゴシック" pitchFamily="49" charset="-128"/>
              <a:ea typeface="ＭＳ ゴシック" pitchFamily="49" charset="-128"/>
            </a:rPr>
            <a:t>2</a:t>
          </a:r>
          <a:r>
            <a:rPr kumimoji="1" lang="ja-JP" altLang="en-US" sz="700">
              <a:latin typeface="ＭＳ ゴシック" pitchFamily="49" charset="-128"/>
              <a:ea typeface="ＭＳ ゴシック" pitchFamily="49" charset="-128"/>
            </a:rPr>
            <a:t>年度で償還しており、残高は</a:t>
          </a:r>
          <a:r>
            <a:rPr kumimoji="1" lang="en-US" altLang="ja-JP" sz="700">
              <a:latin typeface="ＭＳ ゴシック" pitchFamily="49" charset="-128"/>
              <a:ea typeface="ＭＳ ゴシック" pitchFamily="49" charset="-128"/>
            </a:rPr>
            <a:t>0</a:t>
          </a:r>
          <a:r>
            <a:rPr kumimoji="1" lang="ja-JP" altLang="en-US" sz="700">
              <a:latin typeface="ＭＳ ゴシック" pitchFamily="49" charset="-128"/>
              <a:ea typeface="ＭＳ ゴシック" pitchFamily="49" charset="-128"/>
            </a:rPr>
            <a:t>となっている。積立額に関しては、許可年数</a:t>
          </a:r>
          <a:r>
            <a:rPr kumimoji="1" lang="en-US" altLang="ja-JP" sz="700">
              <a:latin typeface="ＭＳ ゴシック" pitchFamily="49" charset="-128"/>
              <a:ea typeface="ＭＳ ゴシック" pitchFamily="49" charset="-128"/>
            </a:rPr>
            <a:t>20</a:t>
          </a:r>
          <a:r>
            <a:rPr kumimoji="1" lang="ja-JP" altLang="en-US" sz="700">
              <a:latin typeface="ＭＳ ゴシック" pitchFamily="49" charset="-128"/>
              <a:ea typeface="ＭＳ ゴシック" pitchFamily="49" charset="-128"/>
            </a:rPr>
            <a:t>年の残り</a:t>
          </a:r>
          <a:r>
            <a:rPr kumimoji="1" lang="en-US" altLang="ja-JP" sz="700">
              <a:latin typeface="ＭＳ ゴシック" pitchFamily="49" charset="-128"/>
              <a:ea typeface="ＭＳ ゴシック" pitchFamily="49" charset="-128"/>
            </a:rPr>
            <a:t>10</a:t>
          </a:r>
          <a:r>
            <a:rPr kumimoji="1" lang="ja-JP" altLang="en-US" sz="700">
              <a:latin typeface="ＭＳ ゴシック" pitchFamily="49" charset="-128"/>
              <a:ea typeface="ＭＳ ゴシック" pitchFamily="49" charset="-128"/>
            </a:rPr>
            <a:t>年を除した金額を積み立てており、そのため積立不足は生じていない状態。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大阪府泉大津市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将来負担比率は</a:t>
          </a:r>
          <a:r>
            <a:rPr kumimoji="1" lang="en-US" altLang="ja-JP" sz="1200">
              <a:latin typeface="ＭＳ ゴシック" pitchFamily="49" charset="-128"/>
              <a:ea typeface="ＭＳ ゴシック" pitchFamily="49" charset="-128"/>
            </a:rPr>
            <a:t>14.2</a:t>
          </a:r>
          <a:r>
            <a:rPr kumimoji="1" lang="ja-JP" altLang="en-US" sz="1200">
              <a:latin typeface="ＭＳ ゴシック" pitchFamily="49" charset="-128"/>
              <a:ea typeface="ＭＳ ゴシック" pitchFamily="49" charset="-128"/>
            </a:rPr>
            <a:t>％と前年度比▲</a:t>
          </a:r>
          <a:r>
            <a:rPr kumimoji="1" lang="en-US" altLang="ja-JP" sz="1200">
              <a:latin typeface="ＭＳ ゴシック" pitchFamily="49" charset="-128"/>
              <a:ea typeface="ＭＳ ゴシック" pitchFamily="49" charset="-128"/>
            </a:rPr>
            <a:t>15.1</a:t>
          </a:r>
          <a:r>
            <a:rPr kumimoji="1" lang="ja-JP" altLang="en-US" sz="1200">
              <a:latin typeface="ＭＳ ゴシック" pitchFamily="49" charset="-128"/>
              <a:ea typeface="ＭＳ ゴシック" pitchFamily="49" charset="-128"/>
            </a:rPr>
            <a:t>ポイントとなっており、</a:t>
          </a:r>
          <a:r>
            <a:rPr kumimoji="1" lang="en-US" altLang="ja-JP" sz="1200">
              <a:latin typeface="ＭＳ ゴシック" pitchFamily="49" charset="-128"/>
              <a:ea typeface="ＭＳ ゴシック" pitchFamily="49" charset="-128"/>
            </a:rPr>
            <a:t>12</a:t>
          </a:r>
          <a:r>
            <a:rPr kumimoji="1" lang="ja-JP" altLang="en-US" sz="1200">
              <a:latin typeface="ＭＳ ゴシック" pitchFamily="49" charset="-128"/>
              <a:ea typeface="ＭＳ ゴシック" pitchFamily="49" charset="-128"/>
            </a:rPr>
            <a:t>年連続で減少している。これは下水道事業が発行した企業債が減少したことなどにより、公営企業債等繰入見込額が減少となったことや一般会計等の地方債残高が減少したこと、それに加え充当可能基金の積み増しなどにより、比率の改善に寄与したものである。</a:t>
          </a:r>
        </a:p>
        <a:p>
          <a:r>
            <a:rPr kumimoji="1" lang="ja-JP" altLang="en-US" sz="1200">
              <a:latin typeface="ＭＳ ゴシック" pitchFamily="49" charset="-128"/>
              <a:ea typeface="ＭＳ ゴシック" pitchFamily="49" charset="-128"/>
            </a:rPr>
            <a:t>　一般会計等に係る地方債の現在高が、将来負担比率の分子の構造に多くを占める要因については、過去に実施した普通建設事業の財源として地方債を発行したことによるものである。また、公営企業債等繰入見込額も大きな割合を示しており、将来負担比率の改善をはかるには、次世代に負担を先送りしない責任ある財政運営のもと、全会計及び一部事務組合を含めた起債の抑制や、将来に備えた充当可能基金への積み増しなどによる改善を引き続き目指す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大阪府泉大津市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こ３か年の増減理由としては、積立では、決算剰余金の財政調整基金への積立、ふるさと応援寄附金のふるさと応援基金への積立及び土地売払収入による公共施設整備基金への積立などが増加している。取崩しとしては、都市施設整備基金の下水道事業会計繰出金事業への取崩しや、ふるさと応援基金活用事業への取り崩し、地域環境基金活用事業への取崩しなどが主なもの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財政調整基金やその他の特定目的基金について、今後も目的を推進していくために、積立や取崩しを適切に行っていく見込である。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・ふるさと応援基金：新図書館整備事業やあしゆびプロジェクト事業など、寄附者の意思を汲んだ各事業に要する費用に充てるため。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・テクスピア大阪産業振興整備基金：テクスピア大阪の施設の維持管理に係る資金並びに市内の繊維産業をはじめとする地場産業の育成及び支援に係る事業に要する資金に充てるため。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・公共施設整備基金：公共施設の整備及び大規模改修に備えた財源確保のため。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・福祉基金：社会福祉施設の整備その他社会福祉事業に要する費用に充てるため。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・泉大津市営住宅整備基金：市営住宅の整備事業の資金や借入金に係る償還金に充てるため。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・ふるさと応援基金：ここ３か年の増減理由としては、ふるさと納税制度の拡充による指定寄附金が増加したことによる積立の増である。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・テクスピア大阪産業振興整備基金：ここ３か年の増減理由としては、テクスピア大阪の貸付収入から施設の維持管理の必要経費を差し引いた額を積立てたことによる増である。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年度に設置した基金であり、増減理由としては、市の保有している土地の売払収入による積立の増である。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・福祉基金：ここ３か年の増減理由としては、一般寄附金による積立による増、福祉基金事業への充当による取崩しの減である。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ふるさと応援基金をはじめとするその他の特定目的基金について、今後も目的を推進していくために、積立や取崩しを適切に行っていく見込である。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ここ３か年の増減理由としては、決算剰余金の積立、また各補正予算における財源調整の積立による増加である。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近年増加している災害等、また経済事情の変動等により財源不足に陥った場合に備え、毎年の収支状況を踏まえながら、今後においても、市民サービスの水準を維持しつつ、積立を行っていく見込みである。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年度に満期一括型地方債の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年間積立分の取り崩しを行った。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本市の減債基金残高は、全額満期一括型地方債の償還財源であり、決算統計においては計上されないものである。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そのため、左欄の残額は「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D6CE8214-5B61-4B1B-9605-3C733D855A9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E5CCE030-B7F5-4B79-A5E7-21D908E996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F59DBD00-B289-4BB8-9D85-1956EEF19A6B}"/>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5EBD434-92AF-483C-A0AD-76EB3E61E6FA}"/>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6A05FDAA-12EE-4A4D-984C-2C50269F7434}"/>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BB19C31C-DB05-41B9-8A8C-2A99E185D106}"/>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大阪府泉大津市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68FCBB9B-872C-4763-A3AC-6B366926A53A}"/>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EA92DCC7-4C3B-41D9-96B9-3D00A7390413}"/>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486A7C5D-2C41-4F42-B4B6-79C44535D073}"/>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73282ACB-8080-4636-9FB3-A190322BB79B}"/>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E93CC44B-EDB1-48C7-9C0B-F3664802392F}"/>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C0FD0AA6-3BE8-41C3-8CB4-00B936E298C5}"/>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73,807
72,390
14.33
35,384,350
34,708,413
344,540
17,908,642
27,336,134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EB5847F2-3D2A-495E-9445-087498D8DE26}"/>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5F52D963-E295-4B6A-BC99-883F7A4FF331}"/>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BFD335B4-1AA2-40C5-B81E-42B126A5E247}"/>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14.2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CAF14E55-1C27-449C-AD7B-4659313E009F}"/>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E02C2CDB-D8A5-4444-AAFF-87F7D25EEB73}"/>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3EA62414-45B8-46EC-8968-FD127CCD481A}"/>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CB2F795E-77FE-47E9-BB27-C4073066A73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D5177692-66C5-44C3-8CCA-4BAE0BD6C00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664E7FE4-5BA4-4742-A703-9A548DEB3E5D}"/>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DBD13EB2-D5A0-4844-B14C-9B127F5FED94}"/>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1D702416-10D9-4A98-8205-D4A374BDF3F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A4B1DC1C-EF95-407C-AA8C-0A96FBE0C6A7}"/>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FAE274F3-027C-4EA9-A9E7-D167854D5CA1}"/>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7EEDCBAC-4C08-42D6-9CF0-4C99AFA00684}"/>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F3F86FD8-FF8F-428A-B0C6-3B14A03F3938}"/>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FBE84553-3A90-426A-BE7F-F09582C76CE7}"/>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EBD40745-20FC-4CD8-AE43-F54C6F0158CD}"/>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F22C3F2A-D548-46F3-AF60-97C148254B5B}"/>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43B9FE04-349E-4CB2-882C-FF14D1A5A418}"/>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219FF229-22DA-4ED2-BF5D-1BEEA263A379}"/>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31FA6C08-F677-407E-9424-BC21636143DA}"/>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3782B269-C12E-45BB-A418-8E3533E158E6}"/>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6E71193E-D28B-4C55-ADAB-BCD796444205}"/>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818B40DA-299D-49CB-A4BE-A3DEA573EB65}"/>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FFE665C0-FDFC-4B19-87E4-DE66CEE327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17176241-1807-48C2-AC16-D9D033CA861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A8692265-E7D3-4C4F-96EF-7973CB465C8F}"/>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EB1E6719-36DD-4A28-8EFF-2FD3B5A2B696}"/>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9E23E27B-505E-4A1D-B7D4-12272491F1D5}"/>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ED866CFB-A402-4051-9D62-56720163025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C2761B4F-53DD-43A8-86F0-94832604F91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1DEEE55-4DA8-4B76-B6BF-79B8438DB225}"/>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27D52D3C-4C6C-4984-8568-1FCEF48F48E1}"/>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4BC6A5C6-721F-414F-A447-CCCEB6D7F592}"/>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71B67D92-99AB-4AE7-8F36-D063BF97B3EB}"/>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本市では、昭和</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年代から</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年代の半ばにかけて建設された公共施設の多くが更新時期を迎えており、有形固定資産減価償却率については、類似団体と同様の状況である。平成</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年度に策定の「泉大津市公共施設適正配置基本方針」において、公共施設の総量を</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％以上縮減することを目標とし、平成</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年度に策定した「泉大津市公共施設適正配置基本計画」に沿って施設の適正配置を進めているところである。また、平成</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年度に策定の「泉大津市公共施設等総合管理計画」において、道路などのインフラ資産について、長寿命化や適切な維持保全によるコストの圧縮を図るものとしている。令和</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年度中には公共施設適正配置基本計画を見直す予定となっている。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507AA52C-FAEC-4546-BF38-525E59738DCD}"/>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9067A891-1774-486C-AFE0-6B13E2B9A5EF}"/>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98294324-29F7-4FFD-97CB-6D06A282FD5F}"/>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2" name="直線コネクタ 51">
          <a:extLst>
            <a:ext uri="{FF2B5EF4-FFF2-40B4-BE49-F238E27FC236}">
              <a16:creationId xmlns:a16="http://schemas.microsoft.com/office/drawing/2014/main" id="{3439377B-3917-4CE0-891D-2C479B6280BE}"/>
            </a:ext>
          </a:extLst>
        </xdr:cNvPr>
        <xdr:cNvCxnSpPr/>
      </xdr:nvCxnSpPr>
      <xdr:spPr>
        <a:xfrm>
          <a:off x="1270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3" name="テキスト ボックス 52">
          <a:extLst>
            <a:ext uri="{FF2B5EF4-FFF2-40B4-BE49-F238E27FC236}">
              <a16:creationId xmlns:a16="http://schemas.microsoft.com/office/drawing/2014/main" id="{67459D5C-C46E-45A5-BCD4-9885574F6434}"/>
            </a:ext>
          </a:extLst>
        </xdr:cNvPr>
        <xdr:cNvSpPr txBox="1"/>
      </xdr:nvSpPr>
      <xdr:spPr>
        <a:xfrm>
          <a:off x="847106" y="6748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4" name="直線コネクタ 53">
          <a:extLst>
            <a:ext uri="{FF2B5EF4-FFF2-40B4-BE49-F238E27FC236}">
              <a16:creationId xmlns:a16="http://schemas.microsoft.com/office/drawing/2014/main" id="{0BE4AA4D-B5D5-47A8-B76C-336D4E111595}"/>
            </a:ext>
          </a:extLst>
        </xdr:cNvPr>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5" name="テキスト ボックス 54">
          <a:extLst>
            <a:ext uri="{FF2B5EF4-FFF2-40B4-BE49-F238E27FC236}">
              <a16:creationId xmlns:a16="http://schemas.microsoft.com/office/drawing/2014/main" id="{923E816C-5B5C-4992-A66E-416799C6335B}"/>
            </a:ext>
          </a:extLst>
        </xdr:cNvPr>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6" name="直線コネクタ 55">
          <a:extLst>
            <a:ext uri="{FF2B5EF4-FFF2-40B4-BE49-F238E27FC236}">
              <a16:creationId xmlns:a16="http://schemas.microsoft.com/office/drawing/2014/main" id="{8555DEAE-B91F-4D0D-998A-84BBFB2DBE6B}"/>
            </a:ext>
          </a:extLst>
        </xdr:cNvPr>
        <xdr:cNvCxnSpPr/>
      </xdr:nvCxnSpPr>
      <xdr:spPr>
        <a:xfrm>
          <a:off x="1270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57" name="テキスト ボックス 56">
          <a:extLst>
            <a:ext uri="{FF2B5EF4-FFF2-40B4-BE49-F238E27FC236}">
              <a16:creationId xmlns:a16="http://schemas.microsoft.com/office/drawing/2014/main" id="{7B827DC3-C32C-4E11-A3C4-CDE32724FFE6}"/>
            </a:ext>
          </a:extLst>
        </xdr:cNvPr>
        <xdr:cNvSpPr txBox="1"/>
      </xdr:nvSpPr>
      <xdr:spPr>
        <a:xfrm>
          <a:off x="847106" y="620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a:extLst>
            <a:ext uri="{FF2B5EF4-FFF2-40B4-BE49-F238E27FC236}">
              <a16:creationId xmlns:a16="http://schemas.microsoft.com/office/drawing/2014/main" id="{E55C496D-4FDE-4DFC-9A76-42201C2FA036}"/>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9" name="テキスト ボックス 58">
          <a:extLst>
            <a:ext uri="{FF2B5EF4-FFF2-40B4-BE49-F238E27FC236}">
              <a16:creationId xmlns:a16="http://schemas.microsoft.com/office/drawing/2014/main" id="{E9945137-EBF8-478A-BE13-07F4DC76A24A}"/>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60" name="直線コネクタ 59">
          <a:extLst>
            <a:ext uri="{FF2B5EF4-FFF2-40B4-BE49-F238E27FC236}">
              <a16:creationId xmlns:a16="http://schemas.microsoft.com/office/drawing/2014/main" id="{EFD3D75D-02BC-4D65-A3C1-6354E56D45D9}"/>
            </a:ext>
          </a:extLst>
        </xdr:cNvPr>
        <xdr:cNvCxnSpPr/>
      </xdr:nvCxnSpPr>
      <xdr:spPr>
        <a:xfrm>
          <a:off x="1270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1" name="テキスト ボックス 60">
          <a:extLst>
            <a:ext uri="{FF2B5EF4-FFF2-40B4-BE49-F238E27FC236}">
              <a16:creationId xmlns:a16="http://schemas.microsoft.com/office/drawing/2014/main" id="{E8DE508B-73EA-485F-B83B-86EB38821C77}"/>
            </a:ext>
          </a:extLst>
        </xdr:cNvPr>
        <xdr:cNvSpPr txBox="1"/>
      </xdr:nvSpPr>
      <xdr:spPr>
        <a:xfrm>
          <a:off x="847106" y="5668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2" name="直線コネクタ 61">
          <a:extLst>
            <a:ext uri="{FF2B5EF4-FFF2-40B4-BE49-F238E27FC236}">
              <a16:creationId xmlns:a16="http://schemas.microsoft.com/office/drawing/2014/main" id="{B06FB755-47D7-4975-BC03-A9A242BC0495}"/>
            </a:ext>
          </a:extLst>
        </xdr:cNvPr>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3" name="テキスト ボックス 62">
          <a:extLst>
            <a:ext uri="{FF2B5EF4-FFF2-40B4-BE49-F238E27FC236}">
              <a16:creationId xmlns:a16="http://schemas.microsoft.com/office/drawing/2014/main" id="{4CBCA2F4-3AB6-48A7-B0DA-2362C1CF0B96}"/>
            </a:ext>
          </a:extLst>
        </xdr:cNvPr>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4" name="直線コネクタ 63">
          <a:extLst>
            <a:ext uri="{FF2B5EF4-FFF2-40B4-BE49-F238E27FC236}">
              <a16:creationId xmlns:a16="http://schemas.microsoft.com/office/drawing/2014/main" id="{68874A1F-63F0-4810-99B0-1CC6B66991CB}"/>
            </a:ext>
          </a:extLst>
        </xdr:cNvPr>
        <xdr:cNvCxnSpPr/>
      </xdr:nvCxnSpPr>
      <xdr:spPr>
        <a:xfrm>
          <a:off x="1270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5" name="テキスト ボックス 64">
          <a:extLst>
            <a:ext uri="{FF2B5EF4-FFF2-40B4-BE49-F238E27FC236}">
              <a16:creationId xmlns:a16="http://schemas.microsoft.com/office/drawing/2014/main" id="{59060002-19AB-46E8-960B-FF1E4642DA40}"/>
            </a:ext>
          </a:extLst>
        </xdr:cNvPr>
        <xdr:cNvSpPr txBox="1"/>
      </xdr:nvSpPr>
      <xdr:spPr>
        <a:xfrm>
          <a:off x="847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a16="http://schemas.microsoft.com/office/drawing/2014/main" id="{D549404F-3417-4E7F-A2F8-5771BD5A6893}"/>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a:extLst>
            <a:ext uri="{FF2B5EF4-FFF2-40B4-BE49-F238E27FC236}">
              <a16:creationId xmlns:a16="http://schemas.microsoft.com/office/drawing/2014/main" id="{7CF8B5D9-8F5D-4963-B330-B8C2E0086EA2}"/>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a:extLst>
            <a:ext uri="{FF2B5EF4-FFF2-40B4-BE49-F238E27FC236}">
              <a16:creationId xmlns:a16="http://schemas.microsoft.com/office/drawing/2014/main" id="{0EF5A0F8-5292-4C12-AFA9-06574C75EF9E}"/>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85408</xdr:rowOff>
    </xdr:from>
    <xdr:to>
      <xdr:col>23</xdr:col>
      <xdr:colOff>85090</xdr:colOff>
      <xdr:row>34</xdr:row>
      <xdr:rowOff>60484</xdr:rowOff>
    </xdr:to>
    <xdr:cxnSp macro="">
      <xdr:nvCxnSpPr>
        <xdr:cNvPr id="69" name="直線コネクタ 68">
          <a:extLst>
            <a:ext uri="{FF2B5EF4-FFF2-40B4-BE49-F238E27FC236}">
              <a16:creationId xmlns:a16="http://schemas.microsoft.com/office/drawing/2014/main" id="{9972169F-1884-4B47-9398-8B0D0FB71C5D}"/>
            </a:ext>
          </a:extLst>
        </xdr:cNvPr>
        <xdr:cNvCxnSpPr/>
      </xdr:nvCxnSpPr>
      <xdr:spPr>
        <a:xfrm flipV="1">
          <a:off x="4760595" y="5314633"/>
          <a:ext cx="1270" cy="1346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64311</xdr:rowOff>
    </xdr:from>
    <xdr:ext cx="405111" cy="259045"/>
    <xdr:sp macro="" textlink="">
      <xdr:nvSpPr>
        <xdr:cNvPr id="70" name="有形固定資産減価償却率最小値テキスト">
          <a:extLst>
            <a:ext uri="{FF2B5EF4-FFF2-40B4-BE49-F238E27FC236}">
              <a16:creationId xmlns:a16="http://schemas.microsoft.com/office/drawing/2014/main" id="{72A980C1-40B1-4266-BE12-28832C75094A}"/>
            </a:ext>
          </a:extLst>
        </xdr:cNvPr>
        <xdr:cNvSpPr txBox="1"/>
      </xdr:nvSpPr>
      <xdr:spPr>
        <a:xfrm>
          <a:off x="4813300" y="6665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60484</xdr:rowOff>
    </xdr:from>
    <xdr:to>
      <xdr:col>23</xdr:col>
      <xdr:colOff>174625</xdr:colOff>
      <xdr:row>34</xdr:row>
      <xdr:rowOff>60484</xdr:rowOff>
    </xdr:to>
    <xdr:cxnSp macro="">
      <xdr:nvCxnSpPr>
        <xdr:cNvPr id="71" name="直線コネクタ 70">
          <a:extLst>
            <a:ext uri="{FF2B5EF4-FFF2-40B4-BE49-F238E27FC236}">
              <a16:creationId xmlns:a16="http://schemas.microsoft.com/office/drawing/2014/main" id="{A471DDAE-ACB8-4D8F-A4F0-38C68AAEEC3D}"/>
            </a:ext>
          </a:extLst>
        </xdr:cNvPr>
        <xdr:cNvCxnSpPr/>
      </xdr:nvCxnSpPr>
      <xdr:spPr>
        <a:xfrm>
          <a:off x="4673600" y="6661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32085</xdr:rowOff>
    </xdr:from>
    <xdr:ext cx="405111" cy="259045"/>
    <xdr:sp macro="" textlink="">
      <xdr:nvSpPr>
        <xdr:cNvPr id="72" name="有形固定資産減価償却率最大値テキスト">
          <a:extLst>
            <a:ext uri="{FF2B5EF4-FFF2-40B4-BE49-F238E27FC236}">
              <a16:creationId xmlns:a16="http://schemas.microsoft.com/office/drawing/2014/main" id="{46CA82AE-7FAC-4530-8E8C-23F99A95F59E}"/>
            </a:ext>
          </a:extLst>
        </xdr:cNvPr>
        <xdr:cNvSpPr txBox="1"/>
      </xdr:nvSpPr>
      <xdr:spPr>
        <a:xfrm>
          <a:off x="4813300" y="5089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85408</xdr:rowOff>
    </xdr:from>
    <xdr:to>
      <xdr:col>23</xdr:col>
      <xdr:colOff>174625</xdr:colOff>
      <xdr:row>26</xdr:row>
      <xdr:rowOff>85408</xdr:rowOff>
    </xdr:to>
    <xdr:cxnSp macro="">
      <xdr:nvCxnSpPr>
        <xdr:cNvPr id="73" name="直線コネクタ 72">
          <a:extLst>
            <a:ext uri="{FF2B5EF4-FFF2-40B4-BE49-F238E27FC236}">
              <a16:creationId xmlns:a16="http://schemas.microsoft.com/office/drawing/2014/main" id="{2727A19E-5EE8-47FC-9A69-E0A2E4BB9E6C}"/>
            </a:ext>
          </a:extLst>
        </xdr:cNvPr>
        <xdr:cNvCxnSpPr/>
      </xdr:nvCxnSpPr>
      <xdr:spPr>
        <a:xfrm>
          <a:off x="4673600" y="5314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131462</xdr:rowOff>
    </xdr:from>
    <xdr:ext cx="405111" cy="259045"/>
    <xdr:sp macro="" textlink="">
      <xdr:nvSpPr>
        <xdr:cNvPr id="74" name="有形固定資産減価償却率平均値テキスト">
          <a:extLst>
            <a:ext uri="{FF2B5EF4-FFF2-40B4-BE49-F238E27FC236}">
              <a16:creationId xmlns:a16="http://schemas.microsoft.com/office/drawing/2014/main" id="{00EE37BB-8965-4D36-86A0-2DF7BC98D620}"/>
            </a:ext>
          </a:extLst>
        </xdr:cNvPr>
        <xdr:cNvSpPr txBox="1"/>
      </xdr:nvSpPr>
      <xdr:spPr>
        <a:xfrm>
          <a:off x="4813300" y="6046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153035</xdr:rowOff>
    </xdr:from>
    <xdr:to>
      <xdr:col>23</xdr:col>
      <xdr:colOff>136525</xdr:colOff>
      <xdr:row>31</xdr:row>
      <xdr:rowOff>83185</xdr:rowOff>
    </xdr:to>
    <xdr:sp macro="" textlink="">
      <xdr:nvSpPr>
        <xdr:cNvPr id="75" name="フローチャート: 判断 74">
          <a:extLst>
            <a:ext uri="{FF2B5EF4-FFF2-40B4-BE49-F238E27FC236}">
              <a16:creationId xmlns:a16="http://schemas.microsoft.com/office/drawing/2014/main" id="{C31D8FE0-9ACB-4965-ACA6-29AC1048F6E0}"/>
            </a:ext>
          </a:extLst>
        </xdr:cNvPr>
        <xdr:cNvSpPr/>
      </xdr:nvSpPr>
      <xdr:spPr>
        <a:xfrm>
          <a:off x="4711700" y="60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150336</xdr:rowOff>
    </xdr:from>
    <xdr:to>
      <xdr:col>19</xdr:col>
      <xdr:colOff>187325</xdr:colOff>
      <xdr:row>31</xdr:row>
      <xdr:rowOff>80486</xdr:rowOff>
    </xdr:to>
    <xdr:sp macro="" textlink="">
      <xdr:nvSpPr>
        <xdr:cNvPr id="76" name="フローチャート: 判断 75">
          <a:extLst>
            <a:ext uri="{FF2B5EF4-FFF2-40B4-BE49-F238E27FC236}">
              <a16:creationId xmlns:a16="http://schemas.microsoft.com/office/drawing/2014/main" id="{B6C59BB8-8BC6-4A34-865A-EB59ABF827EF}"/>
            </a:ext>
          </a:extLst>
        </xdr:cNvPr>
        <xdr:cNvSpPr/>
      </xdr:nvSpPr>
      <xdr:spPr>
        <a:xfrm>
          <a:off x="4000500" y="6065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107156</xdr:rowOff>
    </xdr:from>
    <xdr:to>
      <xdr:col>15</xdr:col>
      <xdr:colOff>187325</xdr:colOff>
      <xdr:row>31</xdr:row>
      <xdr:rowOff>37306</xdr:rowOff>
    </xdr:to>
    <xdr:sp macro="" textlink="">
      <xdr:nvSpPr>
        <xdr:cNvPr id="77" name="フローチャート: 判断 76">
          <a:extLst>
            <a:ext uri="{FF2B5EF4-FFF2-40B4-BE49-F238E27FC236}">
              <a16:creationId xmlns:a16="http://schemas.microsoft.com/office/drawing/2014/main" id="{8DDD5C6A-16FF-4525-9E41-26CF2CB03ADD}"/>
            </a:ext>
          </a:extLst>
        </xdr:cNvPr>
        <xdr:cNvSpPr/>
      </xdr:nvSpPr>
      <xdr:spPr>
        <a:xfrm>
          <a:off x="3238500" y="6022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69374</xdr:rowOff>
    </xdr:from>
    <xdr:to>
      <xdr:col>11</xdr:col>
      <xdr:colOff>187325</xdr:colOff>
      <xdr:row>30</xdr:row>
      <xdr:rowOff>170974</xdr:rowOff>
    </xdr:to>
    <xdr:sp macro="" textlink="">
      <xdr:nvSpPr>
        <xdr:cNvPr id="78" name="フローチャート: 判断 77">
          <a:extLst>
            <a:ext uri="{FF2B5EF4-FFF2-40B4-BE49-F238E27FC236}">
              <a16:creationId xmlns:a16="http://schemas.microsoft.com/office/drawing/2014/main" id="{63F5C84A-EF84-4F65-944B-5B7757888A99}"/>
            </a:ext>
          </a:extLst>
        </xdr:cNvPr>
        <xdr:cNvSpPr/>
      </xdr:nvSpPr>
      <xdr:spPr>
        <a:xfrm>
          <a:off x="2476500" y="598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50483</xdr:rowOff>
    </xdr:from>
    <xdr:to>
      <xdr:col>7</xdr:col>
      <xdr:colOff>187325</xdr:colOff>
      <xdr:row>30</xdr:row>
      <xdr:rowOff>152083</xdr:rowOff>
    </xdr:to>
    <xdr:sp macro="" textlink="">
      <xdr:nvSpPr>
        <xdr:cNvPr id="79" name="フローチャート: 判断 78">
          <a:extLst>
            <a:ext uri="{FF2B5EF4-FFF2-40B4-BE49-F238E27FC236}">
              <a16:creationId xmlns:a16="http://schemas.microsoft.com/office/drawing/2014/main" id="{C4676523-52E5-4E19-9D6B-4A366D895E55}"/>
            </a:ext>
          </a:extLst>
        </xdr:cNvPr>
        <xdr:cNvSpPr/>
      </xdr:nvSpPr>
      <xdr:spPr>
        <a:xfrm>
          <a:off x="1714500" y="596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9371E4FD-B43E-4C61-9E42-53F74584DF44}"/>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BBE1D5FD-DC90-40B5-B538-E9056F288448}"/>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AF9C0679-FFAC-44FB-A842-A24ABDCA92F7}"/>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1E4A9A7E-9649-4567-B00C-ABD1C3714DA2}"/>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E4E70044-9282-422B-BAA7-ED9812DD88AD}"/>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144939</xdr:rowOff>
    </xdr:from>
    <xdr:to>
      <xdr:col>23</xdr:col>
      <xdr:colOff>136525</xdr:colOff>
      <xdr:row>31</xdr:row>
      <xdr:rowOff>75089</xdr:rowOff>
    </xdr:to>
    <xdr:sp macro="" textlink="">
      <xdr:nvSpPr>
        <xdr:cNvPr id="85" name="楕円 84">
          <a:extLst>
            <a:ext uri="{FF2B5EF4-FFF2-40B4-BE49-F238E27FC236}">
              <a16:creationId xmlns:a16="http://schemas.microsoft.com/office/drawing/2014/main" id="{78B796B1-ADC3-4C93-BBE6-70C081A853B0}"/>
            </a:ext>
          </a:extLst>
        </xdr:cNvPr>
        <xdr:cNvSpPr/>
      </xdr:nvSpPr>
      <xdr:spPr>
        <a:xfrm>
          <a:off x="4711700" y="605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167816</xdr:rowOff>
    </xdr:from>
    <xdr:ext cx="405111" cy="259045"/>
    <xdr:sp macro="" textlink="">
      <xdr:nvSpPr>
        <xdr:cNvPr id="86" name="有形固定資産減価償却率該当値テキスト">
          <a:extLst>
            <a:ext uri="{FF2B5EF4-FFF2-40B4-BE49-F238E27FC236}">
              <a16:creationId xmlns:a16="http://schemas.microsoft.com/office/drawing/2014/main" id="{8932D034-1915-4E56-A988-4B934249BE42}"/>
            </a:ext>
          </a:extLst>
        </xdr:cNvPr>
        <xdr:cNvSpPr txBox="1"/>
      </xdr:nvSpPr>
      <xdr:spPr>
        <a:xfrm>
          <a:off x="4813300" y="591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161131</xdr:rowOff>
    </xdr:from>
    <xdr:to>
      <xdr:col>19</xdr:col>
      <xdr:colOff>187325</xdr:colOff>
      <xdr:row>31</xdr:row>
      <xdr:rowOff>91281</xdr:rowOff>
    </xdr:to>
    <xdr:sp macro="" textlink="">
      <xdr:nvSpPr>
        <xdr:cNvPr id="87" name="楕円 86">
          <a:extLst>
            <a:ext uri="{FF2B5EF4-FFF2-40B4-BE49-F238E27FC236}">
              <a16:creationId xmlns:a16="http://schemas.microsoft.com/office/drawing/2014/main" id="{1EC62AA1-F28C-455B-B4A3-1A919DF8A9F5}"/>
            </a:ext>
          </a:extLst>
        </xdr:cNvPr>
        <xdr:cNvSpPr/>
      </xdr:nvSpPr>
      <xdr:spPr>
        <a:xfrm>
          <a:off x="4000500" y="607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24289</xdr:rowOff>
    </xdr:from>
    <xdr:to>
      <xdr:col>23</xdr:col>
      <xdr:colOff>85725</xdr:colOff>
      <xdr:row>31</xdr:row>
      <xdr:rowOff>40481</xdr:rowOff>
    </xdr:to>
    <xdr:cxnSp macro="">
      <xdr:nvCxnSpPr>
        <xdr:cNvPr id="88" name="直線コネクタ 87">
          <a:extLst>
            <a:ext uri="{FF2B5EF4-FFF2-40B4-BE49-F238E27FC236}">
              <a16:creationId xmlns:a16="http://schemas.microsoft.com/office/drawing/2014/main" id="{7B265847-21E8-4299-9FFB-97B95A9CB6CE}"/>
            </a:ext>
          </a:extLst>
        </xdr:cNvPr>
        <xdr:cNvCxnSpPr/>
      </xdr:nvCxnSpPr>
      <xdr:spPr>
        <a:xfrm flipV="1">
          <a:off x="4051300" y="6110764"/>
          <a:ext cx="711200" cy="16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128746</xdr:rowOff>
    </xdr:from>
    <xdr:to>
      <xdr:col>15</xdr:col>
      <xdr:colOff>187325</xdr:colOff>
      <xdr:row>31</xdr:row>
      <xdr:rowOff>58896</xdr:rowOff>
    </xdr:to>
    <xdr:sp macro="" textlink="">
      <xdr:nvSpPr>
        <xdr:cNvPr id="89" name="楕円 88">
          <a:extLst>
            <a:ext uri="{FF2B5EF4-FFF2-40B4-BE49-F238E27FC236}">
              <a16:creationId xmlns:a16="http://schemas.microsoft.com/office/drawing/2014/main" id="{324CD6B7-6DBB-4693-8300-343CA20534C7}"/>
            </a:ext>
          </a:extLst>
        </xdr:cNvPr>
        <xdr:cNvSpPr/>
      </xdr:nvSpPr>
      <xdr:spPr>
        <a:xfrm>
          <a:off x="3238500" y="604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8096</xdr:rowOff>
    </xdr:from>
    <xdr:to>
      <xdr:col>19</xdr:col>
      <xdr:colOff>136525</xdr:colOff>
      <xdr:row>31</xdr:row>
      <xdr:rowOff>40481</xdr:rowOff>
    </xdr:to>
    <xdr:cxnSp macro="">
      <xdr:nvCxnSpPr>
        <xdr:cNvPr id="90" name="直線コネクタ 89">
          <a:extLst>
            <a:ext uri="{FF2B5EF4-FFF2-40B4-BE49-F238E27FC236}">
              <a16:creationId xmlns:a16="http://schemas.microsoft.com/office/drawing/2014/main" id="{4EC3BBEA-5D41-4679-A86B-E7BFC8EEB0E5}"/>
            </a:ext>
          </a:extLst>
        </xdr:cNvPr>
        <xdr:cNvCxnSpPr/>
      </xdr:nvCxnSpPr>
      <xdr:spPr>
        <a:xfrm>
          <a:off x="3289300" y="6094571"/>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115253</xdr:rowOff>
    </xdr:from>
    <xdr:to>
      <xdr:col>11</xdr:col>
      <xdr:colOff>187325</xdr:colOff>
      <xdr:row>31</xdr:row>
      <xdr:rowOff>45403</xdr:rowOff>
    </xdr:to>
    <xdr:sp macro="" textlink="">
      <xdr:nvSpPr>
        <xdr:cNvPr id="91" name="楕円 90">
          <a:extLst>
            <a:ext uri="{FF2B5EF4-FFF2-40B4-BE49-F238E27FC236}">
              <a16:creationId xmlns:a16="http://schemas.microsoft.com/office/drawing/2014/main" id="{AC9CC653-2D9F-431A-BC11-2B808BAA9875}"/>
            </a:ext>
          </a:extLst>
        </xdr:cNvPr>
        <xdr:cNvSpPr/>
      </xdr:nvSpPr>
      <xdr:spPr>
        <a:xfrm>
          <a:off x="2476500" y="603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166053</xdr:rowOff>
    </xdr:from>
    <xdr:to>
      <xdr:col>15</xdr:col>
      <xdr:colOff>136525</xdr:colOff>
      <xdr:row>31</xdr:row>
      <xdr:rowOff>8096</xdr:rowOff>
    </xdr:to>
    <xdr:cxnSp macro="">
      <xdr:nvCxnSpPr>
        <xdr:cNvPr id="92" name="直線コネクタ 91">
          <a:extLst>
            <a:ext uri="{FF2B5EF4-FFF2-40B4-BE49-F238E27FC236}">
              <a16:creationId xmlns:a16="http://schemas.microsoft.com/office/drawing/2014/main" id="{9C1532B9-566D-4874-8AF5-2BE26BB13BBC}"/>
            </a:ext>
          </a:extLst>
        </xdr:cNvPr>
        <xdr:cNvCxnSpPr/>
      </xdr:nvCxnSpPr>
      <xdr:spPr>
        <a:xfrm>
          <a:off x="2527300" y="6081078"/>
          <a:ext cx="762000" cy="13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66675</xdr:rowOff>
    </xdr:from>
    <xdr:to>
      <xdr:col>7</xdr:col>
      <xdr:colOff>187325</xdr:colOff>
      <xdr:row>30</xdr:row>
      <xdr:rowOff>168275</xdr:rowOff>
    </xdr:to>
    <xdr:sp macro="" textlink="">
      <xdr:nvSpPr>
        <xdr:cNvPr id="93" name="楕円 92">
          <a:extLst>
            <a:ext uri="{FF2B5EF4-FFF2-40B4-BE49-F238E27FC236}">
              <a16:creationId xmlns:a16="http://schemas.microsoft.com/office/drawing/2014/main" id="{FDC375AD-0130-4AB7-BFD4-09FC6E5D1080}"/>
            </a:ext>
          </a:extLst>
        </xdr:cNvPr>
        <xdr:cNvSpPr/>
      </xdr:nvSpPr>
      <xdr:spPr>
        <a:xfrm>
          <a:off x="17145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117475</xdr:rowOff>
    </xdr:from>
    <xdr:to>
      <xdr:col>11</xdr:col>
      <xdr:colOff>136525</xdr:colOff>
      <xdr:row>30</xdr:row>
      <xdr:rowOff>166053</xdr:rowOff>
    </xdr:to>
    <xdr:cxnSp macro="">
      <xdr:nvCxnSpPr>
        <xdr:cNvPr id="94" name="直線コネクタ 93">
          <a:extLst>
            <a:ext uri="{FF2B5EF4-FFF2-40B4-BE49-F238E27FC236}">
              <a16:creationId xmlns:a16="http://schemas.microsoft.com/office/drawing/2014/main" id="{51B2766E-EA4C-40DE-8CA9-0EBE299AE12B}"/>
            </a:ext>
          </a:extLst>
        </xdr:cNvPr>
        <xdr:cNvCxnSpPr/>
      </xdr:nvCxnSpPr>
      <xdr:spPr>
        <a:xfrm>
          <a:off x="1765300" y="6032500"/>
          <a:ext cx="762000" cy="4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97013</xdr:rowOff>
    </xdr:from>
    <xdr:ext cx="405111" cy="259045"/>
    <xdr:sp macro="" textlink="">
      <xdr:nvSpPr>
        <xdr:cNvPr id="95" name="n_1aveValue有形固定資産減価償却率">
          <a:extLst>
            <a:ext uri="{FF2B5EF4-FFF2-40B4-BE49-F238E27FC236}">
              <a16:creationId xmlns:a16="http://schemas.microsoft.com/office/drawing/2014/main" id="{59412FE3-21EC-405E-9E53-DF59A20B718D}"/>
            </a:ext>
          </a:extLst>
        </xdr:cNvPr>
        <xdr:cNvSpPr txBox="1"/>
      </xdr:nvSpPr>
      <xdr:spPr>
        <a:xfrm>
          <a:off x="3836044" y="5840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53833</xdr:rowOff>
    </xdr:from>
    <xdr:ext cx="405111" cy="259045"/>
    <xdr:sp macro="" textlink="">
      <xdr:nvSpPr>
        <xdr:cNvPr id="96" name="n_2aveValue有形固定資産減価償却率">
          <a:extLst>
            <a:ext uri="{FF2B5EF4-FFF2-40B4-BE49-F238E27FC236}">
              <a16:creationId xmlns:a16="http://schemas.microsoft.com/office/drawing/2014/main" id="{5A73BF83-D445-46A0-9309-BD0301CBA084}"/>
            </a:ext>
          </a:extLst>
        </xdr:cNvPr>
        <xdr:cNvSpPr txBox="1"/>
      </xdr:nvSpPr>
      <xdr:spPr>
        <a:xfrm>
          <a:off x="3086744" y="5797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16051</xdr:rowOff>
    </xdr:from>
    <xdr:ext cx="405111" cy="259045"/>
    <xdr:sp macro="" textlink="">
      <xdr:nvSpPr>
        <xdr:cNvPr id="97" name="n_3aveValue有形固定資産減価償却率">
          <a:extLst>
            <a:ext uri="{FF2B5EF4-FFF2-40B4-BE49-F238E27FC236}">
              <a16:creationId xmlns:a16="http://schemas.microsoft.com/office/drawing/2014/main" id="{2D9729C6-278E-40E1-B77B-537B8F9A299B}"/>
            </a:ext>
          </a:extLst>
        </xdr:cNvPr>
        <xdr:cNvSpPr txBox="1"/>
      </xdr:nvSpPr>
      <xdr:spPr>
        <a:xfrm>
          <a:off x="2324744" y="5759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168610</xdr:rowOff>
    </xdr:from>
    <xdr:ext cx="405111" cy="259045"/>
    <xdr:sp macro="" textlink="">
      <xdr:nvSpPr>
        <xdr:cNvPr id="98" name="n_4aveValue有形固定資産減価償却率">
          <a:extLst>
            <a:ext uri="{FF2B5EF4-FFF2-40B4-BE49-F238E27FC236}">
              <a16:creationId xmlns:a16="http://schemas.microsoft.com/office/drawing/2014/main" id="{302953FC-2255-450C-B3BF-FCEEE6182E95}"/>
            </a:ext>
          </a:extLst>
        </xdr:cNvPr>
        <xdr:cNvSpPr txBox="1"/>
      </xdr:nvSpPr>
      <xdr:spPr>
        <a:xfrm>
          <a:off x="1562744" y="5740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82408</xdr:rowOff>
    </xdr:from>
    <xdr:ext cx="405111" cy="259045"/>
    <xdr:sp macro="" textlink="">
      <xdr:nvSpPr>
        <xdr:cNvPr id="99" name="n_1mainValue有形固定資産減価償却率">
          <a:extLst>
            <a:ext uri="{FF2B5EF4-FFF2-40B4-BE49-F238E27FC236}">
              <a16:creationId xmlns:a16="http://schemas.microsoft.com/office/drawing/2014/main" id="{437178F3-2299-4D11-B798-63EFA874B65F}"/>
            </a:ext>
          </a:extLst>
        </xdr:cNvPr>
        <xdr:cNvSpPr txBox="1"/>
      </xdr:nvSpPr>
      <xdr:spPr>
        <a:xfrm>
          <a:off x="3836044" y="6168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50023</xdr:rowOff>
    </xdr:from>
    <xdr:ext cx="405111" cy="259045"/>
    <xdr:sp macro="" textlink="">
      <xdr:nvSpPr>
        <xdr:cNvPr id="100" name="n_2mainValue有形固定資産減価償却率">
          <a:extLst>
            <a:ext uri="{FF2B5EF4-FFF2-40B4-BE49-F238E27FC236}">
              <a16:creationId xmlns:a16="http://schemas.microsoft.com/office/drawing/2014/main" id="{8C8EEC14-4A4E-4EE8-9D46-08BE0EDA6594}"/>
            </a:ext>
          </a:extLst>
        </xdr:cNvPr>
        <xdr:cNvSpPr txBox="1"/>
      </xdr:nvSpPr>
      <xdr:spPr>
        <a:xfrm>
          <a:off x="3086744" y="6136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36530</xdr:rowOff>
    </xdr:from>
    <xdr:ext cx="405111" cy="259045"/>
    <xdr:sp macro="" textlink="">
      <xdr:nvSpPr>
        <xdr:cNvPr id="101" name="n_3mainValue有形固定資産減価償却率">
          <a:extLst>
            <a:ext uri="{FF2B5EF4-FFF2-40B4-BE49-F238E27FC236}">
              <a16:creationId xmlns:a16="http://schemas.microsoft.com/office/drawing/2014/main" id="{73325BEB-BA38-4D2E-A10E-15F26BB06264}"/>
            </a:ext>
          </a:extLst>
        </xdr:cNvPr>
        <xdr:cNvSpPr txBox="1"/>
      </xdr:nvSpPr>
      <xdr:spPr>
        <a:xfrm>
          <a:off x="2324744" y="6123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159402</xdr:rowOff>
    </xdr:from>
    <xdr:ext cx="405111" cy="259045"/>
    <xdr:sp macro="" textlink="">
      <xdr:nvSpPr>
        <xdr:cNvPr id="102" name="n_4mainValue有形固定資産減価償却率">
          <a:extLst>
            <a:ext uri="{FF2B5EF4-FFF2-40B4-BE49-F238E27FC236}">
              <a16:creationId xmlns:a16="http://schemas.microsoft.com/office/drawing/2014/main" id="{4D034CCB-C051-4747-8822-FC36F628449B}"/>
            </a:ext>
          </a:extLst>
        </xdr:cNvPr>
        <xdr:cNvSpPr txBox="1"/>
      </xdr:nvSpPr>
      <xdr:spPr>
        <a:xfrm>
          <a:off x="1562744" y="6074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a:extLst>
            <a:ext uri="{FF2B5EF4-FFF2-40B4-BE49-F238E27FC236}">
              <a16:creationId xmlns:a16="http://schemas.microsoft.com/office/drawing/2014/main" id="{A9F8BA17-A15A-4FEA-A2A6-B2083CB3A1EF}"/>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a:extLst>
            <a:ext uri="{FF2B5EF4-FFF2-40B4-BE49-F238E27FC236}">
              <a16:creationId xmlns:a16="http://schemas.microsoft.com/office/drawing/2014/main" id="{EC4FA4AC-43E8-4399-B007-67CA4EF4EDC6}"/>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a:extLst>
            <a:ext uri="{FF2B5EF4-FFF2-40B4-BE49-F238E27FC236}">
              <a16:creationId xmlns:a16="http://schemas.microsoft.com/office/drawing/2014/main" id="{725C7D22-A99E-4041-AA04-A2577815E23F}"/>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[ 436.8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a:extLst>
            <a:ext uri="{FF2B5EF4-FFF2-40B4-BE49-F238E27FC236}">
              <a16:creationId xmlns:a16="http://schemas.microsoft.com/office/drawing/2014/main" id="{5A2EDD19-CB74-41D2-8308-A86D719D9E6A}"/>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a:extLst>
            <a:ext uri="{FF2B5EF4-FFF2-40B4-BE49-F238E27FC236}">
              <a16:creationId xmlns:a16="http://schemas.microsoft.com/office/drawing/2014/main" id="{14B18833-7F33-4210-97E2-C6C11D6E3F4C}"/>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a:extLst>
            <a:ext uri="{FF2B5EF4-FFF2-40B4-BE49-F238E27FC236}">
              <a16:creationId xmlns:a16="http://schemas.microsoft.com/office/drawing/2014/main" id="{4A364DA5-1761-4966-B3CE-9CF1FA33417D}"/>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a:extLst>
            <a:ext uri="{FF2B5EF4-FFF2-40B4-BE49-F238E27FC236}">
              <a16:creationId xmlns:a16="http://schemas.microsoft.com/office/drawing/2014/main" id="{C9B61EF2-F7B3-4681-91E8-C83552FBD3CA}"/>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a:extLst>
            <a:ext uri="{FF2B5EF4-FFF2-40B4-BE49-F238E27FC236}">
              <a16:creationId xmlns:a16="http://schemas.microsoft.com/office/drawing/2014/main" id="{4FC758BD-52A2-4E4E-BD92-CE35EA81ADEE}"/>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a:extLst>
            <a:ext uri="{FF2B5EF4-FFF2-40B4-BE49-F238E27FC236}">
              <a16:creationId xmlns:a16="http://schemas.microsoft.com/office/drawing/2014/main" id="{E825E6FE-550C-452C-BF8B-AB9CBB129D9C}"/>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a16="http://schemas.microsoft.com/office/drawing/2014/main" id="{C90142CC-E7F1-40CE-80CF-E26D8F882369}"/>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a16="http://schemas.microsoft.com/office/drawing/2014/main" id="{B1A16FA1-96F4-4F64-9925-2E9D6262F465}"/>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a16="http://schemas.microsoft.com/office/drawing/2014/main" id="{A5DE81C4-078A-4115-B1D1-D7348C5D1763}"/>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a16="http://schemas.microsoft.com/office/drawing/2014/main" id="{FD4EEF48-EA84-4E93-9D89-E61836690ECA}"/>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債務償還比率は前年度と比較して</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141.5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類似団体平均値をやや下回っている。主な要因としては地方債の発行抑制や土地開発公社保有土地買い戻しによる債務負担行為残高の減少、将来に備えた充当可能基金への積立などによるものだと分析す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6" name="テキスト ボックス 115">
          <a:extLst>
            <a:ext uri="{FF2B5EF4-FFF2-40B4-BE49-F238E27FC236}">
              <a16:creationId xmlns:a16="http://schemas.microsoft.com/office/drawing/2014/main" id="{49605485-B098-432A-9A97-1526AACEF5DA}"/>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id="{81C1DD09-2E38-45C9-87C8-9D713E30A41B}"/>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a:extLst>
            <a:ext uri="{FF2B5EF4-FFF2-40B4-BE49-F238E27FC236}">
              <a16:creationId xmlns:a16="http://schemas.microsoft.com/office/drawing/2014/main" id="{59350176-7AA7-4C74-827F-E6F6D8054A7D}"/>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9" name="直線コネクタ 118">
          <a:extLst>
            <a:ext uri="{FF2B5EF4-FFF2-40B4-BE49-F238E27FC236}">
              <a16:creationId xmlns:a16="http://schemas.microsoft.com/office/drawing/2014/main" id="{6C63CCB8-81C8-481C-8C72-16ABD642D9A6}"/>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0" name="テキスト ボックス 119">
          <a:extLst>
            <a:ext uri="{FF2B5EF4-FFF2-40B4-BE49-F238E27FC236}">
              <a16:creationId xmlns:a16="http://schemas.microsoft.com/office/drawing/2014/main" id="{731B68AD-EA59-4357-96CC-26FC5E767E2C}"/>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1" name="直線コネクタ 120">
          <a:extLst>
            <a:ext uri="{FF2B5EF4-FFF2-40B4-BE49-F238E27FC236}">
              <a16:creationId xmlns:a16="http://schemas.microsoft.com/office/drawing/2014/main" id="{EB5D7456-9D21-4D61-83E7-F2206EBD357D}"/>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2" name="テキスト ボックス 121">
          <a:extLst>
            <a:ext uri="{FF2B5EF4-FFF2-40B4-BE49-F238E27FC236}">
              <a16:creationId xmlns:a16="http://schemas.microsoft.com/office/drawing/2014/main" id="{8C77AF61-1290-473A-9B9C-DD4791968C2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3" name="直線コネクタ 122">
          <a:extLst>
            <a:ext uri="{FF2B5EF4-FFF2-40B4-BE49-F238E27FC236}">
              <a16:creationId xmlns:a16="http://schemas.microsoft.com/office/drawing/2014/main" id="{C0DC9C24-44BF-4CC1-B573-6CE27C501B87}"/>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4" name="テキスト ボックス 123">
          <a:extLst>
            <a:ext uri="{FF2B5EF4-FFF2-40B4-BE49-F238E27FC236}">
              <a16:creationId xmlns:a16="http://schemas.microsoft.com/office/drawing/2014/main" id="{EA07C09C-5156-4725-B109-1EF0DE18587A}"/>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5" name="直線コネクタ 124">
          <a:extLst>
            <a:ext uri="{FF2B5EF4-FFF2-40B4-BE49-F238E27FC236}">
              <a16:creationId xmlns:a16="http://schemas.microsoft.com/office/drawing/2014/main" id="{DE7DD851-E33D-4EFC-9991-745056232CEF}"/>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6" name="テキスト ボックス 125">
          <a:extLst>
            <a:ext uri="{FF2B5EF4-FFF2-40B4-BE49-F238E27FC236}">
              <a16:creationId xmlns:a16="http://schemas.microsoft.com/office/drawing/2014/main" id="{0F432275-4A91-4162-AC2C-4A609F7DA942}"/>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7" name="直線コネクタ 126">
          <a:extLst>
            <a:ext uri="{FF2B5EF4-FFF2-40B4-BE49-F238E27FC236}">
              <a16:creationId xmlns:a16="http://schemas.microsoft.com/office/drawing/2014/main" id="{8B29BE9E-4D77-49FE-8251-A4D9F418358C}"/>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8" name="テキスト ボックス 127">
          <a:extLst>
            <a:ext uri="{FF2B5EF4-FFF2-40B4-BE49-F238E27FC236}">
              <a16:creationId xmlns:a16="http://schemas.microsoft.com/office/drawing/2014/main" id="{C19AFFF3-80AD-4976-A577-25945A8A5F2F}"/>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9" name="直線コネクタ 128">
          <a:extLst>
            <a:ext uri="{FF2B5EF4-FFF2-40B4-BE49-F238E27FC236}">
              <a16:creationId xmlns:a16="http://schemas.microsoft.com/office/drawing/2014/main" id="{9B9E8366-9DC7-4431-855A-6522D8EA5D05}"/>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0" name="テキスト ボックス 129">
          <a:extLst>
            <a:ext uri="{FF2B5EF4-FFF2-40B4-BE49-F238E27FC236}">
              <a16:creationId xmlns:a16="http://schemas.microsoft.com/office/drawing/2014/main" id="{C1D8BF80-13D1-45DB-A2EE-30884B19B5D4}"/>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a:extLst>
            <a:ext uri="{FF2B5EF4-FFF2-40B4-BE49-F238E27FC236}">
              <a16:creationId xmlns:a16="http://schemas.microsoft.com/office/drawing/2014/main" id="{9F767096-769C-48BB-A85E-71A4C87675FE}"/>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a:extLst>
            <a:ext uri="{FF2B5EF4-FFF2-40B4-BE49-F238E27FC236}">
              <a16:creationId xmlns:a16="http://schemas.microsoft.com/office/drawing/2014/main" id="{DCE4C9C5-24CA-42D8-96E2-6775769A2244}"/>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49612</xdr:rowOff>
    </xdr:to>
    <xdr:cxnSp macro="">
      <xdr:nvCxnSpPr>
        <xdr:cNvPr id="133" name="直線コネクタ 132">
          <a:extLst>
            <a:ext uri="{FF2B5EF4-FFF2-40B4-BE49-F238E27FC236}">
              <a16:creationId xmlns:a16="http://schemas.microsoft.com/office/drawing/2014/main" id="{78885373-DCBA-4661-AA2D-061ADE93539D}"/>
            </a:ext>
          </a:extLst>
        </xdr:cNvPr>
        <xdr:cNvCxnSpPr/>
      </xdr:nvCxnSpPr>
      <xdr:spPr>
        <a:xfrm flipV="1">
          <a:off x="14793595" y="5261428"/>
          <a:ext cx="1269" cy="1389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53439</xdr:rowOff>
    </xdr:from>
    <xdr:ext cx="469744" cy="259045"/>
    <xdr:sp macro="" textlink="">
      <xdr:nvSpPr>
        <xdr:cNvPr id="134" name="債務償還比率最小値テキスト">
          <a:extLst>
            <a:ext uri="{FF2B5EF4-FFF2-40B4-BE49-F238E27FC236}">
              <a16:creationId xmlns:a16="http://schemas.microsoft.com/office/drawing/2014/main" id="{A5E27448-3319-4C94-8B5C-8D51EC1124FE}"/>
            </a:ext>
          </a:extLst>
        </xdr:cNvPr>
        <xdr:cNvSpPr txBox="1"/>
      </xdr:nvSpPr>
      <xdr:spPr>
        <a:xfrm>
          <a:off x="14846300" y="6654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49612</xdr:rowOff>
    </xdr:from>
    <xdr:to>
      <xdr:col>76</xdr:col>
      <xdr:colOff>111125</xdr:colOff>
      <xdr:row>34</xdr:row>
      <xdr:rowOff>49612</xdr:rowOff>
    </xdr:to>
    <xdr:cxnSp macro="">
      <xdr:nvCxnSpPr>
        <xdr:cNvPr id="135" name="直線コネクタ 134">
          <a:extLst>
            <a:ext uri="{FF2B5EF4-FFF2-40B4-BE49-F238E27FC236}">
              <a16:creationId xmlns:a16="http://schemas.microsoft.com/office/drawing/2014/main" id="{C5943328-9AAC-4093-B630-71F8877CE7A7}"/>
            </a:ext>
          </a:extLst>
        </xdr:cNvPr>
        <xdr:cNvCxnSpPr/>
      </xdr:nvCxnSpPr>
      <xdr:spPr>
        <a:xfrm>
          <a:off x="14706600" y="6650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6" name="債務償還比率最大値テキスト">
          <a:extLst>
            <a:ext uri="{FF2B5EF4-FFF2-40B4-BE49-F238E27FC236}">
              <a16:creationId xmlns:a16="http://schemas.microsoft.com/office/drawing/2014/main" id="{305D35D3-F447-4158-A1C7-9B252021C754}"/>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7" name="直線コネクタ 136">
          <a:extLst>
            <a:ext uri="{FF2B5EF4-FFF2-40B4-BE49-F238E27FC236}">
              <a16:creationId xmlns:a16="http://schemas.microsoft.com/office/drawing/2014/main" id="{1855182A-FFC5-4EE2-A301-54BCDE6C1559}"/>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146847</xdr:rowOff>
    </xdr:from>
    <xdr:ext cx="469744" cy="259045"/>
    <xdr:sp macro="" textlink="">
      <xdr:nvSpPr>
        <xdr:cNvPr id="138" name="債務償還比率平均値テキスト">
          <a:extLst>
            <a:ext uri="{FF2B5EF4-FFF2-40B4-BE49-F238E27FC236}">
              <a16:creationId xmlns:a16="http://schemas.microsoft.com/office/drawing/2014/main" id="{ED44B752-2CE0-4AB0-8988-F246F5CE2FCA}"/>
            </a:ext>
          </a:extLst>
        </xdr:cNvPr>
        <xdr:cNvSpPr txBox="1"/>
      </xdr:nvSpPr>
      <xdr:spPr>
        <a:xfrm>
          <a:off x="14846300" y="58904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168420</xdr:rowOff>
    </xdr:from>
    <xdr:to>
      <xdr:col>76</xdr:col>
      <xdr:colOff>73025</xdr:colOff>
      <xdr:row>30</xdr:row>
      <xdr:rowOff>98570</xdr:rowOff>
    </xdr:to>
    <xdr:sp macro="" textlink="">
      <xdr:nvSpPr>
        <xdr:cNvPr id="139" name="フローチャート: 判断 138">
          <a:extLst>
            <a:ext uri="{FF2B5EF4-FFF2-40B4-BE49-F238E27FC236}">
              <a16:creationId xmlns:a16="http://schemas.microsoft.com/office/drawing/2014/main" id="{ECE6566C-73E4-4199-996F-F33C9214B9FF}"/>
            </a:ext>
          </a:extLst>
        </xdr:cNvPr>
        <xdr:cNvSpPr/>
      </xdr:nvSpPr>
      <xdr:spPr>
        <a:xfrm>
          <a:off x="14744700" y="591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85680</xdr:rowOff>
    </xdr:from>
    <xdr:to>
      <xdr:col>72</xdr:col>
      <xdr:colOff>123825</xdr:colOff>
      <xdr:row>32</xdr:row>
      <xdr:rowOff>15830</xdr:rowOff>
    </xdr:to>
    <xdr:sp macro="" textlink="">
      <xdr:nvSpPr>
        <xdr:cNvPr id="140" name="フローチャート: 判断 139">
          <a:extLst>
            <a:ext uri="{FF2B5EF4-FFF2-40B4-BE49-F238E27FC236}">
              <a16:creationId xmlns:a16="http://schemas.microsoft.com/office/drawing/2014/main" id="{50777FFB-9789-4F76-B75C-891922B7DF92}"/>
            </a:ext>
          </a:extLst>
        </xdr:cNvPr>
        <xdr:cNvSpPr/>
      </xdr:nvSpPr>
      <xdr:spPr>
        <a:xfrm>
          <a:off x="14033500" y="617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107116</xdr:rowOff>
    </xdr:from>
    <xdr:to>
      <xdr:col>68</xdr:col>
      <xdr:colOff>123825</xdr:colOff>
      <xdr:row>32</xdr:row>
      <xdr:rowOff>37266</xdr:rowOff>
    </xdr:to>
    <xdr:sp macro="" textlink="">
      <xdr:nvSpPr>
        <xdr:cNvPr id="141" name="フローチャート: 判断 140">
          <a:extLst>
            <a:ext uri="{FF2B5EF4-FFF2-40B4-BE49-F238E27FC236}">
              <a16:creationId xmlns:a16="http://schemas.microsoft.com/office/drawing/2014/main" id="{58B05EB2-4F0B-4F64-B5E9-B5DE84D7B13E}"/>
            </a:ext>
          </a:extLst>
        </xdr:cNvPr>
        <xdr:cNvSpPr/>
      </xdr:nvSpPr>
      <xdr:spPr>
        <a:xfrm>
          <a:off x="13271500" y="6193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116677</xdr:rowOff>
    </xdr:from>
    <xdr:to>
      <xdr:col>64</xdr:col>
      <xdr:colOff>123825</xdr:colOff>
      <xdr:row>32</xdr:row>
      <xdr:rowOff>46827</xdr:rowOff>
    </xdr:to>
    <xdr:sp macro="" textlink="">
      <xdr:nvSpPr>
        <xdr:cNvPr id="142" name="フローチャート: 判断 141">
          <a:extLst>
            <a:ext uri="{FF2B5EF4-FFF2-40B4-BE49-F238E27FC236}">
              <a16:creationId xmlns:a16="http://schemas.microsoft.com/office/drawing/2014/main" id="{A85210B3-6319-4716-AC52-A642B5C29EAF}"/>
            </a:ext>
          </a:extLst>
        </xdr:cNvPr>
        <xdr:cNvSpPr/>
      </xdr:nvSpPr>
      <xdr:spPr>
        <a:xfrm>
          <a:off x="12509500" y="6203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898</xdr:rowOff>
    </xdr:from>
    <xdr:to>
      <xdr:col>60</xdr:col>
      <xdr:colOff>123825</xdr:colOff>
      <xdr:row>32</xdr:row>
      <xdr:rowOff>102498</xdr:rowOff>
    </xdr:to>
    <xdr:sp macro="" textlink="">
      <xdr:nvSpPr>
        <xdr:cNvPr id="143" name="フローチャート: 判断 142">
          <a:extLst>
            <a:ext uri="{FF2B5EF4-FFF2-40B4-BE49-F238E27FC236}">
              <a16:creationId xmlns:a16="http://schemas.microsoft.com/office/drawing/2014/main" id="{5CB66041-35B8-4885-B649-269921C846E9}"/>
            </a:ext>
          </a:extLst>
        </xdr:cNvPr>
        <xdr:cNvSpPr/>
      </xdr:nvSpPr>
      <xdr:spPr>
        <a:xfrm>
          <a:off x="11747500" y="625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AC90B1BD-3CA6-4382-AE84-BCCDCAEF4034}"/>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FC26F82C-1AD9-428B-B876-8C0BCA3CC67D}"/>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57BBFEB9-D7B0-4181-8BFB-C1178B7F5925}"/>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E9C2B7DA-31E3-47B4-A308-7060A00C7952}"/>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1EB97240-0430-48D8-AA6F-1DDF97FCD4A6}"/>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140662</xdr:rowOff>
    </xdr:from>
    <xdr:to>
      <xdr:col>76</xdr:col>
      <xdr:colOff>73025</xdr:colOff>
      <xdr:row>30</xdr:row>
      <xdr:rowOff>70812</xdr:rowOff>
    </xdr:to>
    <xdr:sp macro="" textlink="">
      <xdr:nvSpPr>
        <xdr:cNvPr id="149" name="楕円 148">
          <a:extLst>
            <a:ext uri="{FF2B5EF4-FFF2-40B4-BE49-F238E27FC236}">
              <a16:creationId xmlns:a16="http://schemas.microsoft.com/office/drawing/2014/main" id="{5F62F598-76B2-4C25-BED9-12F8CC383041}"/>
            </a:ext>
          </a:extLst>
        </xdr:cNvPr>
        <xdr:cNvSpPr/>
      </xdr:nvSpPr>
      <xdr:spPr>
        <a:xfrm>
          <a:off x="14744700" y="588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163539</xdr:rowOff>
    </xdr:from>
    <xdr:ext cx="469744" cy="259045"/>
    <xdr:sp macro="" textlink="">
      <xdr:nvSpPr>
        <xdr:cNvPr id="150" name="債務償還比率該当値テキスト">
          <a:extLst>
            <a:ext uri="{FF2B5EF4-FFF2-40B4-BE49-F238E27FC236}">
              <a16:creationId xmlns:a16="http://schemas.microsoft.com/office/drawing/2014/main" id="{CB4D1168-E025-413F-99FE-038227FAF350}"/>
            </a:ext>
          </a:extLst>
        </xdr:cNvPr>
        <xdr:cNvSpPr txBox="1"/>
      </xdr:nvSpPr>
      <xdr:spPr>
        <a:xfrm>
          <a:off x="14846300" y="573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15975</xdr:rowOff>
    </xdr:from>
    <xdr:to>
      <xdr:col>72</xdr:col>
      <xdr:colOff>123825</xdr:colOff>
      <xdr:row>31</xdr:row>
      <xdr:rowOff>117575</xdr:rowOff>
    </xdr:to>
    <xdr:sp macro="" textlink="">
      <xdr:nvSpPr>
        <xdr:cNvPr id="151" name="楕円 150">
          <a:extLst>
            <a:ext uri="{FF2B5EF4-FFF2-40B4-BE49-F238E27FC236}">
              <a16:creationId xmlns:a16="http://schemas.microsoft.com/office/drawing/2014/main" id="{F94D05ED-EB23-4B67-AD2A-3E365BD46F4E}"/>
            </a:ext>
          </a:extLst>
        </xdr:cNvPr>
        <xdr:cNvSpPr/>
      </xdr:nvSpPr>
      <xdr:spPr>
        <a:xfrm>
          <a:off x="14033500" y="610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20012</xdr:rowOff>
    </xdr:from>
    <xdr:to>
      <xdr:col>76</xdr:col>
      <xdr:colOff>22225</xdr:colOff>
      <xdr:row>31</xdr:row>
      <xdr:rowOff>66775</xdr:rowOff>
    </xdr:to>
    <xdr:cxnSp macro="">
      <xdr:nvCxnSpPr>
        <xdr:cNvPr id="152" name="直線コネクタ 151">
          <a:extLst>
            <a:ext uri="{FF2B5EF4-FFF2-40B4-BE49-F238E27FC236}">
              <a16:creationId xmlns:a16="http://schemas.microsoft.com/office/drawing/2014/main" id="{451F76FB-078F-4F4F-BF84-D8D35CE8537B}"/>
            </a:ext>
          </a:extLst>
        </xdr:cNvPr>
        <xdr:cNvCxnSpPr/>
      </xdr:nvCxnSpPr>
      <xdr:spPr>
        <a:xfrm flipV="1">
          <a:off x="14084300" y="5935037"/>
          <a:ext cx="711200" cy="218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17399</xdr:rowOff>
    </xdr:from>
    <xdr:to>
      <xdr:col>68</xdr:col>
      <xdr:colOff>123825</xdr:colOff>
      <xdr:row>32</xdr:row>
      <xdr:rowOff>118999</xdr:rowOff>
    </xdr:to>
    <xdr:sp macro="" textlink="">
      <xdr:nvSpPr>
        <xdr:cNvPr id="153" name="楕円 152">
          <a:extLst>
            <a:ext uri="{FF2B5EF4-FFF2-40B4-BE49-F238E27FC236}">
              <a16:creationId xmlns:a16="http://schemas.microsoft.com/office/drawing/2014/main" id="{698553E8-1FEC-4EF3-BDE2-33715F803963}"/>
            </a:ext>
          </a:extLst>
        </xdr:cNvPr>
        <xdr:cNvSpPr/>
      </xdr:nvSpPr>
      <xdr:spPr>
        <a:xfrm>
          <a:off x="13271500" y="627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66775</xdr:rowOff>
    </xdr:from>
    <xdr:to>
      <xdr:col>72</xdr:col>
      <xdr:colOff>73025</xdr:colOff>
      <xdr:row>32</xdr:row>
      <xdr:rowOff>68199</xdr:rowOff>
    </xdr:to>
    <xdr:cxnSp macro="">
      <xdr:nvCxnSpPr>
        <xdr:cNvPr id="154" name="直線コネクタ 153">
          <a:extLst>
            <a:ext uri="{FF2B5EF4-FFF2-40B4-BE49-F238E27FC236}">
              <a16:creationId xmlns:a16="http://schemas.microsoft.com/office/drawing/2014/main" id="{04B8954B-5E84-44F1-A187-1E5DE3FD85E3}"/>
            </a:ext>
          </a:extLst>
        </xdr:cNvPr>
        <xdr:cNvCxnSpPr/>
      </xdr:nvCxnSpPr>
      <xdr:spPr>
        <a:xfrm flipV="1">
          <a:off x="13322300" y="6153250"/>
          <a:ext cx="762000" cy="172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127662</xdr:rowOff>
    </xdr:from>
    <xdr:to>
      <xdr:col>64</xdr:col>
      <xdr:colOff>123825</xdr:colOff>
      <xdr:row>33</xdr:row>
      <xdr:rowOff>57812</xdr:rowOff>
    </xdr:to>
    <xdr:sp macro="" textlink="">
      <xdr:nvSpPr>
        <xdr:cNvPr id="155" name="楕円 154">
          <a:extLst>
            <a:ext uri="{FF2B5EF4-FFF2-40B4-BE49-F238E27FC236}">
              <a16:creationId xmlns:a16="http://schemas.microsoft.com/office/drawing/2014/main" id="{1DA4DDFD-F169-4C66-B885-EDE01CF4C1CD}"/>
            </a:ext>
          </a:extLst>
        </xdr:cNvPr>
        <xdr:cNvSpPr/>
      </xdr:nvSpPr>
      <xdr:spPr>
        <a:xfrm>
          <a:off x="12509500" y="638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68199</xdr:rowOff>
    </xdr:from>
    <xdr:to>
      <xdr:col>68</xdr:col>
      <xdr:colOff>73025</xdr:colOff>
      <xdr:row>33</xdr:row>
      <xdr:rowOff>7012</xdr:rowOff>
    </xdr:to>
    <xdr:cxnSp macro="">
      <xdr:nvCxnSpPr>
        <xdr:cNvPr id="156" name="直線コネクタ 155">
          <a:extLst>
            <a:ext uri="{FF2B5EF4-FFF2-40B4-BE49-F238E27FC236}">
              <a16:creationId xmlns:a16="http://schemas.microsoft.com/office/drawing/2014/main" id="{9FDDB4A6-B403-4905-BC3C-8999A212BFF4}"/>
            </a:ext>
          </a:extLst>
        </xdr:cNvPr>
        <xdr:cNvCxnSpPr/>
      </xdr:nvCxnSpPr>
      <xdr:spPr>
        <a:xfrm flipV="1">
          <a:off x="12560300" y="6326124"/>
          <a:ext cx="762000" cy="110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122419</xdr:rowOff>
    </xdr:from>
    <xdr:to>
      <xdr:col>60</xdr:col>
      <xdr:colOff>123825</xdr:colOff>
      <xdr:row>33</xdr:row>
      <xdr:rowOff>52569</xdr:rowOff>
    </xdr:to>
    <xdr:sp macro="" textlink="">
      <xdr:nvSpPr>
        <xdr:cNvPr id="157" name="楕円 156">
          <a:extLst>
            <a:ext uri="{FF2B5EF4-FFF2-40B4-BE49-F238E27FC236}">
              <a16:creationId xmlns:a16="http://schemas.microsoft.com/office/drawing/2014/main" id="{599A9E1F-5299-490F-A4B0-C899ED19B956}"/>
            </a:ext>
          </a:extLst>
        </xdr:cNvPr>
        <xdr:cNvSpPr/>
      </xdr:nvSpPr>
      <xdr:spPr>
        <a:xfrm>
          <a:off x="11747500" y="638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1769</xdr:rowOff>
    </xdr:from>
    <xdr:to>
      <xdr:col>64</xdr:col>
      <xdr:colOff>73025</xdr:colOff>
      <xdr:row>33</xdr:row>
      <xdr:rowOff>7012</xdr:rowOff>
    </xdr:to>
    <xdr:cxnSp macro="">
      <xdr:nvCxnSpPr>
        <xdr:cNvPr id="158" name="直線コネクタ 157">
          <a:extLst>
            <a:ext uri="{FF2B5EF4-FFF2-40B4-BE49-F238E27FC236}">
              <a16:creationId xmlns:a16="http://schemas.microsoft.com/office/drawing/2014/main" id="{FA1FB691-ECD9-483A-A9CB-B88AE2254E8B}"/>
            </a:ext>
          </a:extLst>
        </xdr:cNvPr>
        <xdr:cNvCxnSpPr/>
      </xdr:nvCxnSpPr>
      <xdr:spPr>
        <a:xfrm>
          <a:off x="11798300" y="6431144"/>
          <a:ext cx="762000" cy="5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6957</xdr:rowOff>
    </xdr:from>
    <xdr:ext cx="469744" cy="259045"/>
    <xdr:sp macro="" textlink="">
      <xdr:nvSpPr>
        <xdr:cNvPr id="159" name="n_1aveValue債務償還比率">
          <a:extLst>
            <a:ext uri="{FF2B5EF4-FFF2-40B4-BE49-F238E27FC236}">
              <a16:creationId xmlns:a16="http://schemas.microsoft.com/office/drawing/2014/main" id="{C4E564E6-BC46-4FD8-A8BE-1D3620E2213B}"/>
            </a:ext>
          </a:extLst>
        </xdr:cNvPr>
        <xdr:cNvSpPr txBox="1"/>
      </xdr:nvSpPr>
      <xdr:spPr>
        <a:xfrm>
          <a:off x="13836727" y="6264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53793</xdr:rowOff>
    </xdr:from>
    <xdr:ext cx="469744" cy="259045"/>
    <xdr:sp macro="" textlink="">
      <xdr:nvSpPr>
        <xdr:cNvPr id="160" name="n_2aveValue債務償還比率">
          <a:extLst>
            <a:ext uri="{FF2B5EF4-FFF2-40B4-BE49-F238E27FC236}">
              <a16:creationId xmlns:a16="http://schemas.microsoft.com/office/drawing/2014/main" id="{9157E675-CB3C-4C08-A434-D3AE88AEC075}"/>
            </a:ext>
          </a:extLst>
        </xdr:cNvPr>
        <xdr:cNvSpPr txBox="1"/>
      </xdr:nvSpPr>
      <xdr:spPr>
        <a:xfrm>
          <a:off x="13087427" y="5968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63354</xdr:rowOff>
    </xdr:from>
    <xdr:ext cx="469744" cy="259045"/>
    <xdr:sp macro="" textlink="">
      <xdr:nvSpPr>
        <xdr:cNvPr id="161" name="n_3aveValue債務償還比率">
          <a:extLst>
            <a:ext uri="{FF2B5EF4-FFF2-40B4-BE49-F238E27FC236}">
              <a16:creationId xmlns:a16="http://schemas.microsoft.com/office/drawing/2014/main" id="{A88DEFCF-7FBF-4D38-AD16-2288DE509ECD}"/>
            </a:ext>
          </a:extLst>
        </xdr:cNvPr>
        <xdr:cNvSpPr txBox="1"/>
      </xdr:nvSpPr>
      <xdr:spPr>
        <a:xfrm>
          <a:off x="12325427" y="5978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119025</xdr:rowOff>
    </xdr:from>
    <xdr:ext cx="469744" cy="259045"/>
    <xdr:sp macro="" textlink="">
      <xdr:nvSpPr>
        <xdr:cNvPr id="162" name="n_4aveValue債務償還比率">
          <a:extLst>
            <a:ext uri="{FF2B5EF4-FFF2-40B4-BE49-F238E27FC236}">
              <a16:creationId xmlns:a16="http://schemas.microsoft.com/office/drawing/2014/main" id="{443CEF18-3BB5-42D3-8804-18B746C5CDC7}"/>
            </a:ext>
          </a:extLst>
        </xdr:cNvPr>
        <xdr:cNvSpPr txBox="1"/>
      </xdr:nvSpPr>
      <xdr:spPr>
        <a:xfrm>
          <a:off x="11563427" y="6034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134102</xdr:rowOff>
    </xdr:from>
    <xdr:ext cx="469744" cy="259045"/>
    <xdr:sp macro="" textlink="">
      <xdr:nvSpPr>
        <xdr:cNvPr id="163" name="n_1mainValue債務償還比率">
          <a:extLst>
            <a:ext uri="{FF2B5EF4-FFF2-40B4-BE49-F238E27FC236}">
              <a16:creationId xmlns:a16="http://schemas.microsoft.com/office/drawing/2014/main" id="{EDE5D5B6-AE97-4A83-98CD-A13354EBF9A9}"/>
            </a:ext>
          </a:extLst>
        </xdr:cNvPr>
        <xdr:cNvSpPr txBox="1"/>
      </xdr:nvSpPr>
      <xdr:spPr>
        <a:xfrm>
          <a:off x="13836727" y="587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110126</xdr:rowOff>
    </xdr:from>
    <xdr:ext cx="469744" cy="259045"/>
    <xdr:sp macro="" textlink="">
      <xdr:nvSpPr>
        <xdr:cNvPr id="164" name="n_2mainValue債務償還比率">
          <a:extLst>
            <a:ext uri="{FF2B5EF4-FFF2-40B4-BE49-F238E27FC236}">
              <a16:creationId xmlns:a16="http://schemas.microsoft.com/office/drawing/2014/main" id="{B4B0129D-7341-4ECC-9545-B0046498078A}"/>
            </a:ext>
          </a:extLst>
        </xdr:cNvPr>
        <xdr:cNvSpPr txBox="1"/>
      </xdr:nvSpPr>
      <xdr:spPr>
        <a:xfrm>
          <a:off x="13087427" y="6368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48939</xdr:rowOff>
    </xdr:from>
    <xdr:ext cx="469744" cy="259045"/>
    <xdr:sp macro="" textlink="">
      <xdr:nvSpPr>
        <xdr:cNvPr id="165" name="n_3mainValue債務償還比率">
          <a:extLst>
            <a:ext uri="{FF2B5EF4-FFF2-40B4-BE49-F238E27FC236}">
              <a16:creationId xmlns:a16="http://schemas.microsoft.com/office/drawing/2014/main" id="{82C84BDA-C7D9-4CF4-92BF-AD91D4D472A9}"/>
            </a:ext>
          </a:extLst>
        </xdr:cNvPr>
        <xdr:cNvSpPr txBox="1"/>
      </xdr:nvSpPr>
      <xdr:spPr>
        <a:xfrm>
          <a:off x="12325427" y="647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43696</xdr:rowOff>
    </xdr:from>
    <xdr:ext cx="469744" cy="259045"/>
    <xdr:sp macro="" textlink="">
      <xdr:nvSpPr>
        <xdr:cNvPr id="166" name="n_4mainValue債務償還比率">
          <a:extLst>
            <a:ext uri="{FF2B5EF4-FFF2-40B4-BE49-F238E27FC236}">
              <a16:creationId xmlns:a16="http://schemas.microsoft.com/office/drawing/2014/main" id="{50F0199F-A3EB-43C6-8FCC-ECD7E8050FA5}"/>
            </a:ext>
          </a:extLst>
        </xdr:cNvPr>
        <xdr:cNvSpPr txBox="1"/>
      </xdr:nvSpPr>
      <xdr:spPr>
        <a:xfrm>
          <a:off x="11563427" y="6473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a:extLst>
            <a:ext uri="{FF2B5EF4-FFF2-40B4-BE49-F238E27FC236}">
              <a16:creationId xmlns:a16="http://schemas.microsoft.com/office/drawing/2014/main" id="{05DEC3F0-0D1B-41CA-906F-52130399246F}"/>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a:extLst>
            <a:ext uri="{FF2B5EF4-FFF2-40B4-BE49-F238E27FC236}">
              <a16:creationId xmlns:a16="http://schemas.microsoft.com/office/drawing/2014/main" id="{8AC185BE-5725-46B3-A326-4FB70E9EAA24}"/>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a:extLst>
            <a:ext uri="{FF2B5EF4-FFF2-40B4-BE49-F238E27FC236}">
              <a16:creationId xmlns:a16="http://schemas.microsoft.com/office/drawing/2014/main" id="{906CA293-7F06-466C-B251-FC9593400895}"/>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a:extLst>
            <a:ext uri="{FF2B5EF4-FFF2-40B4-BE49-F238E27FC236}">
              <a16:creationId xmlns:a16="http://schemas.microsoft.com/office/drawing/2014/main" id="{AD34D1E9-FC06-4FE4-9860-4D36B82DED24}"/>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a:extLst>
            <a:ext uri="{FF2B5EF4-FFF2-40B4-BE49-F238E27FC236}">
              <a16:creationId xmlns:a16="http://schemas.microsoft.com/office/drawing/2014/main" id="{FD9F0E0D-7B46-4CE8-8916-C6A1B8E5022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a:extLst>
            <a:ext uri="{FF2B5EF4-FFF2-40B4-BE49-F238E27FC236}">
              <a16:creationId xmlns:a16="http://schemas.microsoft.com/office/drawing/2014/main" id="{E7D38775-4834-4153-94C4-92B6DA27785F}"/>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18EABB2-B594-4D83-9A55-303C2F02065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2E3DE2E-BE38-414C-9A7C-E3E416317F7F}"/>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8530755-9B34-474B-A72D-371F9F841C7B}"/>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C15B877-D469-4E02-A6D0-3FD1B3FBAB51}"/>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大阪府泉大津市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0A3A9E0-2160-4B67-AD8F-9C83D9D7D61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771ABCC-ECEF-45AC-A69B-0AE2BA1225B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278F7AA-F3AC-4E08-A8E7-034661514851}"/>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B340D83-6E68-4307-8C6B-2AE6249DA04F}"/>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975D115-D901-4556-870C-6872425B8F3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4D3BB02-3C93-4C72-9C7B-1B557118842C}"/>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73,807
72,390
14.33
35,384,350
34,708,413
344,540
17,908,642
27,336,134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FDEDEEE-FAB2-4DE3-B585-9FD1ADE0DD2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4B2D1D8-C805-4966-8163-2861ED28582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31708BB-5447-4BDA-B362-1E267A067A27}"/>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14.2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47507A5-6084-43B3-89CB-4F1D8583180C}"/>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245EF3D-4DD1-4FD7-949F-0615C4A82B4F}"/>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D0F82085-51CB-4409-AF04-4204B0CFCB52}"/>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4D8F3FA-D958-4BD3-BCB9-C8E3E6CA0AF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ACA0383-285F-452F-BE04-988B32F6818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D25AFB1-4AC7-4C06-AE87-7E43DCB86F26}"/>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26249A0-9801-47B9-85E3-FF78DD192B54}"/>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5DFBA03-C052-4D2E-A7E2-3F676577043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B128FF7-F32A-4216-9555-71339F46075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99C36B2-222E-4FBA-B386-99D1B009B417}"/>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8D4ECBC-3281-468C-9462-4B0AEAC3BEB8}"/>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1A458F1-A1A3-4ACE-8B7A-65642860FE6C}"/>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EE06E1B-C491-4879-8DC3-446F0117054F}"/>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FEF6952-B485-4810-BC3B-01B79DE37531}"/>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0DD40B2-C196-4832-9A3A-9C281939DB69}"/>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97C95F4-E8C1-432D-9A72-8B69D2B8F02F}"/>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EFFCAB68-FC75-4026-951D-F54F9C09297F}"/>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FC2AF6B2-7CBE-41C4-B59B-13E8A12A11D5}"/>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17558F4-0204-4444-9406-7E58C22158D7}"/>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F739A29D-0F59-43B8-9523-09CE82DCD70C}"/>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A1638C11-6497-4141-89D9-C01ACB814FD5}"/>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F8078E18-5656-4F67-AD01-99BF7AB954C1}"/>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1465F28-4837-4CAA-AD23-2143BB4EAD93}"/>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BC9FEC08-E7BA-4A3D-9961-AC33C01553D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AE0099C4-8BC5-4562-9DC1-98A97DE08D02}"/>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F050AE5-0107-42FF-BC1D-726E322B0E78}"/>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F293B912-011F-4C17-BC4F-28C551D21094}"/>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38FB86C8-356A-4BFE-99E9-C87AEF7F7D8E}"/>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B503693C-6574-4E55-A0EE-63289CB16B01}"/>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19716441-BA22-4812-A53B-4A2E33BAF445}"/>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BA8C2A96-719D-48AF-B3D8-28F66DF91029}"/>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D63DE594-F3B5-45CB-A03A-A0DEFF737EC8}"/>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8C6E490-5FB1-41D8-9A98-2A127CBA1C12}"/>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1C9773B9-C517-4F8D-9162-63D32BE95157}"/>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CE636B11-5361-49BE-BCEB-A6B428B0968A}"/>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6CA1C68C-ACD0-42C3-A577-67AAAA71163A}"/>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CFE6869B-0A93-48BB-A5F4-94661F6E6EEF}"/>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5B833F98-8580-4F2A-990B-5C60A80C720C}"/>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B9973078-6D0A-4F80-AD75-A736E227EE09}"/>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8A340F63-FC64-416C-B6E8-F42E7E650D4C}"/>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96DDF351-6B58-4D39-994B-1BAFC85B1D35}"/>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94BE22D1-BD16-4A36-BFC6-EC3F02A6429D}"/>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4C4C13B4-8259-453F-A9CC-E817C9E5D40D}"/>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81099</xdr:rowOff>
    </xdr:to>
    <xdr:cxnSp macro="">
      <xdr:nvCxnSpPr>
        <xdr:cNvPr id="58" name="直線コネクタ 57">
          <a:extLst>
            <a:ext uri="{FF2B5EF4-FFF2-40B4-BE49-F238E27FC236}">
              <a16:creationId xmlns:a16="http://schemas.microsoft.com/office/drawing/2014/main" id="{734FB21E-903B-4719-8618-EACCAF229427}"/>
            </a:ext>
          </a:extLst>
        </xdr:cNvPr>
        <xdr:cNvCxnSpPr/>
      </xdr:nvCxnSpPr>
      <xdr:spPr>
        <a:xfrm flipV="1">
          <a:off x="4634865" y="5660572"/>
          <a:ext cx="0" cy="1621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84926</xdr:rowOff>
    </xdr:from>
    <xdr:ext cx="405111" cy="259045"/>
    <xdr:sp macro="" textlink="">
      <xdr:nvSpPr>
        <xdr:cNvPr id="59" name="【道路】&#10;有形固定資産減価償却率最小値テキスト">
          <a:extLst>
            <a:ext uri="{FF2B5EF4-FFF2-40B4-BE49-F238E27FC236}">
              <a16:creationId xmlns:a16="http://schemas.microsoft.com/office/drawing/2014/main" id="{44D7B8D0-E896-4099-801C-9CCE2167E0FF}"/>
            </a:ext>
          </a:extLst>
        </xdr:cNvPr>
        <xdr:cNvSpPr txBox="1"/>
      </xdr:nvSpPr>
      <xdr:spPr>
        <a:xfrm>
          <a:off x="4673600" y="7285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81099</xdr:rowOff>
    </xdr:from>
    <xdr:to>
      <xdr:col>24</xdr:col>
      <xdr:colOff>152400</xdr:colOff>
      <xdr:row>42</xdr:row>
      <xdr:rowOff>81099</xdr:rowOff>
    </xdr:to>
    <xdr:cxnSp macro="">
      <xdr:nvCxnSpPr>
        <xdr:cNvPr id="60" name="直線コネクタ 59">
          <a:extLst>
            <a:ext uri="{FF2B5EF4-FFF2-40B4-BE49-F238E27FC236}">
              <a16:creationId xmlns:a16="http://schemas.microsoft.com/office/drawing/2014/main" id="{51F98E4A-80F8-4DC1-A414-D81611226239}"/>
            </a:ext>
          </a:extLst>
        </xdr:cNvPr>
        <xdr:cNvCxnSpPr/>
      </xdr:nvCxnSpPr>
      <xdr:spPr>
        <a:xfrm>
          <a:off x="4546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9ACE8968-B815-4640-BF79-9858A90D40E0}"/>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2FA2CEDA-16B4-415E-8222-E87040732E5D}"/>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157315</xdr:rowOff>
    </xdr:from>
    <xdr:ext cx="405111" cy="259045"/>
    <xdr:sp macro="" textlink="">
      <xdr:nvSpPr>
        <xdr:cNvPr id="63" name="【道路】&#10;有形固定資産減価償却率平均値テキスト">
          <a:extLst>
            <a:ext uri="{FF2B5EF4-FFF2-40B4-BE49-F238E27FC236}">
              <a16:creationId xmlns:a16="http://schemas.microsoft.com/office/drawing/2014/main" id="{580377B8-91BB-425B-BF89-3FFD60EE90BD}"/>
            </a:ext>
          </a:extLst>
        </xdr:cNvPr>
        <xdr:cNvSpPr txBox="1"/>
      </xdr:nvSpPr>
      <xdr:spPr>
        <a:xfrm>
          <a:off x="4673600" y="66724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7438</xdr:rowOff>
    </xdr:from>
    <xdr:to>
      <xdr:col>24</xdr:col>
      <xdr:colOff>114300</xdr:colOff>
      <xdr:row>39</xdr:row>
      <xdr:rowOff>109038</xdr:rowOff>
    </xdr:to>
    <xdr:sp macro="" textlink="">
      <xdr:nvSpPr>
        <xdr:cNvPr id="64" name="フローチャート: 判断 63">
          <a:extLst>
            <a:ext uri="{FF2B5EF4-FFF2-40B4-BE49-F238E27FC236}">
              <a16:creationId xmlns:a16="http://schemas.microsoft.com/office/drawing/2014/main" id="{D670B4B0-9693-4311-BC70-5FDF34BB00EB}"/>
            </a:ext>
          </a:extLst>
        </xdr:cNvPr>
        <xdr:cNvSpPr/>
      </xdr:nvSpPr>
      <xdr:spPr>
        <a:xfrm>
          <a:off x="4584700" y="669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144599</xdr:rowOff>
    </xdr:from>
    <xdr:to>
      <xdr:col>20</xdr:col>
      <xdr:colOff>38100</xdr:colOff>
      <xdr:row>39</xdr:row>
      <xdr:rowOff>74749</xdr:rowOff>
    </xdr:to>
    <xdr:sp macro="" textlink="">
      <xdr:nvSpPr>
        <xdr:cNvPr id="65" name="フローチャート: 判断 64">
          <a:extLst>
            <a:ext uri="{FF2B5EF4-FFF2-40B4-BE49-F238E27FC236}">
              <a16:creationId xmlns:a16="http://schemas.microsoft.com/office/drawing/2014/main" id="{8CC5FB10-5826-4902-A3C2-EC8A776FB83C}"/>
            </a:ext>
          </a:extLst>
        </xdr:cNvPr>
        <xdr:cNvSpPr/>
      </xdr:nvSpPr>
      <xdr:spPr>
        <a:xfrm>
          <a:off x="3746500" y="665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116840</xdr:rowOff>
    </xdr:from>
    <xdr:to>
      <xdr:col>15</xdr:col>
      <xdr:colOff>101600</xdr:colOff>
      <xdr:row>39</xdr:row>
      <xdr:rowOff>46990</xdr:rowOff>
    </xdr:to>
    <xdr:sp macro="" textlink="">
      <xdr:nvSpPr>
        <xdr:cNvPr id="66" name="フローチャート: 判断 65">
          <a:extLst>
            <a:ext uri="{FF2B5EF4-FFF2-40B4-BE49-F238E27FC236}">
              <a16:creationId xmlns:a16="http://schemas.microsoft.com/office/drawing/2014/main" id="{2C6E4328-5D81-4478-BBE7-8B688FB04BC8}"/>
            </a:ext>
          </a:extLst>
        </xdr:cNvPr>
        <xdr:cNvSpPr/>
      </xdr:nvSpPr>
      <xdr:spPr>
        <a:xfrm>
          <a:off x="2857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95613</xdr:rowOff>
    </xdr:from>
    <xdr:to>
      <xdr:col>10</xdr:col>
      <xdr:colOff>165100</xdr:colOff>
      <xdr:row>39</xdr:row>
      <xdr:rowOff>25763</xdr:rowOff>
    </xdr:to>
    <xdr:sp macro="" textlink="">
      <xdr:nvSpPr>
        <xdr:cNvPr id="67" name="フローチャート: 判断 66">
          <a:extLst>
            <a:ext uri="{FF2B5EF4-FFF2-40B4-BE49-F238E27FC236}">
              <a16:creationId xmlns:a16="http://schemas.microsoft.com/office/drawing/2014/main" id="{98B39A86-BCAB-444D-8C7C-108C956F4339}"/>
            </a:ext>
          </a:extLst>
        </xdr:cNvPr>
        <xdr:cNvSpPr/>
      </xdr:nvSpPr>
      <xdr:spPr>
        <a:xfrm>
          <a:off x="1968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72753</xdr:rowOff>
    </xdr:from>
    <xdr:to>
      <xdr:col>6</xdr:col>
      <xdr:colOff>38100</xdr:colOff>
      <xdr:row>39</xdr:row>
      <xdr:rowOff>2903</xdr:rowOff>
    </xdr:to>
    <xdr:sp macro="" textlink="">
      <xdr:nvSpPr>
        <xdr:cNvPr id="68" name="フローチャート: 判断 67">
          <a:extLst>
            <a:ext uri="{FF2B5EF4-FFF2-40B4-BE49-F238E27FC236}">
              <a16:creationId xmlns:a16="http://schemas.microsoft.com/office/drawing/2014/main" id="{9F08BC94-1D93-404A-891A-F5EF7674FCEB}"/>
            </a:ext>
          </a:extLst>
        </xdr:cNvPr>
        <xdr:cNvSpPr/>
      </xdr:nvSpPr>
      <xdr:spPr>
        <a:xfrm>
          <a:off x="1079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2B000D6E-19C4-4FF7-97EA-7EC8F3B6BAA1}"/>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FC4BC211-14D5-46A1-B1C0-90BC0AB51EF9}"/>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996290BC-08CF-4275-A430-760CFBA8B2F1}"/>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FFD667F3-3D03-4BF0-B7EA-43A918331754}"/>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7D8DB5F6-8B99-445E-9B13-B6831142843E}"/>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118473</xdr:rowOff>
    </xdr:from>
    <xdr:to>
      <xdr:col>24</xdr:col>
      <xdr:colOff>114300</xdr:colOff>
      <xdr:row>39</xdr:row>
      <xdr:rowOff>48623</xdr:rowOff>
    </xdr:to>
    <xdr:sp macro="" textlink="">
      <xdr:nvSpPr>
        <xdr:cNvPr id="74" name="楕円 73">
          <a:extLst>
            <a:ext uri="{FF2B5EF4-FFF2-40B4-BE49-F238E27FC236}">
              <a16:creationId xmlns:a16="http://schemas.microsoft.com/office/drawing/2014/main" id="{21A84BED-4555-4D82-8018-761F8061FCE5}"/>
            </a:ext>
          </a:extLst>
        </xdr:cNvPr>
        <xdr:cNvSpPr/>
      </xdr:nvSpPr>
      <xdr:spPr>
        <a:xfrm>
          <a:off x="4584700" y="663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141350</xdr:rowOff>
    </xdr:from>
    <xdr:ext cx="405111" cy="259045"/>
    <xdr:sp macro="" textlink="">
      <xdr:nvSpPr>
        <xdr:cNvPr id="75" name="【道路】&#10;有形固定資産減価償却率該当値テキスト">
          <a:extLst>
            <a:ext uri="{FF2B5EF4-FFF2-40B4-BE49-F238E27FC236}">
              <a16:creationId xmlns:a16="http://schemas.microsoft.com/office/drawing/2014/main" id="{194DEAA2-AFA2-4A6F-B6A8-E072F8F39E66}"/>
            </a:ext>
          </a:extLst>
        </xdr:cNvPr>
        <xdr:cNvSpPr txBox="1"/>
      </xdr:nvSpPr>
      <xdr:spPr>
        <a:xfrm>
          <a:off x="4673600" y="6485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28666</xdr:rowOff>
    </xdr:from>
    <xdr:to>
      <xdr:col>20</xdr:col>
      <xdr:colOff>38100</xdr:colOff>
      <xdr:row>39</xdr:row>
      <xdr:rowOff>130266</xdr:rowOff>
    </xdr:to>
    <xdr:sp macro="" textlink="">
      <xdr:nvSpPr>
        <xdr:cNvPr id="76" name="楕円 75">
          <a:extLst>
            <a:ext uri="{FF2B5EF4-FFF2-40B4-BE49-F238E27FC236}">
              <a16:creationId xmlns:a16="http://schemas.microsoft.com/office/drawing/2014/main" id="{552B437E-7C5A-4837-9B1F-D9FBB97DEA4F}"/>
            </a:ext>
          </a:extLst>
        </xdr:cNvPr>
        <xdr:cNvSpPr/>
      </xdr:nvSpPr>
      <xdr:spPr>
        <a:xfrm>
          <a:off x="3746500" y="671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169273</xdr:rowOff>
    </xdr:from>
    <xdr:to>
      <xdr:col>24</xdr:col>
      <xdr:colOff>63500</xdr:colOff>
      <xdr:row>39</xdr:row>
      <xdr:rowOff>79466</xdr:rowOff>
    </xdr:to>
    <xdr:cxnSp macro="">
      <xdr:nvCxnSpPr>
        <xdr:cNvPr id="77" name="直線コネクタ 76">
          <a:extLst>
            <a:ext uri="{FF2B5EF4-FFF2-40B4-BE49-F238E27FC236}">
              <a16:creationId xmlns:a16="http://schemas.microsoft.com/office/drawing/2014/main" id="{5AE760C0-F0C6-4F53-B0F9-5D6AD9B49F23}"/>
            </a:ext>
          </a:extLst>
        </xdr:cNvPr>
        <xdr:cNvCxnSpPr/>
      </xdr:nvCxnSpPr>
      <xdr:spPr>
        <a:xfrm flipV="1">
          <a:off x="3797300" y="6684373"/>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98878</xdr:rowOff>
    </xdr:from>
    <xdr:to>
      <xdr:col>15</xdr:col>
      <xdr:colOff>101600</xdr:colOff>
      <xdr:row>39</xdr:row>
      <xdr:rowOff>29028</xdr:rowOff>
    </xdr:to>
    <xdr:sp macro="" textlink="">
      <xdr:nvSpPr>
        <xdr:cNvPr id="78" name="楕円 77">
          <a:extLst>
            <a:ext uri="{FF2B5EF4-FFF2-40B4-BE49-F238E27FC236}">
              <a16:creationId xmlns:a16="http://schemas.microsoft.com/office/drawing/2014/main" id="{6AF3EF18-C015-4D7F-96B8-75047004D36E}"/>
            </a:ext>
          </a:extLst>
        </xdr:cNvPr>
        <xdr:cNvSpPr/>
      </xdr:nvSpPr>
      <xdr:spPr>
        <a:xfrm>
          <a:off x="2857500" y="661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149678</xdr:rowOff>
    </xdr:from>
    <xdr:to>
      <xdr:col>19</xdr:col>
      <xdr:colOff>177800</xdr:colOff>
      <xdr:row>39</xdr:row>
      <xdr:rowOff>79466</xdr:rowOff>
    </xdr:to>
    <xdr:cxnSp macro="">
      <xdr:nvCxnSpPr>
        <xdr:cNvPr id="79" name="直線コネクタ 78">
          <a:extLst>
            <a:ext uri="{FF2B5EF4-FFF2-40B4-BE49-F238E27FC236}">
              <a16:creationId xmlns:a16="http://schemas.microsoft.com/office/drawing/2014/main" id="{F793B4A3-BD15-45AC-BF93-64C3D3A0FA6E}"/>
            </a:ext>
          </a:extLst>
        </xdr:cNvPr>
        <xdr:cNvCxnSpPr/>
      </xdr:nvCxnSpPr>
      <xdr:spPr>
        <a:xfrm>
          <a:off x="2908300" y="6664778"/>
          <a:ext cx="889000" cy="10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71120</xdr:rowOff>
    </xdr:from>
    <xdr:to>
      <xdr:col>10</xdr:col>
      <xdr:colOff>165100</xdr:colOff>
      <xdr:row>39</xdr:row>
      <xdr:rowOff>1270</xdr:rowOff>
    </xdr:to>
    <xdr:sp macro="" textlink="">
      <xdr:nvSpPr>
        <xdr:cNvPr id="80" name="楕円 79">
          <a:extLst>
            <a:ext uri="{FF2B5EF4-FFF2-40B4-BE49-F238E27FC236}">
              <a16:creationId xmlns:a16="http://schemas.microsoft.com/office/drawing/2014/main" id="{737DEFC4-6A2D-4DB0-B0DB-C86C30577B46}"/>
            </a:ext>
          </a:extLst>
        </xdr:cNvPr>
        <xdr:cNvSpPr/>
      </xdr:nvSpPr>
      <xdr:spPr>
        <a:xfrm>
          <a:off x="1968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121920</xdr:rowOff>
    </xdr:from>
    <xdr:to>
      <xdr:col>15</xdr:col>
      <xdr:colOff>50800</xdr:colOff>
      <xdr:row>38</xdr:row>
      <xdr:rowOff>149678</xdr:rowOff>
    </xdr:to>
    <xdr:cxnSp macro="">
      <xdr:nvCxnSpPr>
        <xdr:cNvPr id="81" name="直線コネクタ 80">
          <a:extLst>
            <a:ext uri="{FF2B5EF4-FFF2-40B4-BE49-F238E27FC236}">
              <a16:creationId xmlns:a16="http://schemas.microsoft.com/office/drawing/2014/main" id="{A0875747-E5F8-4AEC-B95A-4DAAFBAD0CF1}"/>
            </a:ext>
          </a:extLst>
        </xdr:cNvPr>
        <xdr:cNvCxnSpPr/>
      </xdr:nvCxnSpPr>
      <xdr:spPr>
        <a:xfrm>
          <a:off x="2019300" y="6637020"/>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40096</xdr:rowOff>
    </xdr:from>
    <xdr:to>
      <xdr:col>6</xdr:col>
      <xdr:colOff>38100</xdr:colOff>
      <xdr:row>38</xdr:row>
      <xdr:rowOff>141696</xdr:rowOff>
    </xdr:to>
    <xdr:sp macro="" textlink="">
      <xdr:nvSpPr>
        <xdr:cNvPr id="82" name="楕円 81">
          <a:extLst>
            <a:ext uri="{FF2B5EF4-FFF2-40B4-BE49-F238E27FC236}">
              <a16:creationId xmlns:a16="http://schemas.microsoft.com/office/drawing/2014/main" id="{C259447C-3A4F-4E78-8A60-9446CC591B85}"/>
            </a:ext>
          </a:extLst>
        </xdr:cNvPr>
        <xdr:cNvSpPr/>
      </xdr:nvSpPr>
      <xdr:spPr>
        <a:xfrm>
          <a:off x="1079500" y="655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90896</xdr:rowOff>
    </xdr:from>
    <xdr:to>
      <xdr:col>10</xdr:col>
      <xdr:colOff>114300</xdr:colOff>
      <xdr:row>38</xdr:row>
      <xdr:rowOff>121920</xdr:rowOff>
    </xdr:to>
    <xdr:cxnSp macro="">
      <xdr:nvCxnSpPr>
        <xdr:cNvPr id="83" name="直線コネクタ 82">
          <a:extLst>
            <a:ext uri="{FF2B5EF4-FFF2-40B4-BE49-F238E27FC236}">
              <a16:creationId xmlns:a16="http://schemas.microsoft.com/office/drawing/2014/main" id="{F6B8FA99-10E7-4115-9390-A86B00D83D97}"/>
            </a:ext>
          </a:extLst>
        </xdr:cNvPr>
        <xdr:cNvCxnSpPr/>
      </xdr:nvCxnSpPr>
      <xdr:spPr>
        <a:xfrm>
          <a:off x="1130300" y="660599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91276</xdr:rowOff>
    </xdr:from>
    <xdr:ext cx="405111" cy="259045"/>
    <xdr:sp macro="" textlink="">
      <xdr:nvSpPr>
        <xdr:cNvPr id="84" name="n_1aveValue【道路】&#10;有形固定資産減価償却率">
          <a:extLst>
            <a:ext uri="{FF2B5EF4-FFF2-40B4-BE49-F238E27FC236}">
              <a16:creationId xmlns:a16="http://schemas.microsoft.com/office/drawing/2014/main" id="{CEEE8BCA-8328-4E02-912F-6358776FBAF9}"/>
            </a:ext>
          </a:extLst>
        </xdr:cNvPr>
        <xdr:cNvSpPr txBox="1"/>
      </xdr:nvSpPr>
      <xdr:spPr>
        <a:xfrm>
          <a:off x="3582044" y="6434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38117</xdr:rowOff>
    </xdr:from>
    <xdr:ext cx="405111" cy="259045"/>
    <xdr:sp macro="" textlink="">
      <xdr:nvSpPr>
        <xdr:cNvPr id="85" name="n_2aveValue【道路】&#10;有形固定資産減価償却率">
          <a:extLst>
            <a:ext uri="{FF2B5EF4-FFF2-40B4-BE49-F238E27FC236}">
              <a16:creationId xmlns:a16="http://schemas.microsoft.com/office/drawing/2014/main" id="{BC631DF5-781F-48E8-823E-D64B5E10759E}"/>
            </a:ext>
          </a:extLst>
        </xdr:cNvPr>
        <xdr:cNvSpPr txBox="1"/>
      </xdr:nvSpPr>
      <xdr:spPr>
        <a:xfrm>
          <a:off x="270574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16890</xdr:rowOff>
    </xdr:from>
    <xdr:ext cx="405111" cy="259045"/>
    <xdr:sp macro="" textlink="">
      <xdr:nvSpPr>
        <xdr:cNvPr id="86" name="n_3aveValue【道路】&#10;有形固定資産減価償却率">
          <a:extLst>
            <a:ext uri="{FF2B5EF4-FFF2-40B4-BE49-F238E27FC236}">
              <a16:creationId xmlns:a16="http://schemas.microsoft.com/office/drawing/2014/main" id="{11223FAF-E433-46A4-BA04-60FB959C7C9B}"/>
            </a:ext>
          </a:extLst>
        </xdr:cNvPr>
        <xdr:cNvSpPr txBox="1"/>
      </xdr:nvSpPr>
      <xdr:spPr>
        <a:xfrm>
          <a:off x="1816744" y="670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165480</xdr:rowOff>
    </xdr:from>
    <xdr:ext cx="405111" cy="259045"/>
    <xdr:sp macro="" textlink="">
      <xdr:nvSpPr>
        <xdr:cNvPr id="87" name="n_4aveValue【道路】&#10;有形固定資産減価償却率">
          <a:extLst>
            <a:ext uri="{FF2B5EF4-FFF2-40B4-BE49-F238E27FC236}">
              <a16:creationId xmlns:a16="http://schemas.microsoft.com/office/drawing/2014/main" id="{07788B21-223B-4A18-9954-51997C41158C}"/>
            </a:ext>
          </a:extLst>
        </xdr:cNvPr>
        <xdr:cNvSpPr txBox="1"/>
      </xdr:nvSpPr>
      <xdr:spPr>
        <a:xfrm>
          <a:off x="927744" y="668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121393</xdr:rowOff>
    </xdr:from>
    <xdr:ext cx="405111" cy="259045"/>
    <xdr:sp macro="" textlink="">
      <xdr:nvSpPr>
        <xdr:cNvPr id="88" name="n_1mainValue【道路】&#10;有形固定資産減価償却率">
          <a:extLst>
            <a:ext uri="{FF2B5EF4-FFF2-40B4-BE49-F238E27FC236}">
              <a16:creationId xmlns:a16="http://schemas.microsoft.com/office/drawing/2014/main" id="{EF179D51-C03A-47FA-A9F2-AA213FB5E712}"/>
            </a:ext>
          </a:extLst>
        </xdr:cNvPr>
        <xdr:cNvSpPr txBox="1"/>
      </xdr:nvSpPr>
      <xdr:spPr>
        <a:xfrm>
          <a:off x="3582044" y="680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45555</xdr:rowOff>
    </xdr:from>
    <xdr:ext cx="405111" cy="259045"/>
    <xdr:sp macro="" textlink="">
      <xdr:nvSpPr>
        <xdr:cNvPr id="89" name="n_2mainValue【道路】&#10;有形固定資産減価償却率">
          <a:extLst>
            <a:ext uri="{FF2B5EF4-FFF2-40B4-BE49-F238E27FC236}">
              <a16:creationId xmlns:a16="http://schemas.microsoft.com/office/drawing/2014/main" id="{74D13811-4BC6-4C58-8FEC-4DC6C45F0184}"/>
            </a:ext>
          </a:extLst>
        </xdr:cNvPr>
        <xdr:cNvSpPr txBox="1"/>
      </xdr:nvSpPr>
      <xdr:spPr>
        <a:xfrm>
          <a:off x="2705744" y="6389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17797</xdr:rowOff>
    </xdr:from>
    <xdr:ext cx="405111" cy="259045"/>
    <xdr:sp macro="" textlink="">
      <xdr:nvSpPr>
        <xdr:cNvPr id="90" name="n_3mainValue【道路】&#10;有形固定資産減価償却率">
          <a:extLst>
            <a:ext uri="{FF2B5EF4-FFF2-40B4-BE49-F238E27FC236}">
              <a16:creationId xmlns:a16="http://schemas.microsoft.com/office/drawing/2014/main" id="{8F7DCDD6-7CE6-41E2-AB19-B326C9E7519E}"/>
            </a:ext>
          </a:extLst>
        </xdr:cNvPr>
        <xdr:cNvSpPr txBox="1"/>
      </xdr:nvSpPr>
      <xdr:spPr>
        <a:xfrm>
          <a:off x="181674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158223</xdr:rowOff>
    </xdr:from>
    <xdr:ext cx="405111" cy="259045"/>
    <xdr:sp macro="" textlink="">
      <xdr:nvSpPr>
        <xdr:cNvPr id="91" name="n_4mainValue【道路】&#10;有形固定資産減価償却率">
          <a:extLst>
            <a:ext uri="{FF2B5EF4-FFF2-40B4-BE49-F238E27FC236}">
              <a16:creationId xmlns:a16="http://schemas.microsoft.com/office/drawing/2014/main" id="{FE6391A3-66C1-4755-A205-67A53A2897A0}"/>
            </a:ext>
          </a:extLst>
        </xdr:cNvPr>
        <xdr:cNvSpPr txBox="1"/>
      </xdr:nvSpPr>
      <xdr:spPr>
        <a:xfrm>
          <a:off x="927744" y="633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6A8EBED-1DA9-4130-94DA-F993CA24257C}"/>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B7D2E014-AA00-4928-8D9A-932B8A20544C}"/>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30D8B9D-E5B2-42B4-B957-1E25D2062634}"/>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B59422D2-4813-403C-A873-5930819B05C2}"/>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8E4D17CC-6E8F-4E13-95A7-DF99704A1C23}"/>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2873A637-78EE-469F-99F0-C002F6D2C4A4}"/>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A8B04123-9C5F-4AF1-AA37-52F0E29E9C0F}"/>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2CBCE88F-3A78-400F-91DA-B62BB8A78F94}"/>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D101DB29-394B-4CAB-ABDB-1A465A3C44D8}"/>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851D30A6-B451-4741-9CC9-147E55F36EAC}"/>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AEB8E16B-3447-4AFD-8E17-AD71C675C18C}"/>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2D4F5545-A490-49A1-B483-440795975C95}"/>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E02ED50F-2CE9-4D5F-8FF6-F045EF8F679D}"/>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5" name="テキスト ボックス 104">
          <a:extLst>
            <a:ext uri="{FF2B5EF4-FFF2-40B4-BE49-F238E27FC236}">
              <a16:creationId xmlns:a16="http://schemas.microsoft.com/office/drawing/2014/main" id="{00E91B3C-8387-4005-A718-A77B17AB98C8}"/>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5D19ACBB-7F0E-40F5-AFA8-757E7D292C41}"/>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7" name="テキスト ボックス 106">
          <a:extLst>
            <a:ext uri="{FF2B5EF4-FFF2-40B4-BE49-F238E27FC236}">
              <a16:creationId xmlns:a16="http://schemas.microsoft.com/office/drawing/2014/main" id="{535E7223-A710-4B7E-8B76-BA98BEBC996D}"/>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ECD75BCB-DFB3-49E4-8D84-D2B3044B54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9" name="テキスト ボックス 108">
          <a:extLst>
            <a:ext uri="{FF2B5EF4-FFF2-40B4-BE49-F238E27FC236}">
              <a16:creationId xmlns:a16="http://schemas.microsoft.com/office/drawing/2014/main" id="{341D6A73-191F-43F6-B003-BCD85F1EBFCA}"/>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4D2C3CB0-931C-46F2-9D05-D0C1C74FD5B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1" name="テキスト ボックス 110">
          <a:extLst>
            <a:ext uri="{FF2B5EF4-FFF2-40B4-BE49-F238E27FC236}">
              <a16:creationId xmlns:a16="http://schemas.microsoft.com/office/drawing/2014/main" id="{365DC199-9321-4917-8CF9-3292154FF097}"/>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F44CC23E-C75B-44DB-800D-CEBF40773236}"/>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a:extLst>
            <a:ext uri="{FF2B5EF4-FFF2-40B4-BE49-F238E27FC236}">
              <a16:creationId xmlns:a16="http://schemas.microsoft.com/office/drawing/2014/main" id="{9FA488C3-B557-44B6-81C6-619C39EB34D9}"/>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BAD214F8-889C-4085-B1CE-58523F880DC5}"/>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99632</xdr:rowOff>
    </xdr:from>
    <xdr:to>
      <xdr:col>54</xdr:col>
      <xdr:colOff>189865</xdr:colOff>
      <xdr:row>41</xdr:row>
      <xdr:rowOff>155486</xdr:rowOff>
    </xdr:to>
    <xdr:cxnSp macro="">
      <xdr:nvCxnSpPr>
        <xdr:cNvPr id="115" name="直線コネクタ 114">
          <a:extLst>
            <a:ext uri="{FF2B5EF4-FFF2-40B4-BE49-F238E27FC236}">
              <a16:creationId xmlns:a16="http://schemas.microsoft.com/office/drawing/2014/main" id="{DEA1DA60-F368-49A0-A8CD-FA0063A0AF0B}"/>
            </a:ext>
          </a:extLst>
        </xdr:cNvPr>
        <xdr:cNvCxnSpPr/>
      </xdr:nvCxnSpPr>
      <xdr:spPr>
        <a:xfrm flipV="1">
          <a:off x="10476865" y="5928932"/>
          <a:ext cx="0" cy="1256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159313</xdr:rowOff>
    </xdr:from>
    <xdr:ext cx="469744" cy="259045"/>
    <xdr:sp macro="" textlink="">
      <xdr:nvSpPr>
        <xdr:cNvPr id="116" name="【道路】&#10;一人当たり延長最小値テキスト">
          <a:extLst>
            <a:ext uri="{FF2B5EF4-FFF2-40B4-BE49-F238E27FC236}">
              <a16:creationId xmlns:a16="http://schemas.microsoft.com/office/drawing/2014/main" id="{A2B6B757-7331-4DE8-BB23-70245A4253EE}"/>
            </a:ext>
          </a:extLst>
        </xdr:cNvPr>
        <xdr:cNvSpPr txBox="1"/>
      </xdr:nvSpPr>
      <xdr:spPr>
        <a:xfrm>
          <a:off x="10515600" y="7188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155486</xdr:rowOff>
    </xdr:from>
    <xdr:to>
      <xdr:col>55</xdr:col>
      <xdr:colOff>88900</xdr:colOff>
      <xdr:row>41</xdr:row>
      <xdr:rowOff>155486</xdr:rowOff>
    </xdr:to>
    <xdr:cxnSp macro="">
      <xdr:nvCxnSpPr>
        <xdr:cNvPr id="117" name="直線コネクタ 116">
          <a:extLst>
            <a:ext uri="{FF2B5EF4-FFF2-40B4-BE49-F238E27FC236}">
              <a16:creationId xmlns:a16="http://schemas.microsoft.com/office/drawing/2014/main" id="{9204DA1B-BB12-430B-961A-C5BA0EC35131}"/>
            </a:ext>
          </a:extLst>
        </xdr:cNvPr>
        <xdr:cNvCxnSpPr/>
      </xdr:nvCxnSpPr>
      <xdr:spPr>
        <a:xfrm>
          <a:off x="10388600" y="7184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46309</xdr:rowOff>
    </xdr:from>
    <xdr:ext cx="534377" cy="259045"/>
    <xdr:sp macro="" textlink="">
      <xdr:nvSpPr>
        <xdr:cNvPr id="118" name="【道路】&#10;一人当たり延長最大値テキスト">
          <a:extLst>
            <a:ext uri="{FF2B5EF4-FFF2-40B4-BE49-F238E27FC236}">
              <a16:creationId xmlns:a16="http://schemas.microsoft.com/office/drawing/2014/main" id="{86E5E796-14B8-4654-A6E7-28EC42BAA8FF}"/>
            </a:ext>
          </a:extLst>
        </xdr:cNvPr>
        <xdr:cNvSpPr txBox="1"/>
      </xdr:nvSpPr>
      <xdr:spPr>
        <a:xfrm>
          <a:off x="10515600" y="570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99632</xdr:rowOff>
    </xdr:from>
    <xdr:to>
      <xdr:col>55</xdr:col>
      <xdr:colOff>88900</xdr:colOff>
      <xdr:row>34</xdr:row>
      <xdr:rowOff>99632</xdr:rowOff>
    </xdr:to>
    <xdr:cxnSp macro="">
      <xdr:nvCxnSpPr>
        <xdr:cNvPr id="119" name="直線コネクタ 118">
          <a:extLst>
            <a:ext uri="{FF2B5EF4-FFF2-40B4-BE49-F238E27FC236}">
              <a16:creationId xmlns:a16="http://schemas.microsoft.com/office/drawing/2014/main" id="{8BFEAD46-7F5E-4CE0-BA9A-C434F8DCBC8A}"/>
            </a:ext>
          </a:extLst>
        </xdr:cNvPr>
        <xdr:cNvCxnSpPr/>
      </xdr:nvCxnSpPr>
      <xdr:spPr>
        <a:xfrm>
          <a:off x="10388600" y="5928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57193</xdr:rowOff>
    </xdr:from>
    <xdr:ext cx="469744" cy="259045"/>
    <xdr:sp macro="" textlink="">
      <xdr:nvSpPr>
        <xdr:cNvPr id="120" name="【道路】&#10;一人当たり延長平均値テキスト">
          <a:extLst>
            <a:ext uri="{FF2B5EF4-FFF2-40B4-BE49-F238E27FC236}">
              <a16:creationId xmlns:a16="http://schemas.microsoft.com/office/drawing/2014/main" id="{76509104-442A-4B31-93CF-1E684F29BE5E}"/>
            </a:ext>
          </a:extLst>
        </xdr:cNvPr>
        <xdr:cNvSpPr txBox="1"/>
      </xdr:nvSpPr>
      <xdr:spPr>
        <a:xfrm>
          <a:off x="10515600" y="67437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34316</xdr:rowOff>
    </xdr:from>
    <xdr:to>
      <xdr:col>55</xdr:col>
      <xdr:colOff>50800</xdr:colOff>
      <xdr:row>40</xdr:row>
      <xdr:rowOff>135916</xdr:rowOff>
    </xdr:to>
    <xdr:sp macro="" textlink="">
      <xdr:nvSpPr>
        <xdr:cNvPr id="121" name="フローチャート: 判断 120">
          <a:extLst>
            <a:ext uri="{FF2B5EF4-FFF2-40B4-BE49-F238E27FC236}">
              <a16:creationId xmlns:a16="http://schemas.microsoft.com/office/drawing/2014/main" id="{6512FD12-2836-4F00-AB22-0D8AAF589BE9}"/>
            </a:ext>
          </a:extLst>
        </xdr:cNvPr>
        <xdr:cNvSpPr/>
      </xdr:nvSpPr>
      <xdr:spPr>
        <a:xfrm>
          <a:off x="10426700" y="689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49936</xdr:rowOff>
    </xdr:from>
    <xdr:to>
      <xdr:col>50</xdr:col>
      <xdr:colOff>165100</xdr:colOff>
      <xdr:row>40</xdr:row>
      <xdr:rowOff>151536</xdr:rowOff>
    </xdr:to>
    <xdr:sp macro="" textlink="">
      <xdr:nvSpPr>
        <xdr:cNvPr id="122" name="フローチャート: 判断 121">
          <a:extLst>
            <a:ext uri="{FF2B5EF4-FFF2-40B4-BE49-F238E27FC236}">
              <a16:creationId xmlns:a16="http://schemas.microsoft.com/office/drawing/2014/main" id="{FA127496-0298-4E13-9544-E7587303299F}"/>
            </a:ext>
          </a:extLst>
        </xdr:cNvPr>
        <xdr:cNvSpPr/>
      </xdr:nvSpPr>
      <xdr:spPr>
        <a:xfrm>
          <a:off x="9588500" y="69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49899</xdr:rowOff>
    </xdr:from>
    <xdr:to>
      <xdr:col>46</xdr:col>
      <xdr:colOff>38100</xdr:colOff>
      <xdr:row>40</xdr:row>
      <xdr:rowOff>151499</xdr:rowOff>
    </xdr:to>
    <xdr:sp macro="" textlink="">
      <xdr:nvSpPr>
        <xdr:cNvPr id="123" name="フローチャート: 判断 122">
          <a:extLst>
            <a:ext uri="{FF2B5EF4-FFF2-40B4-BE49-F238E27FC236}">
              <a16:creationId xmlns:a16="http://schemas.microsoft.com/office/drawing/2014/main" id="{01E61C0F-06A7-439E-B0E8-AAA56CAC1E0C}"/>
            </a:ext>
          </a:extLst>
        </xdr:cNvPr>
        <xdr:cNvSpPr/>
      </xdr:nvSpPr>
      <xdr:spPr>
        <a:xfrm>
          <a:off x="8699500" y="690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55499</xdr:rowOff>
    </xdr:from>
    <xdr:to>
      <xdr:col>41</xdr:col>
      <xdr:colOff>101600</xdr:colOff>
      <xdr:row>40</xdr:row>
      <xdr:rowOff>157099</xdr:rowOff>
    </xdr:to>
    <xdr:sp macro="" textlink="">
      <xdr:nvSpPr>
        <xdr:cNvPr id="124" name="フローチャート: 判断 123">
          <a:extLst>
            <a:ext uri="{FF2B5EF4-FFF2-40B4-BE49-F238E27FC236}">
              <a16:creationId xmlns:a16="http://schemas.microsoft.com/office/drawing/2014/main" id="{CAC6796D-4968-49E4-8AA7-FD3B72A54F1F}"/>
            </a:ext>
          </a:extLst>
        </xdr:cNvPr>
        <xdr:cNvSpPr/>
      </xdr:nvSpPr>
      <xdr:spPr>
        <a:xfrm>
          <a:off x="7810500" y="691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54356</xdr:rowOff>
    </xdr:from>
    <xdr:to>
      <xdr:col>36</xdr:col>
      <xdr:colOff>165100</xdr:colOff>
      <xdr:row>40</xdr:row>
      <xdr:rowOff>155956</xdr:rowOff>
    </xdr:to>
    <xdr:sp macro="" textlink="">
      <xdr:nvSpPr>
        <xdr:cNvPr id="125" name="フローチャート: 判断 124">
          <a:extLst>
            <a:ext uri="{FF2B5EF4-FFF2-40B4-BE49-F238E27FC236}">
              <a16:creationId xmlns:a16="http://schemas.microsoft.com/office/drawing/2014/main" id="{68B5D464-75F1-4553-BFEB-E608BFE9CA75}"/>
            </a:ext>
          </a:extLst>
        </xdr:cNvPr>
        <xdr:cNvSpPr/>
      </xdr:nvSpPr>
      <xdr:spPr>
        <a:xfrm>
          <a:off x="6921500" y="69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AC8D5AA3-8B49-4283-B58C-207DDE57D458}"/>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6F6DC814-82D1-4ED5-B09D-DBEAD73D6195}"/>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571882D2-1C9F-44DE-995B-F7BD24662A86}"/>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4968F757-9269-4FE2-8256-29B5649066E1}"/>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D59DD21F-923A-4FA1-A9CE-C758951B53DC}"/>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73330</xdr:rowOff>
    </xdr:from>
    <xdr:to>
      <xdr:col>55</xdr:col>
      <xdr:colOff>50800</xdr:colOff>
      <xdr:row>42</xdr:row>
      <xdr:rowOff>3480</xdr:rowOff>
    </xdr:to>
    <xdr:sp macro="" textlink="">
      <xdr:nvSpPr>
        <xdr:cNvPr id="131" name="楕円 130">
          <a:extLst>
            <a:ext uri="{FF2B5EF4-FFF2-40B4-BE49-F238E27FC236}">
              <a16:creationId xmlns:a16="http://schemas.microsoft.com/office/drawing/2014/main" id="{1597C578-7764-46F2-A7DE-2DD0FEC404CA}"/>
            </a:ext>
          </a:extLst>
        </xdr:cNvPr>
        <xdr:cNvSpPr/>
      </xdr:nvSpPr>
      <xdr:spPr>
        <a:xfrm>
          <a:off x="10426700" y="710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159707</xdr:rowOff>
    </xdr:from>
    <xdr:ext cx="469744" cy="259045"/>
    <xdr:sp macro="" textlink="">
      <xdr:nvSpPr>
        <xdr:cNvPr id="132" name="【道路】&#10;一人当たり延長該当値テキスト">
          <a:extLst>
            <a:ext uri="{FF2B5EF4-FFF2-40B4-BE49-F238E27FC236}">
              <a16:creationId xmlns:a16="http://schemas.microsoft.com/office/drawing/2014/main" id="{6700F1FD-3A68-4807-B1AD-EC073F34955D}"/>
            </a:ext>
          </a:extLst>
        </xdr:cNvPr>
        <xdr:cNvSpPr txBox="1"/>
      </xdr:nvSpPr>
      <xdr:spPr>
        <a:xfrm>
          <a:off x="10515600" y="701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74168</xdr:rowOff>
    </xdr:from>
    <xdr:to>
      <xdr:col>50</xdr:col>
      <xdr:colOff>165100</xdr:colOff>
      <xdr:row>42</xdr:row>
      <xdr:rowOff>4318</xdr:rowOff>
    </xdr:to>
    <xdr:sp macro="" textlink="">
      <xdr:nvSpPr>
        <xdr:cNvPr id="133" name="楕円 132">
          <a:extLst>
            <a:ext uri="{FF2B5EF4-FFF2-40B4-BE49-F238E27FC236}">
              <a16:creationId xmlns:a16="http://schemas.microsoft.com/office/drawing/2014/main" id="{3F49B247-02EC-48DF-8CD6-E2F562F79C8A}"/>
            </a:ext>
          </a:extLst>
        </xdr:cNvPr>
        <xdr:cNvSpPr/>
      </xdr:nvSpPr>
      <xdr:spPr>
        <a:xfrm>
          <a:off x="9588500" y="7103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124130</xdr:rowOff>
    </xdr:from>
    <xdr:to>
      <xdr:col>55</xdr:col>
      <xdr:colOff>0</xdr:colOff>
      <xdr:row>41</xdr:row>
      <xdr:rowOff>124968</xdr:rowOff>
    </xdr:to>
    <xdr:cxnSp macro="">
      <xdr:nvCxnSpPr>
        <xdr:cNvPr id="134" name="直線コネクタ 133">
          <a:extLst>
            <a:ext uri="{FF2B5EF4-FFF2-40B4-BE49-F238E27FC236}">
              <a16:creationId xmlns:a16="http://schemas.microsoft.com/office/drawing/2014/main" id="{73235BAA-75F6-484C-B5BE-E5B0EA5052F0}"/>
            </a:ext>
          </a:extLst>
        </xdr:cNvPr>
        <xdr:cNvCxnSpPr/>
      </xdr:nvCxnSpPr>
      <xdr:spPr>
        <a:xfrm flipV="1">
          <a:off x="9639300" y="7153580"/>
          <a:ext cx="8382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74625</xdr:rowOff>
    </xdr:from>
    <xdr:to>
      <xdr:col>46</xdr:col>
      <xdr:colOff>38100</xdr:colOff>
      <xdr:row>42</xdr:row>
      <xdr:rowOff>4775</xdr:rowOff>
    </xdr:to>
    <xdr:sp macro="" textlink="">
      <xdr:nvSpPr>
        <xdr:cNvPr id="135" name="楕円 134">
          <a:extLst>
            <a:ext uri="{FF2B5EF4-FFF2-40B4-BE49-F238E27FC236}">
              <a16:creationId xmlns:a16="http://schemas.microsoft.com/office/drawing/2014/main" id="{1A25C258-1D7D-4F17-9024-7B4CFE4BC7EE}"/>
            </a:ext>
          </a:extLst>
        </xdr:cNvPr>
        <xdr:cNvSpPr/>
      </xdr:nvSpPr>
      <xdr:spPr>
        <a:xfrm>
          <a:off x="8699500" y="710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124968</xdr:rowOff>
    </xdr:from>
    <xdr:to>
      <xdr:col>50</xdr:col>
      <xdr:colOff>114300</xdr:colOff>
      <xdr:row>41</xdr:row>
      <xdr:rowOff>125425</xdr:rowOff>
    </xdr:to>
    <xdr:cxnSp macro="">
      <xdr:nvCxnSpPr>
        <xdr:cNvPr id="136" name="直線コネクタ 135">
          <a:extLst>
            <a:ext uri="{FF2B5EF4-FFF2-40B4-BE49-F238E27FC236}">
              <a16:creationId xmlns:a16="http://schemas.microsoft.com/office/drawing/2014/main" id="{08A8B007-37A6-4F00-8CDC-DBF269500923}"/>
            </a:ext>
          </a:extLst>
        </xdr:cNvPr>
        <xdr:cNvCxnSpPr/>
      </xdr:nvCxnSpPr>
      <xdr:spPr>
        <a:xfrm flipV="1">
          <a:off x="8750300" y="7154418"/>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75235</xdr:rowOff>
    </xdr:from>
    <xdr:to>
      <xdr:col>41</xdr:col>
      <xdr:colOff>101600</xdr:colOff>
      <xdr:row>42</xdr:row>
      <xdr:rowOff>5385</xdr:rowOff>
    </xdr:to>
    <xdr:sp macro="" textlink="">
      <xdr:nvSpPr>
        <xdr:cNvPr id="137" name="楕円 136">
          <a:extLst>
            <a:ext uri="{FF2B5EF4-FFF2-40B4-BE49-F238E27FC236}">
              <a16:creationId xmlns:a16="http://schemas.microsoft.com/office/drawing/2014/main" id="{53D261A8-706D-407D-98BD-D531EB781A1E}"/>
            </a:ext>
          </a:extLst>
        </xdr:cNvPr>
        <xdr:cNvSpPr/>
      </xdr:nvSpPr>
      <xdr:spPr>
        <a:xfrm>
          <a:off x="7810500" y="710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125425</xdr:rowOff>
    </xdr:from>
    <xdr:to>
      <xdr:col>45</xdr:col>
      <xdr:colOff>177800</xdr:colOff>
      <xdr:row>41</xdr:row>
      <xdr:rowOff>126035</xdr:rowOff>
    </xdr:to>
    <xdr:cxnSp macro="">
      <xdr:nvCxnSpPr>
        <xdr:cNvPr id="138" name="直線コネクタ 137">
          <a:extLst>
            <a:ext uri="{FF2B5EF4-FFF2-40B4-BE49-F238E27FC236}">
              <a16:creationId xmlns:a16="http://schemas.microsoft.com/office/drawing/2014/main" id="{FC8548DA-03FC-4DA5-9B5B-589A6B73BA8B}"/>
            </a:ext>
          </a:extLst>
        </xdr:cNvPr>
        <xdr:cNvCxnSpPr/>
      </xdr:nvCxnSpPr>
      <xdr:spPr>
        <a:xfrm flipV="1">
          <a:off x="7861300" y="7154875"/>
          <a:ext cx="88900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75959</xdr:rowOff>
    </xdr:from>
    <xdr:to>
      <xdr:col>36</xdr:col>
      <xdr:colOff>165100</xdr:colOff>
      <xdr:row>42</xdr:row>
      <xdr:rowOff>6109</xdr:rowOff>
    </xdr:to>
    <xdr:sp macro="" textlink="">
      <xdr:nvSpPr>
        <xdr:cNvPr id="139" name="楕円 138">
          <a:extLst>
            <a:ext uri="{FF2B5EF4-FFF2-40B4-BE49-F238E27FC236}">
              <a16:creationId xmlns:a16="http://schemas.microsoft.com/office/drawing/2014/main" id="{B6092AAF-666F-4582-9E0B-91456C664ABA}"/>
            </a:ext>
          </a:extLst>
        </xdr:cNvPr>
        <xdr:cNvSpPr/>
      </xdr:nvSpPr>
      <xdr:spPr>
        <a:xfrm>
          <a:off x="6921500" y="710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126035</xdr:rowOff>
    </xdr:from>
    <xdr:to>
      <xdr:col>41</xdr:col>
      <xdr:colOff>50800</xdr:colOff>
      <xdr:row>41</xdr:row>
      <xdr:rowOff>126759</xdr:rowOff>
    </xdr:to>
    <xdr:cxnSp macro="">
      <xdr:nvCxnSpPr>
        <xdr:cNvPr id="140" name="直線コネクタ 139">
          <a:extLst>
            <a:ext uri="{FF2B5EF4-FFF2-40B4-BE49-F238E27FC236}">
              <a16:creationId xmlns:a16="http://schemas.microsoft.com/office/drawing/2014/main" id="{FA8CE6AA-EF12-4E79-931D-0FD2630B69F5}"/>
            </a:ext>
          </a:extLst>
        </xdr:cNvPr>
        <xdr:cNvCxnSpPr/>
      </xdr:nvCxnSpPr>
      <xdr:spPr>
        <a:xfrm flipV="1">
          <a:off x="6972300" y="7155485"/>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168063</xdr:rowOff>
    </xdr:from>
    <xdr:ext cx="469744" cy="259045"/>
    <xdr:sp macro="" textlink="">
      <xdr:nvSpPr>
        <xdr:cNvPr id="141" name="n_1aveValue【道路】&#10;一人当たり延長">
          <a:extLst>
            <a:ext uri="{FF2B5EF4-FFF2-40B4-BE49-F238E27FC236}">
              <a16:creationId xmlns:a16="http://schemas.microsoft.com/office/drawing/2014/main" id="{E89F54EE-3B0C-424E-BAC9-ED937712F82B}"/>
            </a:ext>
          </a:extLst>
        </xdr:cNvPr>
        <xdr:cNvSpPr txBox="1"/>
      </xdr:nvSpPr>
      <xdr:spPr>
        <a:xfrm>
          <a:off x="9391727" y="6683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168026</xdr:rowOff>
    </xdr:from>
    <xdr:ext cx="469744" cy="259045"/>
    <xdr:sp macro="" textlink="">
      <xdr:nvSpPr>
        <xdr:cNvPr id="142" name="n_2aveValue【道路】&#10;一人当たり延長">
          <a:extLst>
            <a:ext uri="{FF2B5EF4-FFF2-40B4-BE49-F238E27FC236}">
              <a16:creationId xmlns:a16="http://schemas.microsoft.com/office/drawing/2014/main" id="{8F27E580-AE11-4BB5-86C7-3D29E3FE7125}"/>
            </a:ext>
          </a:extLst>
        </xdr:cNvPr>
        <xdr:cNvSpPr txBox="1"/>
      </xdr:nvSpPr>
      <xdr:spPr>
        <a:xfrm>
          <a:off x="8515427" y="6683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2176</xdr:rowOff>
    </xdr:from>
    <xdr:ext cx="469744" cy="259045"/>
    <xdr:sp macro="" textlink="">
      <xdr:nvSpPr>
        <xdr:cNvPr id="143" name="n_3aveValue【道路】&#10;一人当たり延長">
          <a:extLst>
            <a:ext uri="{FF2B5EF4-FFF2-40B4-BE49-F238E27FC236}">
              <a16:creationId xmlns:a16="http://schemas.microsoft.com/office/drawing/2014/main" id="{70EE1F46-B48E-48F0-91B3-0F7652C8020A}"/>
            </a:ext>
          </a:extLst>
        </xdr:cNvPr>
        <xdr:cNvSpPr txBox="1"/>
      </xdr:nvSpPr>
      <xdr:spPr>
        <a:xfrm>
          <a:off x="7626427" y="6688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1033</xdr:rowOff>
    </xdr:from>
    <xdr:ext cx="469744" cy="259045"/>
    <xdr:sp macro="" textlink="">
      <xdr:nvSpPr>
        <xdr:cNvPr id="144" name="n_4aveValue【道路】&#10;一人当たり延長">
          <a:extLst>
            <a:ext uri="{FF2B5EF4-FFF2-40B4-BE49-F238E27FC236}">
              <a16:creationId xmlns:a16="http://schemas.microsoft.com/office/drawing/2014/main" id="{4C50996E-94EA-459B-8C43-33EDD7CC1EF2}"/>
            </a:ext>
          </a:extLst>
        </xdr:cNvPr>
        <xdr:cNvSpPr txBox="1"/>
      </xdr:nvSpPr>
      <xdr:spPr>
        <a:xfrm>
          <a:off x="6737427" y="6687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166895</xdr:rowOff>
    </xdr:from>
    <xdr:ext cx="469744" cy="259045"/>
    <xdr:sp macro="" textlink="">
      <xdr:nvSpPr>
        <xdr:cNvPr id="145" name="n_1mainValue【道路】&#10;一人当たり延長">
          <a:extLst>
            <a:ext uri="{FF2B5EF4-FFF2-40B4-BE49-F238E27FC236}">
              <a16:creationId xmlns:a16="http://schemas.microsoft.com/office/drawing/2014/main" id="{A1E8A0EB-2C63-46E4-BBD4-CA31B6196FC9}"/>
            </a:ext>
          </a:extLst>
        </xdr:cNvPr>
        <xdr:cNvSpPr txBox="1"/>
      </xdr:nvSpPr>
      <xdr:spPr>
        <a:xfrm>
          <a:off x="9391727" y="7196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167352</xdr:rowOff>
    </xdr:from>
    <xdr:ext cx="469744" cy="259045"/>
    <xdr:sp macro="" textlink="">
      <xdr:nvSpPr>
        <xdr:cNvPr id="146" name="n_2mainValue【道路】&#10;一人当たり延長">
          <a:extLst>
            <a:ext uri="{FF2B5EF4-FFF2-40B4-BE49-F238E27FC236}">
              <a16:creationId xmlns:a16="http://schemas.microsoft.com/office/drawing/2014/main" id="{61516D34-62B9-42F0-AB94-D1189DF84921}"/>
            </a:ext>
          </a:extLst>
        </xdr:cNvPr>
        <xdr:cNvSpPr txBox="1"/>
      </xdr:nvSpPr>
      <xdr:spPr>
        <a:xfrm>
          <a:off x="8515427" y="7196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167962</xdr:rowOff>
    </xdr:from>
    <xdr:ext cx="469744" cy="259045"/>
    <xdr:sp macro="" textlink="">
      <xdr:nvSpPr>
        <xdr:cNvPr id="147" name="n_3mainValue【道路】&#10;一人当たり延長">
          <a:extLst>
            <a:ext uri="{FF2B5EF4-FFF2-40B4-BE49-F238E27FC236}">
              <a16:creationId xmlns:a16="http://schemas.microsoft.com/office/drawing/2014/main" id="{7AEB07E5-79AE-4CF5-AB18-55604452192E}"/>
            </a:ext>
          </a:extLst>
        </xdr:cNvPr>
        <xdr:cNvSpPr txBox="1"/>
      </xdr:nvSpPr>
      <xdr:spPr>
        <a:xfrm>
          <a:off x="7626427" y="7197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168686</xdr:rowOff>
    </xdr:from>
    <xdr:ext cx="469744" cy="259045"/>
    <xdr:sp macro="" textlink="">
      <xdr:nvSpPr>
        <xdr:cNvPr id="148" name="n_4mainValue【道路】&#10;一人当たり延長">
          <a:extLst>
            <a:ext uri="{FF2B5EF4-FFF2-40B4-BE49-F238E27FC236}">
              <a16:creationId xmlns:a16="http://schemas.microsoft.com/office/drawing/2014/main" id="{7C58FC63-499D-4DDA-92D7-2AA8510B318B}"/>
            </a:ext>
          </a:extLst>
        </xdr:cNvPr>
        <xdr:cNvSpPr txBox="1"/>
      </xdr:nvSpPr>
      <xdr:spPr>
        <a:xfrm>
          <a:off x="6737427" y="7198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494FF8D0-AE18-4851-9872-46B2E7BBFAEF}"/>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F1F3B8C9-DC78-402B-90B9-2A1DC1D7AA41}"/>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112B9664-17E4-4465-84C4-15F35A048F74}"/>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77C884C-A61C-46C5-8AE9-8CDC7B6BD187}"/>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3841C520-139F-4288-9E06-FD98496946CE}"/>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E5491F1D-8FC5-4173-9B86-0438BE49AF57}"/>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87F95E21-3A92-487E-AE8E-7FC255166344}"/>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3C00E56C-7941-49C8-91AC-83E74699DD43}"/>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3CC4D938-75C4-4407-9C08-114A9D34FD8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AD0B7F2B-D6E7-45D7-9EFB-C26A22F3206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1032A965-5ED7-4824-897E-4BD3294C6FED}"/>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73CA43FC-29E6-4032-9918-2F1C30D3DDCC}"/>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3BA06426-F204-4BAF-BEE2-17BE33DB68DA}"/>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7A67AADD-05F8-4770-9E2C-E37BD16212E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D536DDCA-8F04-4E02-A08A-A3012208321A}"/>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F883F07A-2E98-440F-8975-7B6E3BBA3563}"/>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6D914D17-2471-4ED8-8104-C0BF3F94E9EE}"/>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D68AB288-87C3-48E5-AE3C-71F736B3E1AA}"/>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397C751A-FA88-4325-9991-AEB90560AC21}"/>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6BB9D7E3-80DE-46F4-B537-87416675FFF8}"/>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5B9CE3D3-1308-43B9-828B-95C8FFDABD89}"/>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01C71E15-2266-4CFD-8541-79D7270D03F8}"/>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09EA80FA-29E2-482E-8831-BCB1C0AB66A3}"/>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343B512E-A9B0-407D-94F2-DE5765454C66}"/>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FB58A325-12B8-45C1-A8C6-3410FFFF29CB}"/>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9797</xdr:rowOff>
    </xdr:from>
    <xdr:to>
      <xdr:col>24</xdr:col>
      <xdr:colOff>62865</xdr:colOff>
      <xdr:row>63</xdr:row>
      <xdr:rowOff>164919</xdr:rowOff>
    </xdr:to>
    <xdr:cxnSp macro="">
      <xdr:nvCxnSpPr>
        <xdr:cNvPr id="174" name="直線コネクタ 173">
          <a:extLst>
            <a:ext uri="{FF2B5EF4-FFF2-40B4-BE49-F238E27FC236}">
              <a16:creationId xmlns:a16="http://schemas.microsoft.com/office/drawing/2014/main" id="{465A9BB1-6360-46FD-B100-99B28C563A83}"/>
            </a:ext>
          </a:extLst>
        </xdr:cNvPr>
        <xdr:cNvCxnSpPr/>
      </xdr:nvCxnSpPr>
      <xdr:spPr>
        <a:xfrm flipV="1">
          <a:off x="4634865" y="9610997"/>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168746</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045037A5-FD99-401A-9246-A27E046647EA}"/>
            </a:ext>
          </a:extLst>
        </xdr:cNvPr>
        <xdr:cNvSpPr txBox="1"/>
      </xdr:nvSpPr>
      <xdr:spPr>
        <a:xfrm>
          <a:off x="4673600" y="10970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164919</xdr:rowOff>
    </xdr:from>
    <xdr:to>
      <xdr:col>24</xdr:col>
      <xdr:colOff>152400</xdr:colOff>
      <xdr:row>63</xdr:row>
      <xdr:rowOff>164919</xdr:rowOff>
    </xdr:to>
    <xdr:cxnSp macro="">
      <xdr:nvCxnSpPr>
        <xdr:cNvPr id="176" name="直線コネクタ 175">
          <a:extLst>
            <a:ext uri="{FF2B5EF4-FFF2-40B4-BE49-F238E27FC236}">
              <a16:creationId xmlns:a16="http://schemas.microsoft.com/office/drawing/2014/main" id="{4B995B4C-CF05-4EE7-A596-99E36EA5C19B}"/>
            </a:ext>
          </a:extLst>
        </xdr:cNvPr>
        <xdr:cNvCxnSpPr/>
      </xdr:nvCxnSpPr>
      <xdr:spPr>
        <a:xfrm>
          <a:off x="4546600" y="10966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127924</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AD85B6F1-448E-44C4-9E00-D7EEE6E0F833}"/>
            </a:ext>
          </a:extLst>
        </xdr:cNvPr>
        <xdr:cNvSpPr txBox="1"/>
      </xdr:nvSpPr>
      <xdr:spPr>
        <a:xfrm>
          <a:off x="4673600" y="938622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9797</xdr:rowOff>
    </xdr:from>
    <xdr:to>
      <xdr:col>24</xdr:col>
      <xdr:colOff>152400</xdr:colOff>
      <xdr:row>56</xdr:row>
      <xdr:rowOff>9797</xdr:rowOff>
    </xdr:to>
    <xdr:cxnSp macro="">
      <xdr:nvCxnSpPr>
        <xdr:cNvPr id="178" name="直線コネクタ 177">
          <a:extLst>
            <a:ext uri="{FF2B5EF4-FFF2-40B4-BE49-F238E27FC236}">
              <a16:creationId xmlns:a16="http://schemas.microsoft.com/office/drawing/2014/main" id="{61C9A0D1-3D03-46AB-BD22-AB1173B8E799}"/>
            </a:ext>
          </a:extLst>
        </xdr:cNvPr>
        <xdr:cNvCxnSpPr/>
      </xdr:nvCxnSpPr>
      <xdr:spPr>
        <a:xfrm>
          <a:off x="4546600" y="9610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113773</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D4648A1D-547A-46EF-918B-30E0AC859468}"/>
            </a:ext>
          </a:extLst>
        </xdr:cNvPr>
        <xdr:cNvSpPr txBox="1"/>
      </xdr:nvSpPr>
      <xdr:spPr>
        <a:xfrm>
          <a:off x="4673600" y="10400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135346</xdr:rowOff>
    </xdr:from>
    <xdr:to>
      <xdr:col>24</xdr:col>
      <xdr:colOff>114300</xdr:colOff>
      <xdr:row>61</xdr:row>
      <xdr:rowOff>65496</xdr:rowOff>
    </xdr:to>
    <xdr:sp macro="" textlink="">
      <xdr:nvSpPr>
        <xdr:cNvPr id="180" name="フローチャート: 判断 179">
          <a:extLst>
            <a:ext uri="{FF2B5EF4-FFF2-40B4-BE49-F238E27FC236}">
              <a16:creationId xmlns:a16="http://schemas.microsoft.com/office/drawing/2014/main" id="{221C3314-DED1-4DE5-AA1D-B013381DE2F3}"/>
            </a:ext>
          </a:extLst>
        </xdr:cNvPr>
        <xdr:cNvSpPr/>
      </xdr:nvSpPr>
      <xdr:spPr>
        <a:xfrm>
          <a:off x="45847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81" name="フローチャート: 判断 180">
          <a:extLst>
            <a:ext uri="{FF2B5EF4-FFF2-40B4-BE49-F238E27FC236}">
              <a16:creationId xmlns:a16="http://schemas.microsoft.com/office/drawing/2014/main" id="{972D090E-3965-4E31-B684-74C673602760}"/>
            </a:ext>
          </a:extLst>
        </xdr:cNvPr>
        <xdr:cNvSpPr/>
      </xdr:nvSpPr>
      <xdr:spPr>
        <a:xfrm>
          <a:off x="3746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83094</xdr:rowOff>
    </xdr:from>
    <xdr:to>
      <xdr:col>15</xdr:col>
      <xdr:colOff>101600</xdr:colOff>
      <xdr:row>61</xdr:row>
      <xdr:rowOff>13244</xdr:rowOff>
    </xdr:to>
    <xdr:sp macro="" textlink="">
      <xdr:nvSpPr>
        <xdr:cNvPr id="182" name="フローチャート: 判断 181">
          <a:extLst>
            <a:ext uri="{FF2B5EF4-FFF2-40B4-BE49-F238E27FC236}">
              <a16:creationId xmlns:a16="http://schemas.microsoft.com/office/drawing/2014/main" id="{DD38C687-2246-49EF-B5D8-A02B2CA144E9}"/>
            </a:ext>
          </a:extLst>
        </xdr:cNvPr>
        <xdr:cNvSpPr/>
      </xdr:nvSpPr>
      <xdr:spPr>
        <a:xfrm>
          <a:off x="2857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61867</xdr:rowOff>
    </xdr:from>
    <xdr:to>
      <xdr:col>10</xdr:col>
      <xdr:colOff>165100</xdr:colOff>
      <xdr:row>60</xdr:row>
      <xdr:rowOff>163467</xdr:rowOff>
    </xdr:to>
    <xdr:sp macro="" textlink="">
      <xdr:nvSpPr>
        <xdr:cNvPr id="183" name="フローチャート: 判断 182">
          <a:extLst>
            <a:ext uri="{FF2B5EF4-FFF2-40B4-BE49-F238E27FC236}">
              <a16:creationId xmlns:a16="http://schemas.microsoft.com/office/drawing/2014/main" id="{C242CBB9-00AF-46F4-A86F-74DCB1381F65}"/>
            </a:ext>
          </a:extLst>
        </xdr:cNvPr>
        <xdr:cNvSpPr/>
      </xdr:nvSpPr>
      <xdr:spPr>
        <a:xfrm>
          <a:off x="1968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35741</xdr:rowOff>
    </xdr:from>
    <xdr:to>
      <xdr:col>6</xdr:col>
      <xdr:colOff>38100</xdr:colOff>
      <xdr:row>60</xdr:row>
      <xdr:rowOff>137341</xdr:rowOff>
    </xdr:to>
    <xdr:sp macro="" textlink="">
      <xdr:nvSpPr>
        <xdr:cNvPr id="184" name="フローチャート: 判断 183">
          <a:extLst>
            <a:ext uri="{FF2B5EF4-FFF2-40B4-BE49-F238E27FC236}">
              <a16:creationId xmlns:a16="http://schemas.microsoft.com/office/drawing/2014/main" id="{33D6E44A-82B1-4305-8050-6E1D429E5AEB}"/>
            </a:ext>
          </a:extLst>
        </xdr:cNvPr>
        <xdr:cNvSpPr/>
      </xdr:nvSpPr>
      <xdr:spPr>
        <a:xfrm>
          <a:off x="1079500" y="1032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193F1C17-AE12-445D-A671-D3FC1259C489}"/>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9A09A828-5232-4EBA-905D-C36A25A1089B}"/>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35B28CBF-8D22-4F9E-9AC8-8095D3D7D9C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256FEF61-361C-4B1A-BB22-C158BA0F7B4E}"/>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7387C996-D4E5-4A79-AF35-0E198E0A9265}"/>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140244</xdr:rowOff>
    </xdr:from>
    <xdr:to>
      <xdr:col>24</xdr:col>
      <xdr:colOff>114300</xdr:colOff>
      <xdr:row>60</xdr:row>
      <xdr:rowOff>70394</xdr:rowOff>
    </xdr:to>
    <xdr:sp macro="" textlink="">
      <xdr:nvSpPr>
        <xdr:cNvPr id="190" name="楕円 189">
          <a:extLst>
            <a:ext uri="{FF2B5EF4-FFF2-40B4-BE49-F238E27FC236}">
              <a16:creationId xmlns:a16="http://schemas.microsoft.com/office/drawing/2014/main" id="{3710256E-2B4A-4E8B-9C5A-1AED219EFB09}"/>
            </a:ext>
          </a:extLst>
        </xdr:cNvPr>
        <xdr:cNvSpPr/>
      </xdr:nvSpPr>
      <xdr:spPr>
        <a:xfrm>
          <a:off x="4584700" y="1025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163121</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6E16D59B-21FB-4734-A6E6-FCE1D9F19614}"/>
            </a:ext>
          </a:extLst>
        </xdr:cNvPr>
        <xdr:cNvSpPr txBox="1"/>
      </xdr:nvSpPr>
      <xdr:spPr>
        <a:xfrm>
          <a:off x="4673600" y="10107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58601</xdr:rowOff>
    </xdr:from>
    <xdr:to>
      <xdr:col>20</xdr:col>
      <xdr:colOff>38100</xdr:colOff>
      <xdr:row>59</xdr:row>
      <xdr:rowOff>160201</xdr:rowOff>
    </xdr:to>
    <xdr:sp macro="" textlink="">
      <xdr:nvSpPr>
        <xdr:cNvPr id="192" name="楕円 191">
          <a:extLst>
            <a:ext uri="{FF2B5EF4-FFF2-40B4-BE49-F238E27FC236}">
              <a16:creationId xmlns:a16="http://schemas.microsoft.com/office/drawing/2014/main" id="{F690D449-B046-4419-8508-C0BFC10CEFE1}"/>
            </a:ext>
          </a:extLst>
        </xdr:cNvPr>
        <xdr:cNvSpPr/>
      </xdr:nvSpPr>
      <xdr:spPr>
        <a:xfrm>
          <a:off x="3746500" y="1017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109401</xdr:rowOff>
    </xdr:from>
    <xdr:to>
      <xdr:col>24</xdr:col>
      <xdr:colOff>63500</xdr:colOff>
      <xdr:row>60</xdr:row>
      <xdr:rowOff>19594</xdr:rowOff>
    </xdr:to>
    <xdr:cxnSp macro="">
      <xdr:nvCxnSpPr>
        <xdr:cNvPr id="193" name="直線コネクタ 192">
          <a:extLst>
            <a:ext uri="{FF2B5EF4-FFF2-40B4-BE49-F238E27FC236}">
              <a16:creationId xmlns:a16="http://schemas.microsoft.com/office/drawing/2014/main" id="{12EF1101-25B4-42B7-92B6-E6E6798654EC}"/>
            </a:ext>
          </a:extLst>
        </xdr:cNvPr>
        <xdr:cNvCxnSpPr/>
      </xdr:nvCxnSpPr>
      <xdr:spPr>
        <a:xfrm>
          <a:off x="3797300" y="10224951"/>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30843</xdr:rowOff>
    </xdr:from>
    <xdr:to>
      <xdr:col>15</xdr:col>
      <xdr:colOff>101600</xdr:colOff>
      <xdr:row>59</xdr:row>
      <xdr:rowOff>132443</xdr:rowOff>
    </xdr:to>
    <xdr:sp macro="" textlink="">
      <xdr:nvSpPr>
        <xdr:cNvPr id="194" name="楕円 193">
          <a:extLst>
            <a:ext uri="{FF2B5EF4-FFF2-40B4-BE49-F238E27FC236}">
              <a16:creationId xmlns:a16="http://schemas.microsoft.com/office/drawing/2014/main" id="{EE1962C2-DCF2-4450-A98B-B1A4AB2D04A6}"/>
            </a:ext>
          </a:extLst>
        </xdr:cNvPr>
        <xdr:cNvSpPr/>
      </xdr:nvSpPr>
      <xdr:spPr>
        <a:xfrm>
          <a:off x="2857500" y="1014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81643</xdr:rowOff>
    </xdr:from>
    <xdr:to>
      <xdr:col>19</xdr:col>
      <xdr:colOff>177800</xdr:colOff>
      <xdr:row>59</xdr:row>
      <xdr:rowOff>109401</xdr:rowOff>
    </xdr:to>
    <xdr:cxnSp macro="">
      <xdr:nvCxnSpPr>
        <xdr:cNvPr id="195" name="直線コネクタ 194">
          <a:extLst>
            <a:ext uri="{FF2B5EF4-FFF2-40B4-BE49-F238E27FC236}">
              <a16:creationId xmlns:a16="http://schemas.microsoft.com/office/drawing/2014/main" id="{861996FA-8E86-4038-9C49-A4B51FECABC1}"/>
            </a:ext>
          </a:extLst>
        </xdr:cNvPr>
        <xdr:cNvCxnSpPr/>
      </xdr:nvCxnSpPr>
      <xdr:spPr>
        <a:xfrm>
          <a:off x="2908300" y="10197193"/>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3084</xdr:rowOff>
    </xdr:from>
    <xdr:to>
      <xdr:col>10</xdr:col>
      <xdr:colOff>165100</xdr:colOff>
      <xdr:row>59</xdr:row>
      <xdr:rowOff>104684</xdr:rowOff>
    </xdr:to>
    <xdr:sp macro="" textlink="">
      <xdr:nvSpPr>
        <xdr:cNvPr id="196" name="楕円 195">
          <a:extLst>
            <a:ext uri="{FF2B5EF4-FFF2-40B4-BE49-F238E27FC236}">
              <a16:creationId xmlns:a16="http://schemas.microsoft.com/office/drawing/2014/main" id="{FD153E4E-A539-4BAE-AE66-F99B3EC501EC}"/>
            </a:ext>
          </a:extLst>
        </xdr:cNvPr>
        <xdr:cNvSpPr/>
      </xdr:nvSpPr>
      <xdr:spPr>
        <a:xfrm>
          <a:off x="1968500" y="1011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53884</xdr:rowOff>
    </xdr:from>
    <xdr:to>
      <xdr:col>15</xdr:col>
      <xdr:colOff>50800</xdr:colOff>
      <xdr:row>59</xdr:row>
      <xdr:rowOff>81643</xdr:rowOff>
    </xdr:to>
    <xdr:cxnSp macro="">
      <xdr:nvCxnSpPr>
        <xdr:cNvPr id="197" name="直線コネクタ 196">
          <a:extLst>
            <a:ext uri="{FF2B5EF4-FFF2-40B4-BE49-F238E27FC236}">
              <a16:creationId xmlns:a16="http://schemas.microsoft.com/office/drawing/2014/main" id="{85BC8035-5F42-420E-8844-1F3CDB77219F}"/>
            </a:ext>
          </a:extLst>
        </xdr:cNvPr>
        <xdr:cNvCxnSpPr/>
      </xdr:nvCxnSpPr>
      <xdr:spPr>
        <a:xfrm>
          <a:off x="2019300" y="1016943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146776</xdr:rowOff>
    </xdr:from>
    <xdr:to>
      <xdr:col>6</xdr:col>
      <xdr:colOff>38100</xdr:colOff>
      <xdr:row>59</xdr:row>
      <xdr:rowOff>76926</xdr:rowOff>
    </xdr:to>
    <xdr:sp macro="" textlink="">
      <xdr:nvSpPr>
        <xdr:cNvPr id="198" name="楕円 197">
          <a:extLst>
            <a:ext uri="{FF2B5EF4-FFF2-40B4-BE49-F238E27FC236}">
              <a16:creationId xmlns:a16="http://schemas.microsoft.com/office/drawing/2014/main" id="{84D809FE-13BE-4E57-8C01-FD859970AB9C}"/>
            </a:ext>
          </a:extLst>
        </xdr:cNvPr>
        <xdr:cNvSpPr/>
      </xdr:nvSpPr>
      <xdr:spPr>
        <a:xfrm>
          <a:off x="1079500" y="1009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26126</xdr:rowOff>
    </xdr:from>
    <xdr:to>
      <xdr:col>10</xdr:col>
      <xdr:colOff>114300</xdr:colOff>
      <xdr:row>59</xdr:row>
      <xdr:rowOff>53884</xdr:rowOff>
    </xdr:to>
    <xdr:cxnSp macro="">
      <xdr:nvCxnSpPr>
        <xdr:cNvPr id="199" name="直線コネクタ 198">
          <a:extLst>
            <a:ext uri="{FF2B5EF4-FFF2-40B4-BE49-F238E27FC236}">
              <a16:creationId xmlns:a16="http://schemas.microsoft.com/office/drawing/2014/main" id="{18779B18-B673-434A-A280-E08495B3D9E6}"/>
            </a:ext>
          </a:extLst>
        </xdr:cNvPr>
        <xdr:cNvCxnSpPr/>
      </xdr:nvCxnSpPr>
      <xdr:spPr>
        <a:xfrm>
          <a:off x="1130300" y="1014167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30497</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41329438-C06D-40A7-A973-4C3A7E8656A8}"/>
            </a:ext>
          </a:extLst>
        </xdr:cNvPr>
        <xdr:cNvSpPr txBox="1"/>
      </xdr:nvSpPr>
      <xdr:spPr>
        <a:xfrm>
          <a:off x="35820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4371</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37A977C1-C79C-41F1-B331-ADBDE97F5412}"/>
            </a:ext>
          </a:extLst>
        </xdr:cNvPr>
        <xdr:cNvSpPr txBox="1"/>
      </xdr:nvSpPr>
      <xdr:spPr>
        <a:xfrm>
          <a:off x="2705744"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154594</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CCCAA7E4-0C10-4A3D-9062-7B1DD6B0B495}"/>
            </a:ext>
          </a:extLst>
        </xdr:cNvPr>
        <xdr:cNvSpPr txBox="1"/>
      </xdr:nvSpPr>
      <xdr:spPr>
        <a:xfrm>
          <a:off x="1816744" y="1044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128468</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ADD260A9-2B1B-4FC5-B280-A70419F42EC1}"/>
            </a:ext>
          </a:extLst>
        </xdr:cNvPr>
        <xdr:cNvSpPr txBox="1"/>
      </xdr:nvSpPr>
      <xdr:spPr>
        <a:xfrm>
          <a:off x="927744" y="10415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5278</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4D6F0A0B-6267-495A-A936-801C69053F01}"/>
            </a:ext>
          </a:extLst>
        </xdr:cNvPr>
        <xdr:cNvSpPr txBox="1"/>
      </xdr:nvSpPr>
      <xdr:spPr>
        <a:xfrm>
          <a:off x="3582044" y="994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148970</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9D0E1E93-5943-435F-8811-F92736088781}"/>
            </a:ext>
          </a:extLst>
        </xdr:cNvPr>
        <xdr:cNvSpPr txBox="1"/>
      </xdr:nvSpPr>
      <xdr:spPr>
        <a:xfrm>
          <a:off x="2705744" y="992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121211</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331BD63E-238C-4EF3-A2DB-23B9BEA1BEF4}"/>
            </a:ext>
          </a:extLst>
        </xdr:cNvPr>
        <xdr:cNvSpPr txBox="1"/>
      </xdr:nvSpPr>
      <xdr:spPr>
        <a:xfrm>
          <a:off x="1816744" y="989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93453</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39CE0C8A-2DC5-420D-B027-648D04C41D1E}"/>
            </a:ext>
          </a:extLst>
        </xdr:cNvPr>
        <xdr:cNvSpPr txBox="1"/>
      </xdr:nvSpPr>
      <xdr:spPr>
        <a:xfrm>
          <a:off x="927744" y="986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03C10D60-4D40-43B5-985D-0DCD09571DA4}"/>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2DF0DCBA-A651-4B27-840F-DDCD07B9A33B}"/>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1876A00C-4684-4B90-AEDE-0ADAF5067D94}"/>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61650BA1-6F5E-4998-8892-3937CE8DF5A7}"/>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64E3FB2F-6442-4642-A775-CBD226A0CD57}"/>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52AD1331-1DA6-436E-B7BF-14ADC485FEE8}"/>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63F0B880-6D37-43B7-9EE1-9440E56D4824}"/>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147948B2-CC27-44B2-B17A-6C90C26D8EB8}"/>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B931A57F-426F-45C3-980B-3916B1793F09}"/>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40D2F9A6-D15D-4988-983F-A2A163902031}"/>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E97DDE56-F6A9-4A24-A44E-F543D5D8B68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a:extLst>
            <a:ext uri="{FF2B5EF4-FFF2-40B4-BE49-F238E27FC236}">
              <a16:creationId xmlns:a16="http://schemas.microsoft.com/office/drawing/2014/main" id="{8673F2FD-D703-4902-9B09-738B0B2A4DC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4BA2B5C6-1878-45C5-ACDB-29A333B20A5B}"/>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1" name="テキスト ボックス 220">
          <a:extLst>
            <a:ext uri="{FF2B5EF4-FFF2-40B4-BE49-F238E27FC236}">
              <a16:creationId xmlns:a16="http://schemas.microsoft.com/office/drawing/2014/main" id="{939F0FC6-4E3B-4C99-AC45-486CD584D8D1}"/>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E77DA798-AFDF-4741-BC00-DA46563B7ED4}"/>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3" name="テキスト ボックス 222">
          <a:extLst>
            <a:ext uri="{FF2B5EF4-FFF2-40B4-BE49-F238E27FC236}">
              <a16:creationId xmlns:a16="http://schemas.microsoft.com/office/drawing/2014/main" id="{75254082-E20A-43BA-BAD5-64EDAE3109E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B34B68D5-7CEC-4654-8FB0-9CDEFDE24DE2}"/>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5" name="テキスト ボックス 224">
          <a:extLst>
            <a:ext uri="{FF2B5EF4-FFF2-40B4-BE49-F238E27FC236}">
              <a16:creationId xmlns:a16="http://schemas.microsoft.com/office/drawing/2014/main" id="{972AE1B7-DB71-41F3-9412-BD42B815358F}"/>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DD8CBF7D-A66E-4999-8FDE-B18445CD90CC}"/>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a:extLst>
            <a:ext uri="{FF2B5EF4-FFF2-40B4-BE49-F238E27FC236}">
              <a16:creationId xmlns:a16="http://schemas.microsoft.com/office/drawing/2014/main" id="{41E7F2A6-2F85-43F5-9EC1-69D2D221DE1F}"/>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0E9B62C0-B611-49C3-BC35-DED3E96823CA}"/>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a:extLst>
            <a:ext uri="{FF2B5EF4-FFF2-40B4-BE49-F238E27FC236}">
              <a16:creationId xmlns:a16="http://schemas.microsoft.com/office/drawing/2014/main" id="{38A46946-82C1-4565-AEC5-863CAFB6FC88}"/>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a:extLst>
            <a:ext uri="{FF2B5EF4-FFF2-40B4-BE49-F238E27FC236}">
              <a16:creationId xmlns:a16="http://schemas.microsoft.com/office/drawing/2014/main" id="{53172484-6D7B-4BED-9CFF-F1F6348D6E94}"/>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37515</xdr:rowOff>
    </xdr:from>
    <xdr:to>
      <xdr:col>54</xdr:col>
      <xdr:colOff>189865</xdr:colOff>
      <xdr:row>64</xdr:row>
      <xdr:rowOff>72362</xdr:rowOff>
    </xdr:to>
    <xdr:cxnSp macro="">
      <xdr:nvCxnSpPr>
        <xdr:cNvPr id="231" name="直線コネクタ 230">
          <a:extLst>
            <a:ext uri="{FF2B5EF4-FFF2-40B4-BE49-F238E27FC236}">
              <a16:creationId xmlns:a16="http://schemas.microsoft.com/office/drawing/2014/main" id="{B4FE649A-BB79-4EC9-82BE-7CA33EF6270A}"/>
            </a:ext>
          </a:extLst>
        </xdr:cNvPr>
        <xdr:cNvCxnSpPr/>
      </xdr:nvCxnSpPr>
      <xdr:spPr>
        <a:xfrm flipV="1">
          <a:off x="10476865" y="9638715"/>
          <a:ext cx="0" cy="1406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76189</xdr:rowOff>
    </xdr:from>
    <xdr:ext cx="469744" cy="259045"/>
    <xdr:sp macro="" textlink="">
      <xdr:nvSpPr>
        <xdr:cNvPr id="232" name="【橋りょう・トンネル】&#10;一人当たり有形固定資産（償却資産）額最小値テキスト">
          <a:extLst>
            <a:ext uri="{FF2B5EF4-FFF2-40B4-BE49-F238E27FC236}">
              <a16:creationId xmlns:a16="http://schemas.microsoft.com/office/drawing/2014/main" id="{E1D5EDC4-FC57-4E78-B2C3-B4075AE75807}"/>
            </a:ext>
          </a:extLst>
        </xdr:cNvPr>
        <xdr:cNvSpPr txBox="1"/>
      </xdr:nvSpPr>
      <xdr:spPr>
        <a:xfrm>
          <a:off x="10515600" y="11048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72362</xdr:rowOff>
    </xdr:from>
    <xdr:to>
      <xdr:col>55</xdr:col>
      <xdr:colOff>88900</xdr:colOff>
      <xdr:row>64</xdr:row>
      <xdr:rowOff>72362</xdr:rowOff>
    </xdr:to>
    <xdr:cxnSp macro="">
      <xdr:nvCxnSpPr>
        <xdr:cNvPr id="233" name="直線コネクタ 232">
          <a:extLst>
            <a:ext uri="{FF2B5EF4-FFF2-40B4-BE49-F238E27FC236}">
              <a16:creationId xmlns:a16="http://schemas.microsoft.com/office/drawing/2014/main" id="{112A5A5E-2692-4A61-AEE4-8B1CFD57B777}"/>
            </a:ext>
          </a:extLst>
        </xdr:cNvPr>
        <xdr:cNvCxnSpPr/>
      </xdr:nvCxnSpPr>
      <xdr:spPr>
        <a:xfrm>
          <a:off x="10388600" y="11045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155642</xdr:rowOff>
    </xdr:from>
    <xdr:ext cx="690189" cy="259045"/>
    <xdr:sp macro="" textlink="">
      <xdr:nvSpPr>
        <xdr:cNvPr id="234" name="【橋りょう・トンネル】&#10;一人当たり有形固定資産（償却資産）額最大値テキスト">
          <a:extLst>
            <a:ext uri="{FF2B5EF4-FFF2-40B4-BE49-F238E27FC236}">
              <a16:creationId xmlns:a16="http://schemas.microsoft.com/office/drawing/2014/main" id="{3CE13A6D-F2E6-42BD-AB3A-B4D0389AC503}"/>
            </a:ext>
          </a:extLst>
        </xdr:cNvPr>
        <xdr:cNvSpPr txBox="1"/>
      </xdr:nvSpPr>
      <xdr:spPr>
        <a:xfrm>
          <a:off x="10515600" y="94139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1,110,461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37515</xdr:rowOff>
    </xdr:from>
    <xdr:to>
      <xdr:col>55</xdr:col>
      <xdr:colOff>88900</xdr:colOff>
      <xdr:row>56</xdr:row>
      <xdr:rowOff>37515</xdr:rowOff>
    </xdr:to>
    <xdr:cxnSp macro="">
      <xdr:nvCxnSpPr>
        <xdr:cNvPr id="235" name="直線コネクタ 234">
          <a:extLst>
            <a:ext uri="{FF2B5EF4-FFF2-40B4-BE49-F238E27FC236}">
              <a16:creationId xmlns:a16="http://schemas.microsoft.com/office/drawing/2014/main" id="{384040BC-F6DC-4239-980F-247AB957B71C}"/>
            </a:ext>
          </a:extLst>
        </xdr:cNvPr>
        <xdr:cNvCxnSpPr/>
      </xdr:nvCxnSpPr>
      <xdr:spPr>
        <a:xfrm>
          <a:off x="10388600" y="9638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86914</xdr:rowOff>
    </xdr:from>
    <xdr:ext cx="599010" cy="259045"/>
    <xdr:sp macro="" textlink="">
      <xdr:nvSpPr>
        <xdr:cNvPr id="236" name="【橋りょう・トンネル】&#10;一人当たり有形固定資産（償却資産）額平均値テキスト">
          <a:extLst>
            <a:ext uri="{FF2B5EF4-FFF2-40B4-BE49-F238E27FC236}">
              <a16:creationId xmlns:a16="http://schemas.microsoft.com/office/drawing/2014/main" id="{21FEA047-2617-4B5C-AD3D-549F8C7425A0}"/>
            </a:ext>
          </a:extLst>
        </xdr:cNvPr>
        <xdr:cNvSpPr txBox="1"/>
      </xdr:nvSpPr>
      <xdr:spPr>
        <a:xfrm>
          <a:off x="10515600" y="107168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64037</xdr:rowOff>
    </xdr:from>
    <xdr:to>
      <xdr:col>55</xdr:col>
      <xdr:colOff>50800</xdr:colOff>
      <xdr:row>63</xdr:row>
      <xdr:rowOff>165637</xdr:rowOff>
    </xdr:to>
    <xdr:sp macro="" textlink="">
      <xdr:nvSpPr>
        <xdr:cNvPr id="237" name="フローチャート: 判断 236">
          <a:extLst>
            <a:ext uri="{FF2B5EF4-FFF2-40B4-BE49-F238E27FC236}">
              <a16:creationId xmlns:a16="http://schemas.microsoft.com/office/drawing/2014/main" id="{11657FCB-E1B8-4636-AD6D-ACF1393BCE98}"/>
            </a:ext>
          </a:extLst>
        </xdr:cNvPr>
        <xdr:cNvSpPr/>
      </xdr:nvSpPr>
      <xdr:spPr>
        <a:xfrm>
          <a:off x="10426700" y="10865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57879</xdr:rowOff>
    </xdr:from>
    <xdr:to>
      <xdr:col>50</xdr:col>
      <xdr:colOff>165100</xdr:colOff>
      <xdr:row>63</xdr:row>
      <xdr:rowOff>159479</xdr:rowOff>
    </xdr:to>
    <xdr:sp macro="" textlink="">
      <xdr:nvSpPr>
        <xdr:cNvPr id="238" name="フローチャート: 判断 237">
          <a:extLst>
            <a:ext uri="{FF2B5EF4-FFF2-40B4-BE49-F238E27FC236}">
              <a16:creationId xmlns:a16="http://schemas.microsoft.com/office/drawing/2014/main" id="{49A7B732-8A64-4830-8C9C-0011AF8DB7E4}"/>
            </a:ext>
          </a:extLst>
        </xdr:cNvPr>
        <xdr:cNvSpPr/>
      </xdr:nvSpPr>
      <xdr:spPr>
        <a:xfrm>
          <a:off x="9588500" y="1085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61275</xdr:rowOff>
    </xdr:from>
    <xdr:to>
      <xdr:col>46</xdr:col>
      <xdr:colOff>38100</xdr:colOff>
      <xdr:row>63</xdr:row>
      <xdr:rowOff>162875</xdr:rowOff>
    </xdr:to>
    <xdr:sp macro="" textlink="">
      <xdr:nvSpPr>
        <xdr:cNvPr id="239" name="フローチャート: 判断 238">
          <a:extLst>
            <a:ext uri="{FF2B5EF4-FFF2-40B4-BE49-F238E27FC236}">
              <a16:creationId xmlns:a16="http://schemas.microsoft.com/office/drawing/2014/main" id="{D2836DAF-8A13-4E5B-AEA1-E30BC0C24E51}"/>
            </a:ext>
          </a:extLst>
        </xdr:cNvPr>
        <xdr:cNvSpPr/>
      </xdr:nvSpPr>
      <xdr:spPr>
        <a:xfrm>
          <a:off x="8699500" y="10862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61284</xdr:rowOff>
    </xdr:from>
    <xdr:to>
      <xdr:col>41</xdr:col>
      <xdr:colOff>101600</xdr:colOff>
      <xdr:row>63</xdr:row>
      <xdr:rowOff>162884</xdr:rowOff>
    </xdr:to>
    <xdr:sp macro="" textlink="">
      <xdr:nvSpPr>
        <xdr:cNvPr id="240" name="フローチャート: 判断 239">
          <a:extLst>
            <a:ext uri="{FF2B5EF4-FFF2-40B4-BE49-F238E27FC236}">
              <a16:creationId xmlns:a16="http://schemas.microsoft.com/office/drawing/2014/main" id="{C48C31EF-3EB3-43F6-A149-884ED2261A6C}"/>
            </a:ext>
          </a:extLst>
        </xdr:cNvPr>
        <xdr:cNvSpPr/>
      </xdr:nvSpPr>
      <xdr:spPr>
        <a:xfrm>
          <a:off x="7810500" y="1086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62695</xdr:rowOff>
    </xdr:from>
    <xdr:to>
      <xdr:col>36</xdr:col>
      <xdr:colOff>165100</xdr:colOff>
      <xdr:row>63</xdr:row>
      <xdr:rowOff>164295</xdr:rowOff>
    </xdr:to>
    <xdr:sp macro="" textlink="">
      <xdr:nvSpPr>
        <xdr:cNvPr id="241" name="フローチャート: 判断 240">
          <a:extLst>
            <a:ext uri="{FF2B5EF4-FFF2-40B4-BE49-F238E27FC236}">
              <a16:creationId xmlns:a16="http://schemas.microsoft.com/office/drawing/2014/main" id="{FD31EC11-0225-4EB5-8E3B-A3FE959EB7E8}"/>
            </a:ext>
          </a:extLst>
        </xdr:cNvPr>
        <xdr:cNvSpPr/>
      </xdr:nvSpPr>
      <xdr:spPr>
        <a:xfrm>
          <a:off x="6921500" y="1086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76C821B-5216-4B90-B1DD-60C338250752}"/>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3B2246A2-A1A2-4B90-98EF-61C27D3BF45E}"/>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A0B01B91-8D52-49C0-80E5-496D78710F13}"/>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683E9433-1571-4670-8969-55F2856C733E}"/>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1A57E86F-D856-4B7B-AA80-4DF44703CB94}"/>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18223</xdr:rowOff>
    </xdr:from>
    <xdr:to>
      <xdr:col>55</xdr:col>
      <xdr:colOff>50800</xdr:colOff>
      <xdr:row>64</xdr:row>
      <xdr:rowOff>119823</xdr:rowOff>
    </xdr:to>
    <xdr:sp macro="" textlink="">
      <xdr:nvSpPr>
        <xdr:cNvPr id="247" name="楕円 246">
          <a:extLst>
            <a:ext uri="{FF2B5EF4-FFF2-40B4-BE49-F238E27FC236}">
              <a16:creationId xmlns:a16="http://schemas.microsoft.com/office/drawing/2014/main" id="{350B1AA5-DE28-4A3F-B843-BF3123B4BE5D}"/>
            </a:ext>
          </a:extLst>
        </xdr:cNvPr>
        <xdr:cNvSpPr/>
      </xdr:nvSpPr>
      <xdr:spPr>
        <a:xfrm>
          <a:off x="10426700" y="10991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104600</xdr:rowOff>
    </xdr:from>
    <xdr:ext cx="469744" cy="259045"/>
    <xdr:sp macro="" textlink="">
      <xdr:nvSpPr>
        <xdr:cNvPr id="248" name="【橋りょう・トンネル】&#10;一人当たり有形固定資産（償却資産）額該当値テキスト">
          <a:extLst>
            <a:ext uri="{FF2B5EF4-FFF2-40B4-BE49-F238E27FC236}">
              <a16:creationId xmlns:a16="http://schemas.microsoft.com/office/drawing/2014/main" id="{4197EC2A-B21E-4AD6-AE3C-DE889F349509}"/>
            </a:ext>
          </a:extLst>
        </xdr:cNvPr>
        <xdr:cNvSpPr txBox="1"/>
      </xdr:nvSpPr>
      <xdr:spPr>
        <a:xfrm>
          <a:off x="10515600" y="1090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17653</xdr:rowOff>
    </xdr:from>
    <xdr:to>
      <xdr:col>50</xdr:col>
      <xdr:colOff>165100</xdr:colOff>
      <xdr:row>64</xdr:row>
      <xdr:rowOff>119253</xdr:rowOff>
    </xdr:to>
    <xdr:sp macro="" textlink="">
      <xdr:nvSpPr>
        <xdr:cNvPr id="249" name="楕円 248">
          <a:extLst>
            <a:ext uri="{FF2B5EF4-FFF2-40B4-BE49-F238E27FC236}">
              <a16:creationId xmlns:a16="http://schemas.microsoft.com/office/drawing/2014/main" id="{7AF065F9-FD2C-4BD9-9058-F874B62C7A87}"/>
            </a:ext>
          </a:extLst>
        </xdr:cNvPr>
        <xdr:cNvSpPr/>
      </xdr:nvSpPr>
      <xdr:spPr>
        <a:xfrm>
          <a:off x="9588500" y="10990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68453</xdr:rowOff>
    </xdr:from>
    <xdr:to>
      <xdr:col>55</xdr:col>
      <xdr:colOff>0</xdr:colOff>
      <xdr:row>64</xdr:row>
      <xdr:rowOff>69023</xdr:rowOff>
    </xdr:to>
    <xdr:cxnSp macro="">
      <xdr:nvCxnSpPr>
        <xdr:cNvPr id="250" name="直線コネクタ 249">
          <a:extLst>
            <a:ext uri="{FF2B5EF4-FFF2-40B4-BE49-F238E27FC236}">
              <a16:creationId xmlns:a16="http://schemas.microsoft.com/office/drawing/2014/main" id="{E35F8C69-9EB4-4589-8766-1E3137D2BF4A}"/>
            </a:ext>
          </a:extLst>
        </xdr:cNvPr>
        <xdr:cNvCxnSpPr/>
      </xdr:nvCxnSpPr>
      <xdr:spPr>
        <a:xfrm>
          <a:off x="9639300" y="11041253"/>
          <a:ext cx="838200" cy="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17680</xdr:rowOff>
    </xdr:from>
    <xdr:to>
      <xdr:col>46</xdr:col>
      <xdr:colOff>38100</xdr:colOff>
      <xdr:row>64</xdr:row>
      <xdr:rowOff>119280</xdr:rowOff>
    </xdr:to>
    <xdr:sp macro="" textlink="">
      <xdr:nvSpPr>
        <xdr:cNvPr id="251" name="楕円 250">
          <a:extLst>
            <a:ext uri="{FF2B5EF4-FFF2-40B4-BE49-F238E27FC236}">
              <a16:creationId xmlns:a16="http://schemas.microsoft.com/office/drawing/2014/main" id="{70116F23-6834-44CB-A049-30B3C5D486C4}"/>
            </a:ext>
          </a:extLst>
        </xdr:cNvPr>
        <xdr:cNvSpPr/>
      </xdr:nvSpPr>
      <xdr:spPr>
        <a:xfrm>
          <a:off x="8699500" y="109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68453</xdr:rowOff>
    </xdr:from>
    <xdr:to>
      <xdr:col>50</xdr:col>
      <xdr:colOff>114300</xdr:colOff>
      <xdr:row>64</xdr:row>
      <xdr:rowOff>68480</xdr:rowOff>
    </xdr:to>
    <xdr:cxnSp macro="">
      <xdr:nvCxnSpPr>
        <xdr:cNvPr id="252" name="直線コネクタ 251">
          <a:extLst>
            <a:ext uri="{FF2B5EF4-FFF2-40B4-BE49-F238E27FC236}">
              <a16:creationId xmlns:a16="http://schemas.microsoft.com/office/drawing/2014/main" id="{4E9DB402-E1D9-449A-B0BB-90500BD80D53}"/>
            </a:ext>
          </a:extLst>
        </xdr:cNvPr>
        <xdr:cNvCxnSpPr/>
      </xdr:nvCxnSpPr>
      <xdr:spPr>
        <a:xfrm flipV="1">
          <a:off x="8750300" y="11041253"/>
          <a:ext cx="889000" cy="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17701</xdr:rowOff>
    </xdr:from>
    <xdr:to>
      <xdr:col>41</xdr:col>
      <xdr:colOff>101600</xdr:colOff>
      <xdr:row>64</xdr:row>
      <xdr:rowOff>119301</xdr:rowOff>
    </xdr:to>
    <xdr:sp macro="" textlink="">
      <xdr:nvSpPr>
        <xdr:cNvPr id="253" name="楕円 252">
          <a:extLst>
            <a:ext uri="{FF2B5EF4-FFF2-40B4-BE49-F238E27FC236}">
              <a16:creationId xmlns:a16="http://schemas.microsoft.com/office/drawing/2014/main" id="{69685429-EBB0-48AE-AF10-909CEE307372}"/>
            </a:ext>
          </a:extLst>
        </xdr:cNvPr>
        <xdr:cNvSpPr/>
      </xdr:nvSpPr>
      <xdr:spPr>
        <a:xfrm>
          <a:off x="7810500" y="10990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68480</xdr:rowOff>
    </xdr:from>
    <xdr:to>
      <xdr:col>45</xdr:col>
      <xdr:colOff>177800</xdr:colOff>
      <xdr:row>64</xdr:row>
      <xdr:rowOff>68501</xdr:rowOff>
    </xdr:to>
    <xdr:cxnSp macro="">
      <xdr:nvCxnSpPr>
        <xdr:cNvPr id="254" name="直線コネクタ 253">
          <a:extLst>
            <a:ext uri="{FF2B5EF4-FFF2-40B4-BE49-F238E27FC236}">
              <a16:creationId xmlns:a16="http://schemas.microsoft.com/office/drawing/2014/main" id="{5FFBFB4F-7950-4A97-9CCA-6B9A0FA50C61}"/>
            </a:ext>
          </a:extLst>
        </xdr:cNvPr>
        <xdr:cNvCxnSpPr/>
      </xdr:nvCxnSpPr>
      <xdr:spPr>
        <a:xfrm flipV="1">
          <a:off x="7861300" y="11041280"/>
          <a:ext cx="889000" cy="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17747</xdr:rowOff>
    </xdr:from>
    <xdr:to>
      <xdr:col>36</xdr:col>
      <xdr:colOff>165100</xdr:colOff>
      <xdr:row>64</xdr:row>
      <xdr:rowOff>119347</xdr:rowOff>
    </xdr:to>
    <xdr:sp macro="" textlink="">
      <xdr:nvSpPr>
        <xdr:cNvPr id="255" name="楕円 254">
          <a:extLst>
            <a:ext uri="{FF2B5EF4-FFF2-40B4-BE49-F238E27FC236}">
              <a16:creationId xmlns:a16="http://schemas.microsoft.com/office/drawing/2014/main" id="{2D9DED88-D892-4276-9D15-EA52FFEEF9CA}"/>
            </a:ext>
          </a:extLst>
        </xdr:cNvPr>
        <xdr:cNvSpPr/>
      </xdr:nvSpPr>
      <xdr:spPr>
        <a:xfrm>
          <a:off x="6921500" y="10990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68501</xdr:rowOff>
    </xdr:from>
    <xdr:to>
      <xdr:col>41</xdr:col>
      <xdr:colOff>50800</xdr:colOff>
      <xdr:row>64</xdr:row>
      <xdr:rowOff>68547</xdr:rowOff>
    </xdr:to>
    <xdr:cxnSp macro="">
      <xdr:nvCxnSpPr>
        <xdr:cNvPr id="256" name="直線コネクタ 255">
          <a:extLst>
            <a:ext uri="{FF2B5EF4-FFF2-40B4-BE49-F238E27FC236}">
              <a16:creationId xmlns:a16="http://schemas.microsoft.com/office/drawing/2014/main" id="{4B43CE88-41A2-44D8-B5FA-0680D3319911}"/>
            </a:ext>
          </a:extLst>
        </xdr:cNvPr>
        <xdr:cNvCxnSpPr/>
      </xdr:nvCxnSpPr>
      <xdr:spPr>
        <a:xfrm flipV="1">
          <a:off x="6972300" y="11041301"/>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4556</xdr:rowOff>
    </xdr:from>
    <xdr:ext cx="599010" cy="259045"/>
    <xdr:sp macro="" textlink="">
      <xdr:nvSpPr>
        <xdr:cNvPr id="257" name="n_1aveValue【橋りょう・トンネル】&#10;一人当たり有形固定資産（償却資産）額">
          <a:extLst>
            <a:ext uri="{FF2B5EF4-FFF2-40B4-BE49-F238E27FC236}">
              <a16:creationId xmlns:a16="http://schemas.microsoft.com/office/drawing/2014/main" id="{7EF00135-677D-4C4B-A5E7-C616C82DA71F}"/>
            </a:ext>
          </a:extLst>
        </xdr:cNvPr>
        <xdr:cNvSpPr txBox="1"/>
      </xdr:nvSpPr>
      <xdr:spPr>
        <a:xfrm>
          <a:off x="9327095" y="10634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7952</xdr:rowOff>
    </xdr:from>
    <xdr:ext cx="599010" cy="259045"/>
    <xdr:sp macro="" textlink="">
      <xdr:nvSpPr>
        <xdr:cNvPr id="258" name="n_2aveValue【橋りょう・トンネル】&#10;一人当たり有形固定資産（償却資産）額">
          <a:extLst>
            <a:ext uri="{FF2B5EF4-FFF2-40B4-BE49-F238E27FC236}">
              <a16:creationId xmlns:a16="http://schemas.microsoft.com/office/drawing/2014/main" id="{3069C945-7F9B-4838-8F96-DEBC05039767}"/>
            </a:ext>
          </a:extLst>
        </xdr:cNvPr>
        <xdr:cNvSpPr txBox="1"/>
      </xdr:nvSpPr>
      <xdr:spPr>
        <a:xfrm>
          <a:off x="8450795" y="10637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7961</xdr:rowOff>
    </xdr:from>
    <xdr:ext cx="599010" cy="259045"/>
    <xdr:sp macro="" textlink="">
      <xdr:nvSpPr>
        <xdr:cNvPr id="259" name="n_3aveValue【橋りょう・トンネル】&#10;一人当たり有形固定資産（償却資産）額">
          <a:extLst>
            <a:ext uri="{FF2B5EF4-FFF2-40B4-BE49-F238E27FC236}">
              <a16:creationId xmlns:a16="http://schemas.microsoft.com/office/drawing/2014/main" id="{19D4B4C2-C2A5-40F7-8D7E-0D952B065FFE}"/>
            </a:ext>
          </a:extLst>
        </xdr:cNvPr>
        <xdr:cNvSpPr txBox="1"/>
      </xdr:nvSpPr>
      <xdr:spPr>
        <a:xfrm>
          <a:off x="7561795" y="10637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9372</xdr:rowOff>
    </xdr:from>
    <xdr:ext cx="599010" cy="259045"/>
    <xdr:sp macro="" textlink="">
      <xdr:nvSpPr>
        <xdr:cNvPr id="260" name="n_4aveValue【橋りょう・トンネル】&#10;一人当たり有形固定資産（償却資産）額">
          <a:extLst>
            <a:ext uri="{FF2B5EF4-FFF2-40B4-BE49-F238E27FC236}">
              <a16:creationId xmlns:a16="http://schemas.microsoft.com/office/drawing/2014/main" id="{09D5620E-0A38-46E7-9494-0801E1DFC5A7}"/>
            </a:ext>
          </a:extLst>
        </xdr:cNvPr>
        <xdr:cNvSpPr txBox="1"/>
      </xdr:nvSpPr>
      <xdr:spPr>
        <a:xfrm>
          <a:off x="6672795" y="10639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64</xdr:row>
      <xdr:rowOff>110380</xdr:rowOff>
    </xdr:from>
    <xdr:ext cx="469744" cy="259045"/>
    <xdr:sp macro="" textlink="">
      <xdr:nvSpPr>
        <xdr:cNvPr id="261" name="n_1mainValue【橋りょう・トンネル】&#10;一人当たり有形固定資産（償却資産）額">
          <a:extLst>
            <a:ext uri="{FF2B5EF4-FFF2-40B4-BE49-F238E27FC236}">
              <a16:creationId xmlns:a16="http://schemas.microsoft.com/office/drawing/2014/main" id="{2C568350-AB20-4711-B959-5F38D15FAB0B}"/>
            </a:ext>
          </a:extLst>
        </xdr:cNvPr>
        <xdr:cNvSpPr txBox="1"/>
      </xdr:nvSpPr>
      <xdr:spPr>
        <a:xfrm>
          <a:off x="9391728" y="11083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64</xdr:row>
      <xdr:rowOff>110407</xdr:rowOff>
    </xdr:from>
    <xdr:ext cx="469744" cy="259045"/>
    <xdr:sp macro="" textlink="">
      <xdr:nvSpPr>
        <xdr:cNvPr id="262" name="n_2mainValue【橋りょう・トンネル】&#10;一人当たり有形固定資産（償却資産）額">
          <a:extLst>
            <a:ext uri="{FF2B5EF4-FFF2-40B4-BE49-F238E27FC236}">
              <a16:creationId xmlns:a16="http://schemas.microsoft.com/office/drawing/2014/main" id="{54A77FE1-4081-4BAE-8D4F-607969B6E3CE}"/>
            </a:ext>
          </a:extLst>
        </xdr:cNvPr>
        <xdr:cNvSpPr txBox="1"/>
      </xdr:nvSpPr>
      <xdr:spPr>
        <a:xfrm>
          <a:off x="8515428" y="1108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64</xdr:row>
      <xdr:rowOff>110428</xdr:rowOff>
    </xdr:from>
    <xdr:ext cx="469744" cy="259045"/>
    <xdr:sp macro="" textlink="">
      <xdr:nvSpPr>
        <xdr:cNvPr id="263" name="n_3mainValue【橋りょう・トンネル】&#10;一人当たり有形固定資産（償却資産）額">
          <a:extLst>
            <a:ext uri="{FF2B5EF4-FFF2-40B4-BE49-F238E27FC236}">
              <a16:creationId xmlns:a16="http://schemas.microsoft.com/office/drawing/2014/main" id="{1580F1BD-17B9-41EA-9BE6-9049E1002717}"/>
            </a:ext>
          </a:extLst>
        </xdr:cNvPr>
        <xdr:cNvSpPr txBox="1"/>
      </xdr:nvSpPr>
      <xdr:spPr>
        <a:xfrm>
          <a:off x="7626428" y="11083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64</xdr:row>
      <xdr:rowOff>110474</xdr:rowOff>
    </xdr:from>
    <xdr:ext cx="469744" cy="259045"/>
    <xdr:sp macro="" textlink="">
      <xdr:nvSpPr>
        <xdr:cNvPr id="264" name="n_4mainValue【橋りょう・トンネル】&#10;一人当たり有形固定資産（償却資産）額">
          <a:extLst>
            <a:ext uri="{FF2B5EF4-FFF2-40B4-BE49-F238E27FC236}">
              <a16:creationId xmlns:a16="http://schemas.microsoft.com/office/drawing/2014/main" id="{15AF3ED7-8D47-4A6E-9C52-621AAE7638F1}"/>
            </a:ext>
          </a:extLst>
        </xdr:cNvPr>
        <xdr:cNvSpPr txBox="1"/>
      </xdr:nvSpPr>
      <xdr:spPr>
        <a:xfrm>
          <a:off x="6737428" y="11083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354246FF-37D4-4FBD-8076-5F27F1733542}"/>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E74B4905-03EC-465D-87ED-81586FFBF392}"/>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B43989EA-AF56-4A96-A5F8-31F4949D1E02}"/>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8D0B8F24-BF49-4D9D-A212-FEB3D52C4DCA}"/>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43380D77-1AA1-477A-ABD6-4B1C69D712E8}"/>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22F00431-C1C5-4450-985F-5BE0E923043F}"/>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D33F5599-E76F-409A-A695-C283681FA1B4}"/>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5976D8CB-BB44-4773-A58C-BA034FC111AB}"/>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FD459F50-0048-4BB2-8678-2812B9D6B167}"/>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A9958483-7813-4A87-8BE6-AB63C0A29252}"/>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8E35C5BF-4414-4DC0-91A9-3EBB13409FB1}"/>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a:extLst>
            <a:ext uri="{FF2B5EF4-FFF2-40B4-BE49-F238E27FC236}">
              <a16:creationId xmlns:a16="http://schemas.microsoft.com/office/drawing/2014/main" id="{7D558CCB-E46E-45D3-A129-D839C34BD3AA}"/>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a:extLst>
            <a:ext uri="{FF2B5EF4-FFF2-40B4-BE49-F238E27FC236}">
              <a16:creationId xmlns:a16="http://schemas.microsoft.com/office/drawing/2014/main" id="{25759D85-C61E-42C8-B55F-55749BCC0824}"/>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a:extLst>
            <a:ext uri="{FF2B5EF4-FFF2-40B4-BE49-F238E27FC236}">
              <a16:creationId xmlns:a16="http://schemas.microsoft.com/office/drawing/2014/main" id="{5D54F7B7-427F-4D1C-B1E2-A74139D80016}"/>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a:extLst>
            <a:ext uri="{FF2B5EF4-FFF2-40B4-BE49-F238E27FC236}">
              <a16:creationId xmlns:a16="http://schemas.microsoft.com/office/drawing/2014/main" id="{0A7CFF1E-A8D9-4B67-B158-0ADB8D40375E}"/>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a:extLst>
            <a:ext uri="{FF2B5EF4-FFF2-40B4-BE49-F238E27FC236}">
              <a16:creationId xmlns:a16="http://schemas.microsoft.com/office/drawing/2014/main" id="{EC6062DD-813B-4394-A056-C19883E21D45}"/>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a:extLst>
            <a:ext uri="{FF2B5EF4-FFF2-40B4-BE49-F238E27FC236}">
              <a16:creationId xmlns:a16="http://schemas.microsoft.com/office/drawing/2014/main" id="{93291A2E-D7F9-4523-8E44-3FCCCD67FC02}"/>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a:extLst>
            <a:ext uri="{FF2B5EF4-FFF2-40B4-BE49-F238E27FC236}">
              <a16:creationId xmlns:a16="http://schemas.microsoft.com/office/drawing/2014/main" id="{92A1E542-C996-482D-8D74-AB2651AA941A}"/>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a:extLst>
            <a:ext uri="{FF2B5EF4-FFF2-40B4-BE49-F238E27FC236}">
              <a16:creationId xmlns:a16="http://schemas.microsoft.com/office/drawing/2014/main" id="{71F651B1-21BB-43B4-B26E-DD8A2A04A551}"/>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a:extLst>
            <a:ext uri="{FF2B5EF4-FFF2-40B4-BE49-F238E27FC236}">
              <a16:creationId xmlns:a16="http://schemas.microsoft.com/office/drawing/2014/main" id="{0A4CA43F-46A5-4FEE-82A2-8449DEC1497D}"/>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a:extLst>
            <a:ext uri="{FF2B5EF4-FFF2-40B4-BE49-F238E27FC236}">
              <a16:creationId xmlns:a16="http://schemas.microsoft.com/office/drawing/2014/main" id="{0B543825-2F1A-4670-BE53-DD29C1E9B2C5}"/>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a:extLst>
            <a:ext uri="{FF2B5EF4-FFF2-40B4-BE49-F238E27FC236}">
              <a16:creationId xmlns:a16="http://schemas.microsoft.com/office/drawing/2014/main" id="{86531962-E877-4E54-A97A-3C2F7E7DE1B5}"/>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a:extLst>
            <a:ext uri="{FF2B5EF4-FFF2-40B4-BE49-F238E27FC236}">
              <a16:creationId xmlns:a16="http://schemas.microsoft.com/office/drawing/2014/main" id="{135EE90B-9058-45C4-92ED-A691A0E61CE9}"/>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280FB889-2291-47BA-AF48-71206AC54EDC}"/>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a:extLst>
            <a:ext uri="{FF2B5EF4-FFF2-40B4-BE49-F238E27FC236}">
              <a16:creationId xmlns:a16="http://schemas.microsoft.com/office/drawing/2014/main" id="{F21D6584-8548-40AC-AA8C-3485F82437FC}"/>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28302</xdr:rowOff>
    </xdr:from>
    <xdr:to>
      <xdr:col>24</xdr:col>
      <xdr:colOff>62865</xdr:colOff>
      <xdr:row>86</xdr:row>
      <xdr:rowOff>168729</xdr:rowOff>
    </xdr:to>
    <xdr:cxnSp macro="">
      <xdr:nvCxnSpPr>
        <xdr:cNvPr id="290" name="直線コネクタ 289">
          <a:extLst>
            <a:ext uri="{FF2B5EF4-FFF2-40B4-BE49-F238E27FC236}">
              <a16:creationId xmlns:a16="http://schemas.microsoft.com/office/drawing/2014/main" id="{7BA14F77-66FC-406D-9CC2-A08512D2AB6A}"/>
            </a:ext>
          </a:extLst>
        </xdr:cNvPr>
        <xdr:cNvCxnSpPr/>
      </xdr:nvCxnSpPr>
      <xdr:spPr>
        <a:xfrm flipV="1">
          <a:off x="4634865" y="13401402"/>
          <a:ext cx="0" cy="1512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公営住宅】&#10;有形固定資産減価償却率最小値テキスト">
          <a:extLst>
            <a:ext uri="{FF2B5EF4-FFF2-40B4-BE49-F238E27FC236}">
              <a16:creationId xmlns:a16="http://schemas.microsoft.com/office/drawing/2014/main" id="{8B733868-EE53-4692-88ED-64B0BEA8E8EE}"/>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a:extLst>
            <a:ext uri="{FF2B5EF4-FFF2-40B4-BE49-F238E27FC236}">
              <a16:creationId xmlns:a16="http://schemas.microsoft.com/office/drawing/2014/main" id="{CD67009A-6D2C-4864-BCF8-1AA533247C72}"/>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146429</xdr:rowOff>
    </xdr:from>
    <xdr:ext cx="340478" cy="259045"/>
    <xdr:sp macro="" textlink="">
      <xdr:nvSpPr>
        <xdr:cNvPr id="293" name="【公営住宅】&#10;有形固定資産減価償却率最大値テキスト">
          <a:extLst>
            <a:ext uri="{FF2B5EF4-FFF2-40B4-BE49-F238E27FC236}">
              <a16:creationId xmlns:a16="http://schemas.microsoft.com/office/drawing/2014/main" id="{56BAB9EB-D68D-4EA6-9469-38D6D8E3DD3B}"/>
            </a:ext>
          </a:extLst>
        </xdr:cNvPr>
        <xdr:cNvSpPr txBox="1"/>
      </xdr:nvSpPr>
      <xdr:spPr>
        <a:xfrm>
          <a:off x="4673600" y="1317662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28302</xdr:rowOff>
    </xdr:from>
    <xdr:to>
      <xdr:col>24</xdr:col>
      <xdr:colOff>152400</xdr:colOff>
      <xdr:row>78</xdr:row>
      <xdr:rowOff>28302</xdr:rowOff>
    </xdr:to>
    <xdr:cxnSp macro="">
      <xdr:nvCxnSpPr>
        <xdr:cNvPr id="294" name="直線コネクタ 293">
          <a:extLst>
            <a:ext uri="{FF2B5EF4-FFF2-40B4-BE49-F238E27FC236}">
              <a16:creationId xmlns:a16="http://schemas.microsoft.com/office/drawing/2014/main" id="{3A39E07F-F2F9-4E13-A56A-88ACBCF47FBA}"/>
            </a:ext>
          </a:extLst>
        </xdr:cNvPr>
        <xdr:cNvCxnSpPr/>
      </xdr:nvCxnSpPr>
      <xdr:spPr>
        <a:xfrm>
          <a:off x="4546600" y="1340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80390</xdr:rowOff>
    </xdr:from>
    <xdr:ext cx="405111" cy="259045"/>
    <xdr:sp macro="" textlink="">
      <xdr:nvSpPr>
        <xdr:cNvPr id="295" name="【公営住宅】&#10;有形固定資産減価償却率平均値テキスト">
          <a:extLst>
            <a:ext uri="{FF2B5EF4-FFF2-40B4-BE49-F238E27FC236}">
              <a16:creationId xmlns:a16="http://schemas.microsoft.com/office/drawing/2014/main" id="{DAC8C8DE-D92F-4F2A-B548-50DA35A60990}"/>
            </a:ext>
          </a:extLst>
        </xdr:cNvPr>
        <xdr:cNvSpPr txBox="1"/>
      </xdr:nvSpPr>
      <xdr:spPr>
        <a:xfrm>
          <a:off x="4673600" y="141392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57513</xdr:rowOff>
    </xdr:from>
    <xdr:to>
      <xdr:col>24</xdr:col>
      <xdr:colOff>114300</xdr:colOff>
      <xdr:row>83</xdr:row>
      <xdr:rowOff>159113</xdr:rowOff>
    </xdr:to>
    <xdr:sp macro="" textlink="">
      <xdr:nvSpPr>
        <xdr:cNvPr id="296" name="フローチャート: 判断 295">
          <a:extLst>
            <a:ext uri="{FF2B5EF4-FFF2-40B4-BE49-F238E27FC236}">
              <a16:creationId xmlns:a16="http://schemas.microsoft.com/office/drawing/2014/main" id="{1C7AD59D-CB3C-4ACD-8A46-015E755F49BA}"/>
            </a:ext>
          </a:extLst>
        </xdr:cNvPr>
        <xdr:cNvSpPr/>
      </xdr:nvSpPr>
      <xdr:spPr>
        <a:xfrm>
          <a:off x="45847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28121</xdr:rowOff>
    </xdr:from>
    <xdr:to>
      <xdr:col>20</xdr:col>
      <xdr:colOff>38100</xdr:colOff>
      <xdr:row>83</xdr:row>
      <xdr:rowOff>129721</xdr:rowOff>
    </xdr:to>
    <xdr:sp macro="" textlink="">
      <xdr:nvSpPr>
        <xdr:cNvPr id="297" name="フローチャート: 判断 296">
          <a:extLst>
            <a:ext uri="{FF2B5EF4-FFF2-40B4-BE49-F238E27FC236}">
              <a16:creationId xmlns:a16="http://schemas.microsoft.com/office/drawing/2014/main" id="{1DCE8AB2-B492-43E0-A460-815F70412725}"/>
            </a:ext>
          </a:extLst>
        </xdr:cNvPr>
        <xdr:cNvSpPr/>
      </xdr:nvSpPr>
      <xdr:spPr>
        <a:xfrm>
          <a:off x="3746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170180</xdr:rowOff>
    </xdr:from>
    <xdr:to>
      <xdr:col>15</xdr:col>
      <xdr:colOff>101600</xdr:colOff>
      <xdr:row>83</xdr:row>
      <xdr:rowOff>100330</xdr:rowOff>
    </xdr:to>
    <xdr:sp macro="" textlink="">
      <xdr:nvSpPr>
        <xdr:cNvPr id="298" name="フローチャート: 判断 297">
          <a:extLst>
            <a:ext uri="{FF2B5EF4-FFF2-40B4-BE49-F238E27FC236}">
              <a16:creationId xmlns:a16="http://schemas.microsoft.com/office/drawing/2014/main" id="{AC635249-C405-48D1-B928-9F9CA6AD4816}"/>
            </a:ext>
          </a:extLst>
        </xdr:cNvPr>
        <xdr:cNvSpPr/>
      </xdr:nvSpPr>
      <xdr:spPr>
        <a:xfrm>
          <a:off x="2857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140788</xdr:rowOff>
    </xdr:from>
    <xdr:to>
      <xdr:col>10</xdr:col>
      <xdr:colOff>165100</xdr:colOff>
      <xdr:row>83</xdr:row>
      <xdr:rowOff>70938</xdr:rowOff>
    </xdr:to>
    <xdr:sp macro="" textlink="">
      <xdr:nvSpPr>
        <xdr:cNvPr id="299" name="フローチャート: 判断 298">
          <a:extLst>
            <a:ext uri="{FF2B5EF4-FFF2-40B4-BE49-F238E27FC236}">
              <a16:creationId xmlns:a16="http://schemas.microsoft.com/office/drawing/2014/main" id="{840FFB44-5E83-4702-BCB6-9642D98F0552}"/>
            </a:ext>
          </a:extLst>
        </xdr:cNvPr>
        <xdr:cNvSpPr/>
      </xdr:nvSpPr>
      <xdr:spPr>
        <a:xfrm>
          <a:off x="1968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168548</xdr:rowOff>
    </xdr:from>
    <xdr:to>
      <xdr:col>6</xdr:col>
      <xdr:colOff>38100</xdr:colOff>
      <xdr:row>83</xdr:row>
      <xdr:rowOff>98698</xdr:rowOff>
    </xdr:to>
    <xdr:sp macro="" textlink="">
      <xdr:nvSpPr>
        <xdr:cNvPr id="300" name="フローチャート: 判断 299">
          <a:extLst>
            <a:ext uri="{FF2B5EF4-FFF2-40B4-BE49-F238E27FC236}">
              <a16:creationId xmlns:a16="http://schemas.microsoft.com/office/drawing/2014/main" id="{B2255F11-9C43-4905-9F7E-30118AC35144}"/>
            </a:ext>
          </a:extLst>
        </xdr:cNvPr>
        <xdr:cNvSpPr/>
      </xdr:nvSpPr>
      <xdr:spPr>
        <a:xfrm>
          <a:off x="1079500" y="1422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BE30797B-62EB-47E2-BBF1-2CCD75EF7C9E}"/>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B4E79FF2-176E-4A3D-AACA-0F2581523403}"/>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270CCD13-F2D3-49BE-BC08-1D567E63D90B}"/>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8350837-E3B6-4A29-86B2-0F0A68F0F447}"/>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D5733EA-D433-4442-9480-08ABFEB34CDC}"/>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64044</xdr:rowOff>
    </xdr:from>
    <xdr:to>
      <xdr:col>24</xdr:col>
      <xdr:colOff>114300</xdr:colOff>
      <xdr:row>83</xdr:row>
      <xdr:rowOff>165644</xdr:rowOff>
    </xdr:to>
    <xdr:sp macro="" textlink="">
      <xdr:nvSpPr>
        <xdr:cNvPr id="306" name="楕円 305">
          <a:extLst>
            <a:ext uri="{FF2B5EF4-FFF2-40B4-BE49-F238E27FC236}">
              <a16:creationId xmlns:a16="http://schemas.microsoft.com/office/drawing/2014/main" id="{452A6601-EC78-4774-9368-033C45E5428C}"/>
            </a:ext>
          </a:extLst>
        </xdr:cNvPr>
        <xdr:cNvSpPr/>
      </xdr:nvSpPr>
      <xdr:spPr>
        <a:xfrm>
          <a:off x="4584700" y="1429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42471</xdr:rowOff>
    </xdr:from>
    <xdr:ext cx="405111" cy="259045"/>
    <xdr:sp macro="" textlink="">
      <xdr:nvSpPr>
        <xdr:cNvPr id="307" name="【公営住宅】&#10;有形固定資産減価償却率該当値テキスト">
          <a:extLst>
            <a:ext uri="{FF2B5EF4-FFF2-40B4-BE49-F238E27FC236}">
              <a16:creationId xmlns:a16="http://schemas.microsoft.com/office/drawing/2014/main" id="{51779171-7712-4ADF-842E-23F0E0200B1A}"/>
            </a:ext>
          </a:extLst>
        </xdr:cNvPr>
        <xdr:cNvSpPr txBox="1"/>
      </xdr:nvSpPr>
      <xdr:spPr>
        <a:xfrm>
          <a:off x="4673600" y="1427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37919</xdr:rowOff>
    </xdr:from>
    <xdr:to>
      <xdr:col>20</xdr:col>
      <xdr:colOff>38100</xdr:colOff>
      <xdr:row>83</xdr:row>
      <xdr:rowOff>139519</xdr:rowOff>
    </xdr:to>
    <xdr:sp macro="" textlink="">
      <xdr:nvSpPr>
        <xdr:cNvPr id="308" name="楕円 307">
          <a:extLst>
            <a:ext uri="{FF2B5EF4-FFF2-40B4-BE49-F238E27FC236}">
              <a16:creationId xmlns:a16="http://schemas.microsoft.com/office/drawing/2014/main" id="{92CA46BA-E069-4D74-B514-AC9C969100A0}"/>
            </a:ext>
          </a:extLst>
        </xdr:cNvPr>
        <xdr:cNvSpPr/>
      </xdr:nvSpPr>
      <xdr:spPr>
        <a:xfrm>
          <a:off x="3746500" y="1426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88719</xdr:rowOff>
    </xdr:from>
    <xdr:to>
      <xdr:col>24</xdr:col>
      <xdr:colOff>63500</xdr:colOff>
      <xdr:row>83</xdr:row>
      <xdr:rowOff>114844</xdr:rowOff>
    </xdr:to>
    <xdr:cxnSp macro="">
      <xdr:nvCxnSpPr>
        <xdr:cNvPr id="309" name="直線コネクタ 308">
          <a:extLst>
            <a:ext uri="{FF2B5EF4-FFF2-40B4-BE49-F238E27FC236}">
              <a16:creationId xmlns:a16="http://schemas.microsoft.com/office/drawing/2014/main" id="{7FEF1216-C9E1-4128-8910-AA8F40F9E0E9}"/>
            </a:ext>
          </a:extLst>
        </xdr:cNvPr>
        <xdr:cNvCxnSpPr/>
      </xdr:nvCxnSpPr>
      <xdr:spPr>
        <a:xfrm>
          <a:off x="3797300" y="14319069"/>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19957</xdr:rowOff>
    </xdr:from>
    <xdr:to>
      <xdr:col>15</xdr:col>
      <xdr:colOff>101600</xdr:colOff>
      <xdr:row>83</xdr:row>
      <xdr:rowOff>121557</xdr:rowOff>
    </xdr:to>
    <xdr:sp macro="" textlink="">
      <xdr:nvSpPr>
        <xdr:cNvPr id="310" name="楕円 309">
          <a:extLst>
            <a:ext uri="{FF2B5EF4-FFF2-40B4-BE49-F238E27FC236}">
              <a16:creationId xmlns:a16="http://schemas.microsoft.com/office/drawing/2014/main" id="{20356CED-88BE-46C5-9310-0B915CB63E2E}"/>
            </a:ext>
          </a:extLst>
        </xdr:cNvPr>
        <xdr:cNvSpPr/>
      </xdr:nvSpPr>
      <xdr:spPr>
        <a:xfrm>
          <a:off x="2857500" y="1425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70757</xdr:rowOff>
    </xdr:from>
    <xdr:to>
      <xdr:col>19</xdr:col>
      <xdr:colOff>177800</xdr:colOff>
      <xdr:row>83</xdr:row>
      <xdr:rowOff>88719</xdr:rowOff>
    </xdr:to>
    <xdr:cxnSp macro="">
      <xdr:nvCxnSpPr>
        <xdr:cNvPr id="311" name="直線コネクタ 310">
          <a:extLst>
            <a:ext uri="{FF2B5EF4-FFF2-40B4-BE49-F238E27FC236}">
              <a16:creationId xmlns:a16="http://schemas.microsoft.com/office/drawing/2014/main" id="{CB23FB86-008E-41D7-8E37-B6F2E786F440}"/>
            </a:ext>
          </a:extLst>
        </xdr:cNvPr>
        <xdr:cNvCxnSpPr/>
      </xdr:nvCxnSpPr>
      <xdr:spPr>
        <a:xfrm>
          <a:off x="2908300" y="14301107"/>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6894</xdr:rowOff>
    </xdr:from>
    <xdr:to>
      <xdr:col>10</xdr:col>
      <xdr:colOff>165100</xdr:colOff>
      <xdr:row>83</xdr:row>
      <xdr:rowOff>108494</xdr:rowOff>
    </xdr:to>
    <xdr:sp macro="" textlink="">
      <xdr:nvSpPr>
        <xdr:cNvPr id="312" name="楕円 311">
          <a:extLst>
            <a:ext uri="{FF2B5EF4-FFF2-40B4-BE49-F238E27FC236}">
              <a16:creationId xmlns:a16="http://schemas.microsoft.com/office/drawing/2014/main" id="{DE96A84B-C998-4B1E-A0EB-3E2CBCC15F81}"/>
            </a:ext>
          </a:extLst>
        </xdr:cNvPr>
        <xdr:cNvSpPr/>
      </xdr:nvSpPr>
      <xdr:spPr>
        <a:xfrm>
          <a:off x="1968500" y="1423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57694</xdr:rowOff>
    </xdr:from>
    <xdr:to>
      <xdr:col>15</xdr:col>
      <xdr:colOff>50800</xdr:colOff>
      <xdr:row>83</xdr:row>
      <xdr:rowOff>70757</xdr:rowOff>
    </xdr:to>
    <xdr:cxnSp macro="">
      <xdr:nvCxnSpPr>
        <xdr:cNvPr id="313" name="直線コネクタ 312">
          <a:extLst>
            <a:ext uri="{FF2B5EF4-FFF2-40B4-BE49-F238E27FC236}">
              <a16:creationId xmlns:a16="http://schemas.microsoft.com/office/drawing/2014/main" id="{9C383598-E8BB-4E43-A628-F5111973D9B8}"/>
            </a:ext>
          </a:extLst>
        </xdr:cNvPr>
        <xdr:cNvCxnSpPr/>
      </xdr:nvCxnSpPr>
      <xdr:spPr>
        <a:xfrm>
          <a:off x="2019300" y="1428804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147320</xdr:rowOff>
    </xdr:from>
    <xdr:to>
      <xdr:col>6</xdr:col>
      <xdr:colOff>38100</xdr:colOff>
      <xdr:row>83</xdr:row>
      <xdr:rowOff>77470</xdr:rowOff>
    </xdr:to>
    <xdr:sp macro="" textlink="">
      <xdr:nvSpPr>
        <xdr:cNvPr id="314" name="楕円 313">
          <a:extLst>
            <a:ext uri="{FF2B5EF4-FFF2-40B4-BE49-F238E27FC236}">
              <a16:creationId xmlns:a16="http://schemas.microsoft.com/office/drawing/2014/main" id="{2C30BA32-C34E-4995-8B21-5BE0FD5C349D}"/>
            </a:ext>
          </a:extLst>
        </xdr:cNvPr>
        <xdr:cNvSpPr/>
      </xdr:nvSpPr>
      <xdr:spPr>
        <a:xfrm>
          <a:off x="1079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26670</xdr:rowOff>
    </xdr:from>
    <xdr:to>
      <xdr:col>10</xdr:col>
      <xdr:colOff>114300</xdr:colOff>
      <xdr:row>83</xdr:row>
      <xdr:rowOff>57694</xdr:rowOff>
    </xdr:to>
    <xdr:cxnSp macro="">
      <xdr:nvCxnSpPr>
        <xdr:cNvPr id="315" name="直線コネクタ 314">
          <a:extLst>
            <a:ext uri="{FF2B5EF4-FFF2-40B4-BE49-F238E27FC236}">
              <a16:creationId xmlns:a16="http://schemas.microsoft.com/office/drawing/2014/main" id="{F59C8D5D-CAD6-4F94-A208-085656569BB2}"/>
            </a:ext>
          </a:extLst>
        </xdr:cNvPr>
        <xdr:cNvCxnSpPr/>
      </xdr:nvCxnSpPr>
      <xdr:spPr>
        <a:xfrm>
          <a:off x="1130300" y="1425702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146248</xdr:rowOff>
    </xdr:from>
    <xdr:ext cx="405111" cy="259045"/>
    <xdr:sp macro="" textlink="">
      <xdr:nvSpPr>
        <xdr:cNvPr id="316" name="n_1aveValue【公営住宅】&#10;有形固定資産減価償却率">
          <a:extLst>
            <a:ext uri="{FF2B5EF4-FFF2-40B4-BE49-F238E27FC236}">
              <a16:creationId xmlns:a16="http://schemas.microsoft.com/office/drawing/2014/main" id="{D1B04B69-D39C-4D42-9838-93FE94A2E47B}"/>
            </a:ext>
          </a:extLst>
        </xdr:cNvPr>
        <xdr:cNvSpPr txBox="1"/>
      </xdr:nvSpPr>
      <xdr:spPr>
        <a:xfrm>
          <a:off x="35820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116857</xdr:rowOff>
    </xdr:from>
    <xdr:ext cx="405111" cy="259045"/>
    <xdr:sp macro="" textlink="">
      <xdr:nvSpPr>
        <xdr:cNvPr id="317" name="n_2aveValue【公営住宅】&#10;有形固定資産減価償却率">
          <a:extLst>
            <a:ext uri="{FF2B5EF4-FFF2-40B4-BE49-F238E27FC236}">
              <a16:creationId xmlns:a16="http://schemas.microsoft.com/office/drawing/2014/main" id="{37DB78DF-2721-4D91-AC80-2C643A147202}"/>
            </a:ext>
          </a:extLst>
        </xdr:cNvPr>
        <xdr:cNvSpPr txBox="1"/>
      </xdr:nvSpPr>
      <xdr:spPr>
        <a:xfrm>
          <a:off x="27057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87465</xdr:rowOff>
    </xdr:from>
    <xdr:ext cx="405111" cy="259045"/>
    <xdr:sp macro="" textlink="">
      <xdr:nvSpPr>
        <xdr:cNvPr id="318" name="n_3aveValue【公営住宅】&#10;有形固定資産減価償却率">
          <a:extLst>
            <a:ext uri="{FF2B5EF4-FFF2-40B4-BE49-F238E27FC236}">
              <a16:creationId xmlns:a16="http://schemas.microsoft.com/office/drawing/2014/main" id="{D7130AB4-4323-470E-84CB-D33851437492}"/>
            </a:ext>
          </a:extLst>
        </xdr:cNvPr>
        <xdr:cNvSpPr txBox="1"/>
      </xdr:nvSpPr>
      <xdr:spPr>
        <a:xfrm>
          <a:off x="1816744" y="1397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89825</xdr:rowOff>
    </xdr:from>
    <xdr:ext cx="405111" cy="259045"/>
    <xdr:sp macro="" textlink="">
      <xdr:nvSpPr>
        <xdr:cNvPr id="319" name="n_4aveValue【公営住宅】&#10;有形固定資産減価償却率">
          <a:extLst>
            <a:ext uri="{FF2B5EF4-FFF2-40B4-BE49-F238E27FC236}">
              <a16:creationId xmlns:a16="http://schemas.microsoft.com/office/drawing/2014/main" id="{5673BBB5-3113-45A3-AEA0-4C7BB04FF4FA}"/>
            </a:ext>
          </a:extLst>
        </xdr:cNvPr>
        <xdr:cNvSpPr txBox="1"/>
      </xdr:nvSpPr>
      <xdr:spPr>
        <a:xfrm>
          <a:off x="927744" y="14320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130646</xdr:rowOff>
    </xdr:from>
    <xdr:ext cx="405111" cy="259045"/>
    <xdr:sp macro="" textlink="">
      <xdr:nvSpPr>
        <xdr:cNvPr id="320" name="n_1mainValue【公営住宅】&#10;有形固定資産減価償却率">
          <a:extLst>
            <a:ext uri="{FF2B5EF4-FFF2-40B4-BE49-F238E27FC236}">
              <a16:creationId xmlns:a16="http://schemas.microsoft.com/office/drawing/2014/main" id="{43A4711E-13FC-49C7-BC1C-B5A27A4B6F7D}"/>
            </a:ext>
          </a:extLst>
        </xdr:cNvPr>
        <xdr:cNvSpPr txBox="1"/>
      </xdr:nvSpPr>
      <xdr:spPr>
        <a:xfrm>
          <a:off x="3582044" y="1436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112684</xdr:rowOff>
    </xdr:from>
    <xdr:ext cx="405111" cy="259045"/>
    <xdr:sp macro="" textlink="">
      <xdr:nvSpPr>
        <xdr:cNvPr id="321" name="n_2mainValue【公営住宅】&#10;有形固定資産減価償却率">
          <a:extLst>
            <a:ext uri="{FF2B5EF4-FFF2-40B4-BE49-F238E27FC236}">
              <a16:creationId xmlns:a16="http://schemas.microsoft.com/office/drawing/2014/main" id="{1601F079-7B68-4DA4-8EA4-8D98D0A14FC3}"/>
            </a:ext>
          </a:extLst>
        </xdr:cNvPr>
        <xdr:cNvSpPr txBox="1"/>
      </xdr:nvSpPr>
      <xdr:spPr>
        <a:xfrm>
          <a:off x="2705744" y="1434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99621</xdr:rowOff>
    </xdr:from>
    <xdr:ext cx="405111" cy="259045"/>
    <xdr:sp macro="" textlink="">
      <xdr:nvSpPr>
        <xdr:cNvPr id="322" name="n_3mainValue【公営住宅】&#10;有形固定資産減価償却率">
          <a:extLst>
            <a:ext uri="{FF2B5EF4-FFF2-40B4-BE49-F238E27FC236}">
              <a16:creationId xmlns:a16="http://schemas.microsoft.com/office/drawing/2014/main" id="{C715D053-3067-4AA4-8395-9BFAC7BC2ADD}"/>
            </a:ext>
          </a:extLst>
        </xdr:cNvPr>
        <xdr:cNvSpPr txBox="1"/>
      </xdr:nvSpPr>
      <xdr:spPr>
        <a:xfrm>
          <a:off x="1816744" y="1432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93997</xdr:rowOff>
    </xdr:from>
    <xdr:ext cx="405111" cy="259045"/>
    <xdr:sp macro="" textlink="">
      <xdr:nvSpPr>
        <xdr:cNvPr id="323" name="n_4mainValue【公営住宅】&#10;有形固定資産減価償却率">
          <a:extLst>
            <a:ext uri="{FF2B5EF4-FFF2-40B4-BE49-F238E27FC236}">
              <a16:creationId xmlns:a16="http://schemas.microsoft.com/office/drawing/2014/main" id="{12552F15-3866-475F-B8A7-BA6C3D70A167}"/>
            </a:ext>
          </a:extLst>
        </xdr:cNvPr>
        <xdr:cNvSpPr txBox="1"/>
      </xdr:nvSpPr>
      <xdr:spPr>
        <a:xfrm>
          <a:off x="9277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C82AB2F7-8DC3-4EB4-9135-C4FF215540AE}"/>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A88C8F55-E6AF-4911-9A1B-0C68CB7D3C97}"/>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B59BFDEB-A0AF-45DB-87A2-00872FC49175}"/>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36747B38-14C4-414E-8E05-723611A13B2E}"/>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0F8167BD-A64B-47C6-AFCA-DDF0C0684E64}"/>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594E52B0-ED20-4AD4-9C6A-41D2070C5EA2}"/>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0613F1E3-206A-410A-8CDE-59313778BCA5}"/>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779959E2-95F9-49A3-A8AE-07B71AEB846D}"/>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AF30403E-DDEF-407C-B3F3-E3225EF40004}"/>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BD06B527-662A-4C6A-979D-638705443196}"/>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a:extLst>
            <a:ext uri="{FF2B5EF4-FFF2-40B4-BE49-F238E27FC236}">
              <a16:creationId xmlns:a16="http://schemas.microsoft.com/office/drawing/2014/main" id="{FF21927E-1D57-4C62-ABD7-622DADB61F8A}"/>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a:extLst>
            <a:ext uri="{FF2B5EF4-FFF2-40B4-BE49-F238E27FC236}">
              <a16:creationId xmlns:a16="http://schemas.microsoft.com/office/drawing/2014/main" id="{6A6DBC0E-E607-4144-B977-29859D72132C}"/>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a:extLst>
            <a:ext uri="{FF2B5EF4-FFF2-40B4-BE49-F238E27FC236}">
              <a16:creationId xmlns:a16="http://schemas.microsoft.com/office/drawing/2014/main" id="{B482C09D-D4EA-4BF8-B176-85F4B75E522F}"/>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a:extLst>
            <a:ext uri="{FF2B5EF4-FFF2-40B4-BE49-F238E27FC236}">
              <a16:creationId xmlns:a16="http://schemas.microsoft.com/office/drawing/2014/main" id="{8A29373B-2C9F-45BA-9933-ED8CAEA79125}"/>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a:extLst>
            <a:ext uri="{FF2B5EF4-FFF2-40B4-BE49-F238E27FC236}">
              <a16:creationId xmlns:a16="http://schemas.microsoft.com/office/drawing/2014/main" id="{768D1AA3-F108-481B-A81D-7193837D93D4}"/>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9" name="テキスト ボックス 338">
          <a:extLst>
            <a:ext uri="{FF2B5EF4-FFF2-40B4-BE49-F238E27FC236}">
              <a16:creationId xmlns:a16="http://schemas.microsoft.com/office/drawing/2014/main" id="{FA3A27DF-96F9-4891-BAF8-BF399DD03D25}"/>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a:extLst>
            <a:ext uri="{FF2B5EF4-FFF2-40B4-BE49-F238E27FC236}">
              <a16:creationId xmlns:a16="http://schemas.microsoft.com/office/drawing/2014/main" id="{DA5DAA97-99E3-431C-B313-E531B41E7924}"/>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1" name="テキスト ボックス 340">
          <a:extLst>
            <a:ext uri="{FF2B5EF4-FFF2-40B4-BE49-F238E27FC236}">
              <a16:creationId xmlns:a16="http://schemas.microsoft.com/office/drawing/2014/main" id="{5D824067-27C2-4F7B-B98C-1744173521E6}"/>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a:extLst>
            <a:ext uri="{FF2B5EF4-FFF2-40B4-BE49-F238E27FC236}">
              <a16:creationId xmlns:a16="http://schemas.microsoft.com/office/drawing/2014/main" id="{DB9B8D9E-E0AF-45CF-B6A8-09A8B7298A25}"/>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3" name="テキスト ボックス 342">
          <a:extLst>
            <a:ext uri="{FF2B5EF4-FFF2-40B4-BE49-F238E27FC236}">
              <a16:creationId xmlns:a16="http://schemas.microsoft.com/office/drawing/2014/main" id="{AF631D51-A694-45F1-81D1-1A90C2275005}"/>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5856DF99-3D0D-4DAD-9B31-2C639BC6A82E}"/>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a:extLst>
            <a:ext uri="{FF2B5EF4-FFF2-40B4-BE49-F238E27FC236}">
              <a16:creationId xmlns:a16="http://schemas.microsoft.com/office/drawing/2014/main" id="{57DF8D16-F0CC-427A-A138-CF954E72E515}"/>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A33A732C-567B-4B50-B008-1B2BF7AE2395}"/>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20193</xdr:rowOff>
    </xdr:from>
    <xdr:to>
      <xdr:col>54</xdr:col>
      <xdr:colOff>189865</xdr:colOff>
      <xdr:row>86</xdr:row>
      <xdr:rowOff>113537</xdr:rowOff>
    </xdr:to>
    <xdr:cxnSp macro="">
      <xdr:nvCxnSpPr>
        <xdr:cNvPr id="347" name="直線コネクタ 346">
          <a:extLst>
            <a:ext uri="{FF2B5EF4-FFF2-40B4-BE49-F238E27FC236}">
              <a16:creationId xmlns:a16="http://schemas.microsoft.com/office/drawing/2014/main" id="{E20AE313-E4B9-4C5F-818E-8DA4BC30B457}"/>
            </a:ext>
          </a:extLst>
        </xdr:cNvPr>
        <xdr:cNvCxnSpPr/>
      </xdr:nvCxnSpPr>
      <xdr:spPr>
        <a:xfrm flipV="1">
          <a:off x="10476865" y="13564743"/>
          <a:ext cx="0" cy="1293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117364</xdr:rowOff>
    </xdr:from>
    <xdr:ext cx="469744" cy="259045"/>
    <xdr:sp macro="" textlink="">
      <xdr:nvSpPr>
        <xdr:cNvPr id="348" name="【公営住宅】&#10;一人当たり面積最小値テキスト">
          <a:extLst>
            <a:ext uri="{FF2B5EF4-FFF2-40B4-BE49-F238E27FC236}">
              <a16:creationId xmlns:a16="http://schemas.microsoft.com/office/drawing/2014/main" id="{94BB7E19-A39B-474B-98BD-D220520F3D3F}"/>
            </a:ext>
          </a:extLst>
        </xdr:cNvPr>
        <xdr:cNvSpPr txBox="1"/>
      </xdr:nvSpPr>
      <xdr:spPr>
        <a:xfrm>
          <a:off x="10515600" y="14862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113537</xdr:rowOff>
    </xdr:from>
    <xdr:to>
      <xdr:col>55</xdr:col>
      <xdr:colOff>88900</xdr:colOff>
      <xdr:row>86</xdr:row>
      <xdr:rowOff>113537</xdr:rowOff>
    </xdr:to>
    <xdr:cxnSp macro="">
      <xdr:nvCxnSpPr>
        <xdr:cNvPr id="349" name="直線コネクタ 348">
          <a:extLst>
            <a:ext uri="{FF2B5EF4-FFF2-40B4-BE49-F238E27FC236}">
              <a16:creationId xmlns:a16="http://schemas.microsoft.com/office/drawing/2014/main" id="{DB547956-19F6-404D-81BD-6C5375FFF878}"/>
            </a:ext>
          </a:extLst>
        </xdr:cNvPr>
        <xdr:cNvCxnSpPr/>
      </xdr:nvCxnSpPr>
      <xdr:spPr>
        <a:xfrm>
          <a:off x="10388600" y="14858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138320</xdr:rowOff>
    </xdr:from>
    <xdr:ext cx="469744" cy="259045"/>
    <xdr:sp macro="" textlink="">
      <xdr:nvSpPr>
        <xdr:cNvPr id="350" name="【公営住宅】&#10;一人当たり面積最大値テキスト">
          <a:extLst>
            <a:ext uri="{FF2B5EF4-FFF2-40B4-BE49-F238E27FC236}">
              <a16:creationId xmlns:a16="http://schemas.microsoft.com/office/drawing/2014/main" id="{96527B1B-9901-49EF-8745-3F0D8993540B}"/>
            </a:ext>
          </a:extLst>
        </xdr:cNvPr>
        <xdr:cNvSpPr txBox="1"/>
      </xdr:nvSpPr>
      <xdr:spPr>
        <a:xfrm>
          <a:off x="10515600" y="1333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20193</xdr:rowOff>
    </xdr:from>
    <xdr:to>
      <xdr:col>55</xdr:col>
      <xdr:colOff>88900</xdr:colOff>
      <xdr:row>79</xdr:row>
      <xdr:rowOff>20193</xdr:rowOff>
    </xdr:to>
    <xdr:cxnSp macro="">
      <xdr:nvCxnSpPr>
        <xdr:cNvPr id="351" name="直線コネクタ 350">
          <a:extLst>
            <a:ext uri="{FF2B5EF4-FFF2-40B4-BE49-F238E27FC236}">
              <a16:creationId xmlns:a16="http://schemas.microsoft.com/office/drawing/2014/main" id="{FB301287-8930-4F72-B121-D8F69A54BC8E}"/>
            </a:ext>
          </a:extLst>
        </xdr:cNvPr>
        <xdr:cNvCxnSpPr/>
      </xdr:nvCxnSpPr>
      <xdr:spPr>
        <a:xfrm>
          <a:off x="10388600" y="1356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61231</xdr:rowOff>
    </xdr:from>
    <xdr:ext cx="469744" cy="259045"/>
    <xdr:sp macro="" textlink="">
      <xdr:nvSpPr>
        <xdr:cNvPr id="352" name="【公営住宅】&#10;一人当たり面積平均値テキスト">
          <a:extLst>
            <a:ext uri="{FF2B5EF4-FFF2-40B4-BE49-F238E27FC236}">
              <a16:creationId xmlns:a16="http://schemas.microsoft.com/office/drawing/2014/main" id="{EE75639A-41D2-42FC-9686-E60E50FCC447}"/>
            </a:ext>
          </a:extLst>
        </xdr:cNvPr>
        <xdr:cNvSpPr txBox="1"/>
      </xdr:nvSpPr>
      <xdr:spPr>
        <a:xfrm>
          <a:off x="10515600" y="144630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38354</xdr:rowOff>
    </xdr:from>
    <xdr:to>
      <xdr:col>55</xdr:col>
      <xdr:colOff>50800</xdr:colOff>
      <xdr:row>85</xdr:row>
      <xdr:rowOff>139954</xdr:rowOff>
    </xdr:to>
    <xdr:sp macro="" textlink="">
      <xdr:nvSpPr>
        <xdr:cNvPr id="353" name="フローチャート: 判断 352">
          <a:extLst>
            <a:ext uri="{FF2B5EF4-FFF2-40B4-BE49-F238E27FC236}">
              <a16:creationId xmlns:a16="http://schemas.microsoft.com/office/drawing/2014/main" id="{C48186E7-8F7A-46AC-886D-0D114871F142}"/>
            </a:ext>
          </a:extLst>
        </xdr:cNvPr>
        <xdr:cNvSpPr/>
      </xdr:nvSpPr>
      <xdr:spPr>
        <a:xfrm>
          <a:off x="10426700" y="14611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44069</xdr:rowOff>
    </xdr:from>
    <xdr:to>
      <xdr:col>50</xdr:col>
      <xdr:colOff>165100</xdr:colOff>
      <xdr:row>85</xdr:row>
      <xdr:rowOff>145669</xdr:rowOff>
    </xdr:to>
    <xdr:sp macro="" textlink="">
      <xdr:nvSpPr>
        <xdr:cNvPr id="354" name="フローチャート: 判断 353">
          <a:extLst>
            <a:ext uri="{FF2B5EF4-FFF2-40B4-BE49-F238E27FC236}">
              <a16:creationId xmlns:a16="http://schemas.microsoft.com/office/drawing/2014/main" id="{CF76C7C7-A0F8-44A0-85C1-8007CBE89730}"/>
            </a:ext>
          </a:extLst>
        </xdr:cNvPr>
        <xdr:cNvSpPr/>
      </xdr:nvSpPr>
      <xdr:spPr>
        <a:xfrm>
          <a:off x="9588500" y="14617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42926</xdr:rowOff>
    </xdr:from>
    <xdr:to>
      <xdr:col>46</xdr:col>
      <xdr:colOff>38100</xdr:colOff>
      <xdr:row>85</xdr:row>
      <xdr:rowOff>144526</xdr:rowOff>
    </xdr:to>
    <xdr:sp macro="" textlink="">
      <xdr:nvSpPr>
        <xdr:cNvPr id="355" name="フローチャート: 判断 354">
          <a:extLst>
            <a:ext uri="{FF2B5EF4-FFF2-40B4-BE49-F238E27FC236}">
              <a16:creationId xmlns:a16="http://schemas.microsoft.com/office/drawing/2014/main" id="{83A30372-487D-4B1F-8D71-6594D099F8C6}"/>
            </a:ext>
          </a:extLst>
        </xdr:cNvPr>
        <xdr:cNvSpPr/>
      </xdr:nvSpPr>
      <xdr:spPr>
        <a:xfrm>
          <a:off x="8699500" y="14616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44069</xdr:rowOff>
    </xdr:from>
    <xdr:to>
      <xdr:col>41</xdr:col>
      <xdr:colOff>101600</xdr:colOff>
      <xdr:row>85</xdr:row>
      <xdr:rowOff>145669</xdr:rowOff>
    </xdr:to>
    <xdr:sp macro="" textlink="">
      <xdr:nvSpPr>
        <xdr:cNvPr id="356" name="フローチャート: 判断 355">
          <a:extLst>
            <a:ext uri="{FF2B5EF4-FFF2-40B4-BE49-F238E27FC236}">
              <a16:creationId xmlns:a16="http://schemas.microsoft.com/office/drawing/2014/main" id="{510EB5F1-B3BB-49DB-9772-FE21E7B2C057}"/>
            </a:ext>
          </a:extLst>
        </xdr:cNvPr>
        <xdr:cNvSpPr/>
      </xdr:nvSpPr>
      <xdr:spPr>
        <a:xfrm>
          <a:off x="7810500" y="14617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49022</xdr:rowOff>
    </xdr:from>
    <xdr:to>
      <xdr:col>36</xdr:col>
      <xdr:colOff>165100</xdr:colOff>
      <xdr:row>85</xdr:row>
      <xdr:rowOff>150622</xdr:rowOff>
    </xdr:to>
    <xdr:sp macro="" textlink="">
      <xdr:nvSpPr>
        <xdr:cNvPr id="357" name="フローチャート: 判断 356">
          <a:extLst>
            <a:ext uri="{FF2B5EF4-FFF2-40B4-BE49-F238E27FC236}">
              <a16:creationId xmlns:a16="http://schemas.microsoft.com/office/drawing/2014/main" id="{7E33C8C9-A461-4134-8E66-4EE325A4E1A8}"/>
            </a:ext>
          </a:extLst>
        </xdr:cNvPr>
        <xdr:cNvSpPr/>
      </xdr:nvSpPr>
      <xdr:spPr>
        <a:xfrm>
          <a:off x="6921500" y="1462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6D25A87A-9672-4E5D-923A-9ECDB03EC63A}"/>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4D1589FC-0FCD-41E2-9F29-BBF9E2C64449}"/>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A405ED00-4C18-4A98-B637-8D1360582EF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B2972B32-4620-448D-B91B-CD3B5C81E956}"/>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8229AABE-2769-42FA-9308-89F6610F956E}"/>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133604</xdr:rowOff>
    </xdr:from>
    <xdr:to>
      <xdr:col>55</xdr:col>
      <xdr:colOff>50800</xdr:colOff>
      <xdr:row>86</xdr:row>
      <xdr:rowOff>63754</xdr:rowOff>
    </xdr:to>
    <xdr:sp macro="" textlink="">
      <xdr:nvSpPr>
        <xdr:cNvPr id="363" name="楕円 362">
          <a:extLst>
            <a:ext uri="{FF2B5EF4-FFF2-40B4-BE49-F238E27FC236}">
              <a16:creationId xmlns:a16="http://schemas.microsoft.com/office/drawing/2014/main" id="{CBE679E9-32EE-424A-8510-FF1CEB1005EE}"/>
            </a:ext>
          </a:extLst>
        </xdr:cNvPr>
        <xdr:cNvSpPr/>
      </xdr:nvSpPr>
      <xdr:spPr>
        <a:xfrm>
          <a:off x="10426700" y="1470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48531</xdr:rowOff>
    </xdr:from>
    <xdr:ext cx="469744" cy="259045"/>
    <xdr:sp macro="" textlink="">
      <xdr:nvSpPr>
        <xdr:cNvPr id="364" name="【公営住宅】&#10;一人当たり面積該当値テキスト">
          <a:extLst>
            <a:ext uri="{FF2B5EF4-FFF2-40B4-BE49-F238E27FC236}">
              <a16:creationId xmlns:a16="http://schemas.microsoft.com/office/drawing/2014/main" id="{6DA313D7-9243-40E2-B796-15A200620CAE}"/>
            </a:ext>
          </a:extLst>
        </xdr:cNvPr>
        <xdr:cNvSpPr txBox="1"/>
      </xdr:nvSpPr>
      <xdr:spPr>
        <a:xfrm>
          <a:off x="10515600" y="14621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133604</xdr:rowOff>
    </xdr:from>
    <xdr:to>
      <xdr:col>50</xdr:col>
      <xdr:colOff>165100</xdr:colOff>
      <xdr:row>86</xdr:row>
      <xdr:rowOff>63754</xdr:rowOff>
    </xdr:to>
    <xdr:sp macro="" textlink="">
      <xdr:nvSpPr>
        <xdr:cNvPr id="365" name="楕円 364">
          <a:extLst>
            <a:ext uri="{FF2B5EF4-FFF2-40B4-BE49-F238E27FC236}">
              <a16:creationId xmlns:a16="http://schemas.microsoft.com/office/drawing/2014/main" id="{8E666C40-B5CF-4B0D-A5D8-C13632FF94B5}"/>
            </a:ext>
          </a:extLst>
        </xdr:cNvPr>
        <xdr:cNvSpPr/>
      </xdr:nvSpPr>
      <xdr:spPr>
        <a:xfrm>
          <a:off x="9588500" y="1470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12954</xdr:rowOff>
    </xdr:from>
    <xdr:to>
      <xdr:col>55</xdr:col>
      <xdr:colOff>0</xdr:colOff>
      <xdr:row>86</xdr:row>
      <xdr:rowOff>12954</xdr:rowOff>
    </xdr:to>
    <xdr:cxnSp macro="">
      <xdr:nvCxnSpPr>
        <xdr:cNvPr id="366" name="直線コネクタ 365">
          <a:extLst>
            <a:ext uri="{FF2B5EF4-FFF2-40B4-BE49-F238E27FC236}">
              <a16:creationId xmlns:a16="http://schemas.microsoft.com/office/drawing/2014/main" id="{03DDB6AC-4A46-40B5-AD88-67687B3758FC}"/>
            </a:ext>
          </a:extLst>
        </xdr:cNvPr>
        <xdr:cNvCxnSpPr/>
      </xdr:nvCxnSpPr>
      <xdr:spPr>
        <a:xfrm>
          <a:off x="9639300" y="1475765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133986</xdr:rowOff>
    </xdr:from>
    <xdr:to>
      <xdr:col>46</xdr:col>
      <xdr:colOff>38100</xdr:colOff>
      <xdr:row>86</xdr:row>
      <xdr:rowOff>64136</xdr:rowOff>
    </xdr:to>
    <xdr:sp macro="" textlink="">
      <xdr:nvSpPr>
        <xdr:cNvPr id="367" name="楕円 366">
          <a:extLst>
            <a:ext uri="{FF2B5EF4-FFF2-40B4-BE49-F238E27FC236}">
              <a16:creationId xmlns:a16="http://schemas.microsoft.com/office/drawing/2014/main" id="{85058AD9-98CC-4ACD-8A8B-0F10A598897F}"/>
            </a:ext>
          </a:extLst>
        </xdr:cNvPr>
        <xdr:cNvSpPr/>
      </xdr:nvSpPr>
      <xdr:spPr>
        <a:xfrm>
          <a:off x="8699500" y="1470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12954</xdr:rowOff>
    </xdr:from>
    <xdr:to>
      <xdr:col>50</xdr:col>
      <xdr:colOff>114300</xdr:colOff>
      <xdr:row>86</xdr:row>
      <xdr:rowOff>13336</xdr:rowOff>
    </xdr:to>
    <xdr:cxnSp macro="">
      <xdr:nvCxnSpPr>
        <xdr:cNvPr id="368" name="直線コネクタ 367">
          <a:extLst>
            <a:ext uri="{FF2B5EF4-FFF2-40B4-BE49-F238E27FC236}">
              <a16:creationId xmlns:a16="http://schemas.microsoft.com/office/drawing/2014/main" id="{917F3F19-AAB8-415B-B044-B9AD8E2A8159}"/>
            </a:ext>
          </a:extLst>
        </xdr:cNvPr>
        <xdr:cNvCxnSpPr/>
      </xdr:nvCxnSpPr>
      <xdr:spPr>
        <a:xfrm flipV="1">
          <a:off x="8750300" y="14757654"/>
          <a:ext cx="8890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148462</xdr:rowOff>
    </xdr:from>
    <xdr:to>
      <xdr:col>41</xdr:col>
      <xdr:colOff>101600</xdr:colOff>
      <xdr:row>86</xdr:row>
      <xdr:rowOff>78612</xdr:rowOff>
    </xdr:to>
    <xdr:sp macro="" textlink="">
      <xdr:nvSpPr>
        <xdr:cNvPr id="369" name="楕円 368">
          <a:extLst>
            <a:ext uri="{FF2B5EF4-FFF2-40B4-BE49-F238E27FC236}">
              <a16:creationId xmlns:a16="http://schemas.microsoft.com/office/drawing/2014/main" id="{EBE1FE7D-503B-4290-97C2-91FD71E3BA2D}"/>
            </a:ext>
          </a:extLst>
        </xdr:cNvPr>
        <xdr:cNvSpPr/>
      </xdr:nvSpPr>
      <xdr:spPr>
        <a:xfrm>
          <a:off x="7810500" y="1472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13336</xdr:rowOff>
    </xdr:from>
    <xdr:to>
      <xdr:col>45</xdr:col>
      <xdr:colOff>177800</xdr:colOff>
      <xdr:row>86</xdr:row>
      <xdr:rowOff>27812</xdr:rowOff>
    </xdr:to>
    <xdr:cxnSp macro="">
      <xdr:nvCxnSpPr>
        <xdr:cNvPr id="370" name="直線コネクタ 369">
          <a:extLst>
            <a:ext uri="{FF2B5EF4-FFF2-40B4-BE49-F238E27FC236}">
              <a16:creationId xmlns:a16="http://schemas.microsoft.com/office/drawing/2014/main" id="{41BFE3BF-59AC-4179-8208-1C7B93A0DB07}"/>
            </a:ext>
          </a:extLst>
        </xdr:cNvPr>
        <xdr:cNvCxnSpPr/>
      </xdr:nvCxnSpPr>
      <xdr:spPr>
        <a:xfrm flipV="1">
          <a:off x="7861300" y="14758036"/>
          <a:ext cx="889000" cy="14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149225</xdr:rowOff>
    </xdr:from>
    <xdr:to>
      <xdr:col>36</xdr:col>
      <xdr:colOff>165100</xdr:colOff>
      <xdr:row>86</xdr:row>
      <xdr:rowOff>79375</xdr:rowOff>
    </xdr:to>
    <xdr:sp macro="" textlink="">
      <xdr:nvSpPr>
        <xdr:cNvPr id="371" name="楕円 370">
          <a:extLst>
            <a:ext uri="{FF2B5EF4-FFF2-40B4-BE49-F238E27FC236}">
              <a16:creationId xmlns:a16="http://schemas.microsoft.com/office/drawing/2014/main" id="{DA15686F-24A8-45BF-86E1-D64135382E4C}"/>
            </a:ext>
          </a:extLst>
        </xdr:cNvPr>
        <xdr:cNvSpPr/>
      </xdr:nvSpPr>
      <xdr:spPr>
        <a:xfrm>
          <a:off x="6921500" y="1472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27812</xdr:rowOff>
    </xdr:from>
    <xdr:to>
      <xdr:col>41</xdr:col>
      <xdr:colOff>50800</xdr:colOff>
      <xdr:row>86</xdr:row>
      <xdr:rowOff>28575</xdr:rowOff>
    </xdr:to>
    <xdr:cxnSp macro="">
      <xdr:nvCxnSpPr>
        <xdr:cNvPr id="372" name="直線コネクタ 371">
          <a:extLst>
            <a:ext uri="{FF2B5EF4-FFF2-40B4-BE49-F238E27FC236}">
              <a16:creationId xmlns:a16="http://schemas.microsoft.com/office/drawing/2014/main" id="{9DAE66DF-7345-486F-8BE1-DAC516BF9C3F}"/>
            </a:ext>
          </a:extLst>
        </xdr:cNvPr>
        <xdr:cNvCxnSpPr/>
      </xdr:nvCxnSpPr>
      <xdr:spPr>
        <a:xfrm flipV="1">
          <a:off x="6972300" y="14772512"/>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162196</xdr:rowOff>
    </xdr:from>
    <xdr:ext cx="469744" cy="259045"/>
    <xdr:sp macro="" textlink="">
      <xdr:nvSpPr>
        <xdr:cNvPr id="373" name="n_1aveValue【公営住宅】&#10;一人当たり面積">
          <a:extLst>
            <a:ext uri="{FF2B5EF4-FFF2-40B4-BE49-F238E27FC236}">
              <a16:creationId xmlns:a16="http://schemas.microsoft.com/office/drawing/2014/main" id="{01F13481-4A3E-4E16-92E1-2010D9173F26}"/>
            </a:ext>
          </a:extLst>
        </xdr:cNvPr>
        <xdr:cNvSpPr txBox="1"/>
      </xdr:nvSpPr>
      <xdr:spPr>
        <a:xfrm>
          <a:off x="9391727" y="14392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161053</xdr:rowOff>
    </xdr:from>
    <xdr:ext cx="469744" cy="259045"/>
    <xdr:sp macro="" textlink="">
      <xdr:nvSpPr>
        <xdr:cNvPr id="374" name="n_2aveValue【公営住宅】&#10;一人当たり面積">
          <a:extLst>
            <a:ext uri="{FF2B5EF4-FFF2-40B4-BE49-F238E27FC236}">
              <a16:creationId xmlns:a16="http://schemas.microsoft.com/office/drawing/2014/main" id="{C0A00044-86A3-4457-8AC8-3E264E67AB80}"/>
            </a:ext>
          </a:extLst>
        </xdr:cNvPr>
        <xdr:cNvSpPr txBox="1"/>
      </xdr:nvSpPr>
      <xdr:spPr>
        <a:xfrm>
          <a:off x="8515427" y="14391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162196</xdr:rowOff>
    </xdr:from>
    <xdr:ext cx="469744" cy="259045"/>
    <xdr:sp macro="" textlink="">
      <xdr:nvSpPr>
        <xdr:cNvPr id="375" name="n_3aveValue【公営住宅】&#10;一人当たり面積">
          <a:extLst>
            <a:ext uri="{FF2B5EF4-FFF2-40B4-BE49-F238E27FC236}">
              <a16:creationId xmlns:a16="http://schemas.microsoft.com/office/drawing/2014/main" id="{9AB41E8E-9D28-4C19-8A7B-68D41E34EC26}"/>
            </a:ext>
          </a:extLst>
        </xdr:cNvPr>
        <xdr:cNvSpPr txBox="1"/>
      </xdr:nvSpPr>
      <xdr:spPr>
        <a:xfrm>
          <a:off x="7626427" y="14392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167149</xdr:rowOff>
    </xdr:from>
    <xdr:ext cx="469744" cy="259045"/>
    <xdr:sp macro="" textlink="">
      <xdr:nvSpPr>
        <xdr:cNvPr id="376" name="n_4aveValue【公営住宅】&#10;一人当たり面積">
          <a:extLst>
            <a:ext uri="{FF2B5EF4-FFF2-40B4-BE49-F238E27FC236}">
              <a16:creationId xmlns:a16="http://schemas.microsoft.com/office/drawing/2014/main" id="{644EAA5C-2D95-4F97-BAAC-DBD8716CCCDF}"/>
            </a:ext>
          </a:extLst>
        </xdr:cNvPr>
        <xdr:cNvSpPr txBox="1"/>
      </xdr:nvSpPr>
      <xdr:spPr>
        <a:xfrm>
          <a:off x="6737427" y="14397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54881</xdr:rowOff>
    </xdr:from>
    <xdr:ext cx="469744" cy="259045"/>
    <xdr:sp macro="" textlink="">
      <xdr:nvSpPr>
        <xdr:cNvPr id="377" name="n_1mainValue【公営住宅】&#10;一人当たり面積">
          <a:extLst>
            <a:ext uri="{FF2B5EF4-FFF2-40B4-BE49-F238E27FC236}">
              <a16:creationId xmlns:a16="http://schemas.microsoft.com/office/drawing/2014/main" id="{DA1C7568-49DB-4DAD-9F68-E27FDD56E8C7}"/>
            </a:ext>
          </a:extLst>
        </xdr:cNvPr>
        <xdr:cNvSpPr txBox="1"/>
      </xdr:nvSpPr>
      <xdr:spPr>
        <a:xfrm>
          <a:off x="9391727" y="14799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55263</xdr:rowOff>
    </xdr:from>
    <xdr:ext cx="469744" cy="259045"/>
    <xdr:sp macro="" textlink="">
      <xdr:nvSpPr>
        <xdr:cNvPr id="378" name="n_2mainValue【公営住宅】&#10;一人当たり面積">
          <a:extLst>
            <a:ext uri="{FF2B5EF4-FFF2-40B4-BE49-F238E27FC236}">
              <a16:creationId xmlns:a16="http://schemas.microsoft.com/office/drawing/2014/main" id="{316BB8ED-491D-49CB-A72C-287FDCC33705}"/>
            </a:ext>
          </a:extLst>
        </xdr:cNvPr>
        <xdr:cNvSpPr txBox="1"/>
      </xdr:nvSpPr>
      <xdr:spPr>
        <a:xfrm>
          <a:off x="8515427" y="14799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69739</xdr:rowOff>
    </xdr:from>
    <xdr:ext cx="469744" cy="259045"/>
    <xdr:sp macro="" textlink="">
      <xdr:nvSpPr>
        <xdr:cNvPr id="379" name="n_3mainValue【公営住宅】&#10;一人当たり面積">
          <a:extLst>
            <a:ext uri="{FF2B5EF4-FFF2-40B4-BE49-F238E27FC236}">
              <a16:creationId xmlns:a16="http://schemas.microsoft.com/office/drawing/2014/main" id="{336A3AF3-D52C-4622-8746-E4C600EDF518}"/>
            </a:ext>
          </a:extLst>
        </xdr:cNvPr>
        <xdr:cNvSpPr txBox="1"/>
      </xdr:nvSpPr>
      <xdr:spPr>
        <a:xfrm>
          <a:off x="7626427" y="14814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70502</xdr:rowOff>
    </xdr:from>
    <xdr:ext cx="469744" cy="259045"/>
    <xdr:sp macro="" textlink="">
      <xdr:nvSpPr>
        <xdr:cNvPr id="380" name="n_4mainValue【公営住宅】&#10;一人当たり面積">
          <a:extLst>
            <a:ext uri="{FF2B5EF4-FFF2-40B4-BE49-F238E27FC236}">
              <a16:creationId xmlns:a16="http://schemas.microsoft.com/office/drawing/2014/main" id="{84990F04-867D-4E83-9ED4-F10887BE8D04}"/>
            </a:ext>
          </a:extLst>
        </xdr:cNvPr>
        <xdr:cNvSpPr txBox="1"/>
      </xdr:nvSpPr>
      <xdr:spPr>
        <a:xfrm>
          <a:off x="6737427" y="14815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97FFBA79-CCEA-459F-AFE0-FAB3027FCB9B}"/>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F4F51783-EC08-44D0-BD76-9900B8B8658F}"/>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4843F23B-752E-464B-AB1C-3380787D05BF}"/>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998FA3EC-CDD5-4E9D-9B44-62408E773597}"/>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FA378447-04F3-496D-8C39-F5F5A2C2CFBE}"/>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692DB360-F313-43A2-8D17-1E1A3FF50795}"/>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7FC38ADB-23BD-46EE-80F5-97A99D5F0394}"/>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6B6DA944-ECEA-4491-A85B-6C52B5F803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a:extLst>
            <a:ext uri="{FF2B5EF4-FFF2-40B4-BE49-F238E27FC236}">
              <a16:creationId xmlns:a16="http://schemas.microsoft.com/office/drawing/2014/main" id="{4E3FB642-7197-48E4-94B2-63192615BA98}"/>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a:extLst>
            <a:ext uri="{FF2B5EF4-FFF2-40B4-BE49-F238E27FC236}">
              <a16:creationId xmlns:a16="http://schemas.microsoft.com/office/drawing/2014/main" id="{E290C7A5-2B43-412E-8F2C-604C6E0D8EF7}"/>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a:extLst>
            <a:ext uri="{FF2B5EF4-FFF2-40B4-BE49-F238E27FC236}">
              <a16:creationId xmlns:a16="http://schemas.microsoft.com/office/drawing/2014/main" id="{11691C9E-4283-4877-9566-19FFE5C7200B}"/>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a:extLst>
            <a:ext uri="{FF2B5EF4-FFF2-40B4-BE49-F238E27FC236}">
              <a16:creationId xmlns:a16="http://schemas.microsoft.com/office/drawing/2014/main" id="{D65C40ED-1367-4811-BBC8-F139BC465EBA}"/>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a:extLst>
            <a:ext uri="{FF2B5EF4-FFF2-40B4-BE49-F238E27FC236}">
              <a16:creationId xmlns:a16="http://schemas.microsoft.com/office/drawing/2014/main" id="{4BC32A5B-924B-4CBF-8810-F1C77D7F9C54}"/>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a:extLst>
            <a:ext uri="{FF2B5EF4-FFF2-40B4-BE49-F238E27FC236}">
              <a16:creationId xmlns:a16="http://schemas.microsoft.com/office/drawing/2014/main" id="{A30AC06A-F174-4585-9EF3-9FA5939DF8CD}"/>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a:extLst>
            <a:ext uri="{FF2B5EF4-FFF2-40B4-BE49-F238E27FC236}">
              <a16:creationId xmlns:a16="http://schemas.microsoft.com/office/drawing/2014/main" id="{89725A03-9406-4242-8363-99E8A79B9041}"/>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a:extLst>
            <a:ext uri="{FF2B5EF4-FFF2-40B4-BE49-F238E27FC236}">
              <a16:creationId xmlns:a16="http://schemas.microsoft.com/office/drawing/2014/main" id="{8F5472C8-D496-43CD-876F-9B41158F2D78}"/>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4A26D4E5-B953-46C8-A1B4-80131C5C6105}"/>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BE738118-934C-481A-90D2-B0EF6F03E1D6}"/>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4A323201-E444-4B31-A909-B046F132BFAE}"/>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3D9AB1E7-363C-4258-AF5B-DFDEC5090273}"/>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57BEF3D6-0FC9-4E88-BCE2-649D6B10FAD2}"/>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95353CE9-D1C2-4A5E-805D-9FE2933245B2}"/>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62CE1A3C-A318-456D-9F84-CFB37846F158}"/>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E99CB25F-93A6-4928-A502-8258E955CCB9}"/>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a:extLst>
            <a:ext uri="{FF2B5EF4-FFF2-40B4-BE49-F238E27FC236}">
              <a16:creationId xmlns:a16="http://schemas.microsoft.com/office/drawing/2014/main" id="{895FABE3-231A-4E18-A1DC-BD39818D9EBD}"/>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a:extLst>
            <a:ext uri="{FF2B5EF4-FFF2-40B4-BE49-F238E27FC236}">
              <a16:creationId xmlns:a16="http://schemas.microsoft.com/office/drawing/2014/main" id="{8CC356B9-6C11-4742-94B9-90A7B5913969}"/>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a:extLst>
            <a:ext uri="{FF2B5EF4-FFF2-40B4-BE49-F238E27FC236}">
              <a16:creationId xmlns:a16="http://schemas.microsoft.com/office/drawing/2014/main" id="{884B60AA-EA57-4F2A-BC2A-5AE081E54AFA}"/>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8" name="直線コネクタ 407">
          <a:extLst>
            <a:ext uri="{FF2B5EF4-FFF2-40B4-BE49-F238E27FC236}">
              <a16:creationId xmlns:a16="http://schemas.microsoft.com/office/drawing/2014/main" id="{3B89024E-23A4-4044-B4C6-2C5FF6FBECB2}"/>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9" name="テキスト ボックス 408">
          <a:extLst>
            <a:ext uri="{FF2B5EF4-FFF2-40B4-BE49-F238E27FC236}">
              <a16:creationId xmlns:a16="http://schemas.microsoft.com/office/drawing/2014/main" id="{817C95D1-B5E1-445A-9DE4-9FFE129F0E7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0" name="直線コネクタ 409">
          <a:extLst>
            <a:ext uri="{FF2B5EF4-FFF2-40B4-BE49-F238E27FC236}">
              <a16:creationId xmlns:a16="http://schemas.microsoft.com/office/drawing/2014/main" id="{F9F5BE28-5DF0-48B3-9638-93DA4A0DCF0B}"/>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1" name="テキスト ボックス 410">
          <a:extLst>
            <a:ext uri="{FF2B5EF4-FFF2-40B4-BE49-F238E27FC236}">
              <a16:creationId xmlns:a16="http://schemas.microsoft.com/office/drawing/2014/main" id="{14EE202E-0301-440A-A9CB-E3EC3BCEF7D7}"/>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2" name="直線コネクタ 411">
          <a:extLst>
            <a:ext uri="{FF2B5EF4-FFF2-40B4-BE49-F238E27FC236}">
              <a16:creationId xmlns:a16="http://schemas.microsoft.com/office/drawing/2014/main" id="{D4AB7EBF-3A4B-4024-86BC-947B52FC828A}"/>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3" name="テキスト ボックス 412">
          <a:extLst>
            <a:ext uri="{FF2B5EF4-FFF2-40B4-BE49-F238E27FC236}">
              <a16:creationId xmlns:a16="http://schemas.microsoft.com/office/drawing/2014/main" id="{A61B82A4-E6A6-4936-A3D8-23BD1E01B2AE}"/>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4" name="直線コネクタ 413">
          <a:extLst>
            <a:ext uri="{FF2B5EF4-FFF2-40B4-BE49-F238E27FC236}">
              <a16:creationId xmlns:a16="http://schemas.microsoft.com/office/drawing/2014/main" id="{C85BD294-0150-4CA7-BA88-FA3746F9A392}"/>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5" name="テキスト ボックス 414">
          <a:extLst>
            <a:ext uri="{FF2B5EF4-FFF2-40B4-BE49-F238E27FC236}">
              <a16:creationId xmlns:a16="http://schemas.microsoft.com/office/drawing/2014/main" id="{23510B6A-C4DD-4A96-A729-AEC15562C90D}"/>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6" name="直線コネクタ 415">
          <a:extLst>
            <a:ext uri="{FF2B5EF4-FFF2-40B4-BE49-F238E27FC236}">
              <a16:creationId xmlns:a16="http://schemas.microsoft.com/office/drawing/2014/main" id="{132AB1F3-D9A6-4055-AD8F-1735A89743DB}"/>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7" name="テキスト ボックス 416">
          <a:extLst>
            <a:ext uri="{FF2B5EF4-FFF2-40B4-BE49-F238E27FC236}">
              <a16:creationId xmlns:a16="http://schemas.microsoft.com/office/drawing/2014/main" id="{59B0BEC1-E6A1-4F05-A971-2D5EDF4FF92B}"/>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D24CC931-7565-44E4-92BC-EC946684C083}"/>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9" name="テキスト ボックス 418">
          <a:extLst>
            <a:ext uri="{FF2B5EF4-FFF2-40B4-BE49-F238E27FC236}">
              <a16:creationId xmlns:a16="http://schemas.microsoft.com/office/drawing/2014/main" id="{0E4DD0CA-D401-4468-997B-0B8DC0706181}"/>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a:extLst>
            <a:ext uri="{FF2B5EF4-FFF2-40B4-BE49-F238E27FC236}">
              <a16:creationId xmlns:a16="http://schemas.microsoft.com/office/drawing/2014/main" id="{2D0DA6A1-6045-40B3-B653-ED9E03562DC2}"/>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165735</xdr:rowOff>
    </xdr:from>
    <xdr:to>
      <xdr:col>85</xdr:col>
      <xdr:colOff>126364</xdr:colOff>
      <xdr:row>42</xdr:row>
      <xdr:rowOff>3810</xdr:rowOff>
    </xdr:to>
    <xdr:cxnSp macro="">
      <xdr:nvCxnSpPr>
        <xdr:cNvPr id="421" name="直線コネクタ 420">
          <a:extLst>
            <a:ext uri="{FF2B5EF4-FFF2-40B4-BE49-F238E27FC236}">
              <a16:creationId xmlns:a16="http://schemas.microsoft.com/office/drawing/2014/main" id="{C0CE8EF6-C9CC-46E4-BE68-7D423F5C9D89}"/>
            </a:ext>
          </a:extLst>
        </xdr:cNvPr>
        <xdr:cNvCxnSpPr/>
      </xdr:nvCxnSpPr>
      <xdr:spPr>
        <a:xfrm flipV="1">
          <a:off x="16318864" y="5652135"/>
          <a:ext cx="0" cy="1552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7637</xdr:rowOff>
    </xdr:from>
    <xdr:ext cx="405111" cy="259045"/>
    <xdr:sp macro="" textlink="">
      <xdr:nvSpPr>
        <xdr:cNvPr id="422" name="【認定こども園・幼稚園・保育所】&#10;有形固定資産減価償却率最小値テキスト">
          <a:extLst>
            <a:ext uri="{FF2B5EF4-FFF2-40B4-BE49-F238E27FC236}">
              <a16:creationId xmlns:a16="http://schemas.microsoft.com/office/drawing/2014/main" id="{92E5D5CC-C802-4D71-80EB-8DE9D03B2FBF}"/>
            </a:ext>
          </a:extLst>
        </xdr:cNvPr>
        <xdr:cNvSpPr txBox="1"/>
      </xdr:nvSpPr>
      <xdr:spPr>
        <a:xfrm>
          <a:off x="16357600" y="720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xdr:rowOff>
    </xdr:from>
    <xdr:to>
      <xdr:col>86</xdr:col>
      <xdr:colOff>25400</xdr:colOff>
      <xdr:row>42</xdr:row>
      <xdr:rowOff>3810</xdr:rowOff>
    </xdr:to>
    <xdr:cxnSp macro="">
      <xdr:nvCxnSpPr>
        <xdr:cNvPr id="423" name="直線コネクタ 422">
          <a:extLst>
            <a:ext uri="{FF2B5EF4-FFF2-40B4-BE49-F238E27FC236}">
              <a16:creationId xmlns:a16="http://schemas.microsoft.com/office/drawing/2014/main" id="{20420742-6B1C-4D4E-A845-82AA6CA67884}"/>
            </a:ext>
          </a:extLst>
        </xdr:cNvPr>
        <xdr:cNvCxnSpPr/>
      </xdr:nvCxnSpPr>
      <xdr:spPr>
        <a:xfrm>
          <a:off x="16230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112412</xdr:rowOff>
    </xdr:from>
    <xdr:ext cx="405111" cy="259045"/>
    <xdr:sp macro="" textlink="">
      <xdr:nvSpPr>
        <xdr:cNvPr id="424" name="【認定こども園・幼稚園・保育所】&#10;有形固定資産減価償却率最大値テキスト">
          <a:extLst>
            <a:ext uri="{FF2B5EF4-FFF2-40B4-BE49-F238E27FC236}">
              <a16:creationId xmlns:a16="http://schemas.microsoft.com/office/drawing/2014/main" id="{6FA2FEB7-CEDD-407F-BAF3-82D34A903A08}"/>
            </a:ext>
          </a:extLst>
        </xdr:cNvPr>
        <xdr:cNvSpPr txBox="1"/>
      </xdr:nvSpPr>
      <xdr:spPr>
        <a:xfrm>
          <a:off x="16357600" y="5427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165735</xdr:rowOff>
    </xdr:from>
    <xdr:to>
      <xdr:col>86</xdr:col>
      <xdr:colOff>25400</xdr:colOff>
      <xdr:row>32</xdr:row>
      <xdr:rowOff>165735</xdr:rowOff>
    </xdr:to>
    <xdr:cxnSp macro="">
      <xdr:nvCxnSpPr>
        <xdr:cNvPr id="425" name="直線コネクタ 424">
          <a:extLst>
            <a:ext uri="{FF2B5EF4-FFF2-40B4-BE49-F238E27FC236}">
              <a16:creationId xmlns:a16="http://schemas.microsoft.com/office/drawing/2014/main" id="{988D63D0-E5F4-4495-BD9B-B60008774A53}"/>
            </a:ext>
          </a:extLst>
        </xdr:cNvPr>
        <xdr:cNvCxnSpPr/>
      </xdr:nvCxnSpPr>
      <xdr:spPr>
        <a:xfrm>
          <a:off x="16230600" y="5652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73042</xdr:rowOff>
    </xdr:from>
    <xdr:ext cx="405111" cy="259045"/>
    <xdr:sp macro="" textlink="">
      <xdr:nvSpPr>
        <xdr:cNvPr id="426" name="【認定こども園・幼稚園・保育所】&#10;有形固定資産減価償却率平均値テキスト">
          <a:extLst>
            <a:ext uri="{FF2B5EF4-FFF2-40B4-BE49-F238E27FC236}">
              <a16:creationId xmlns:a16="http://schemas.microsoft.com/office/drawing/2014/main" id="{17D40B88-82BE-48BD-807B-E8951288F849}"/>
            </a:ext>
          </a:extLst>
        </xdr:cNvPr>
        <xdr:cNvSpPr txBox="1"/>
      </xdr:nvSpPr>
      <xdr:spPr>
        <a:xfrm>
          <a:off x="16357600" y="6245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427" name="フローチャート: 判断 426">
          <a:extLst>
            <a:ext uri="{FF2B5EF4-FFF2-40B4-BE49-F238E27FC236}">
              <a16:creationId xmlns:a16="http://schemas.microsoft.com/office/drawing/2014/main" id="{ACD33B62-7A2C-4354-89E6-95438C243DCF}"/>
            </a:ext>
          </a:extLst>
        </xdr:cNvPr>
        <xdr:cNvSpPr/>
      </xdr:nvSpPr>
      <xdr:spPr>
        <a:xfrm>
          <a:off x="16268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40640</xdr:rowOff>
    </xdr:from>
    <xdr:to>
      <xdr:col>81</xdr:col>
      <xdr:colOff>101600</xdr:colOff>
      <xdr:row>37</xdr:row>
      <xdr:rowOff>142240</xdr:rowOff>
    </xdr:to>
    <xdr:sp macro="" textlink="">
      <xdr:nvSpPr>
        <xdr:cNvPr id="428" name="フローチャート: 判断 427">
          <a:extLst>
            <a:ext uri="{FF2B5EF4-FFF2-40B4-BE49-F238E27FC236}">
              <a16:creationId xmlns:a16="http://schemas.microsoft.com/office/drawing/2014/main" id="{D1B87DAE-3F2C-42FA-934F-65F73634E320}"/>
            </a:ext>
          </a:extLst>
        </xdr:cNvPr>
        <xdr:cNvSpPr/>
      </xdr:nvSpPr>
      <xdr:spPr>
        <a:xfrm>
          <a:off x="154305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52070</xdr:rowOff>
    </xdr:from>
    <xdr:to>
      <xdr:col>76</xdr:col>
      <xdr:colOff>165100</xdr:colOff>
      <xdr:row>37</xdr:row>
      <xdr:rowOff>153670</xdr:rowOff>
    </xdr:to>
    <xdr:sp macro="" textlink="">
      <xdr:nvSpPr>
        <xdr:cNvPr id="429" name="フローチャート: 判断 428">
          <a:extLst>
            <a:ext uri="{FF2B5EF4-FFF2-40B4-BE49-F238E27FC236}">
              <a16:creationId xmlns:a16="http://schemas.microsoft.com/office/drawing/2014/main" id="{718DCBA4-145B-4540-9A4F-776FF23D2BD5}"/>
            </a:ext>
          </a:extLst>
        </xdr:cNvPr>
        <xdr:cNvSpPr/>
      </xdr:nvSpPr>
      <xdr:spPr>
        <a:xfrm>
          <a:off x="14541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46355</xdr:rowOff>
    </xdr:from>
    <xdr:to>
      <xdr:col>72</xdr:col>
      <xdr:colOff>38100</xdr:colOff>
      <xdr:row>37</xdr:row>
      <xdr:rowOff>147955</xdr:rowOff>
    </xdr:to>
    <xdr:sp macro="" textlink="">
      <xdr:nvSpPr>
        <xdr:cNvPr id="430" name="フローチャート: 判断 429">
          <a:extLst>
            <a:ext uri="{FF2B5EF4-FFF2-40B4-BE49-F238E27FC236}">
              <a16:creationId xmlns:a16="http://schemas.microsoft.com/office/drawing/2014/main" id="{E0527E4C-6A50-474A-9549-59F9AB1222BB}"/>
            </a:ext>
          </a:extLst>
        </xdr:cNvPr>
        <xdr:cNvSpPr/>
      </xdr:nvSpPr>
      <xdr:spPr>
        <a:xfrm>
          <a:off x="136525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21590</xdr:rowOff>
    </xdr:from>
    <xdr:to>
      <xdr:col>67</xdr:col>
      <xdr:colOff>101600</xdr:colOff>
      <xdr:row>37</xdr:row>
      <xdr:rowOff>123190</xdr:rowOff>
    </xdr:to>
    <xdr:sp macro="" textlink="">
      <xdr:nvSpPr>
        <xdr:cNvPr id="431" name="フローチャート: 判断 430">
          <a:extLst>
            <a:ext uri="{FF2B5EF4-FFF2-40B4-BE49-F238E27FC236}">
              <a16:creationId xmlns:a16="http://schemas.microsoft.com/office/drawing/2014/main" id="{2DAAD088-83B5-4304-802B-AFC266F125AF}"/>
            </a:ext>
          </a:extLst>
        </xdr:cNvPr>
        <xdr:cNvSpPr/>
      </xdr:nvSpPr>
      <xdr:spPr>
        <a:xfrm>
          <a:off x="12763500" y="636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91CD8F6C-3ACF-4C4A-9359-E53F98B0D0A8}"/>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DA23379E-F13E-4C46-8B8A-B62028728614}"/>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E17D485B-F567-412C-B8F8-22426D8DF46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4350D754-FFF4-4576-8856-31B98EEDA19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CCFC3A37-4929-4187-A5CD-35AFC3F7703F}"/>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40640</xdr:rowOff>
    </xdr:from>
    <xdr:to>
      <xdr:col>85</xdr:col>
      <xdr:colOff>177800</xdr:colOff>
      <xdr:row>38</xdr:row>
      <xdr:rowOff>142240</xdr:rowOff>
    </xdr:to>
    <xdr:sp macro="" textlink="">
      <xdr:nvSpPr>
        <xdr:cNvPr id="437" name="楕円 436">
          <a:extLst>
            <a:ext uri="{FF2B5EF4-FFF2-40B4-BE49-F238E27FC236}">
              <a16:creationId xmlns:a16="http://schemas.microsoft.com/office/drawing/2014/main" id="{A29A5F4D-EEF4-4EDD-92D2-B0A2E454B852}"/>
            </a:ext>
          </a:extLst>
        </xdr:cNvPr>
        <xdr:cNvSpPr/>
      </xdr:nvSpPr>
      <xdr:spPr>
        <a:xfrm>
          <a:off x="16268700" y="655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19067</xdr:rowOff>
    </xdr:from>
    <xdr:ext cx="405111" cy="259045"/>
    <xdr:sp macro="" textlink="">
      <xdr:nvSpPr>
        <xdr:cNvPr id="438" name="【認定こども園・幼稚園・保育所】&#10;有形固定資産減価償却率該当値テキスト">
          <a:extLst>
            <a:ext uri="{FF2B5EF4-FFF2-40B4-BE49-F238E27FC236}">
              <a16:creationId xmlns:a16="http://schemas.microsoft.com/office/drawing/2014/main" id="{A1E7C388-7C00-4DB2-BD36-6837387BCBFD}"/>
            </a:ext>
          </a:extLst>
        </xdr:cNvPr>
        <xdr:cNvSpPr txBox="1"/>
      </xdr:nvSpPr>
      <xdr:spPr>
        <a:xfrm>
          <a:off x="16357600" y="653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111125</xdr:rowOff>
    </xdr:from>
    <xdr:to>
      <xdr:col>81</xdr:col>
      <xdr:colOff>101600</xdr:colOff>
      <xdr:row>39</xdr:row>
      <xdr:rowOff>41275</xdr:rowOff>
    </xdr:to>
    <xdr:sp macro="" textlink="">
      <xdr:nvSpPr>
        <xdr:cNvPr id="439" name="楕円 438">
          <a:extLst>
            <a:ext uri="{FF2B5EF4-FFF2-40B4-BE49-F238E27FC236}">
              <a16:creationId xmlns:a16="http://schemas.microsoft.com/office/drawing/2014/main" id="{80620BB1-25F7-40D2-AAA3-BB686BF3464E}"/>
            </a:ext>
          </a:extLst>
        </xdr:cNvPr>
        <xdr:cNvSpPr/>
      </xdr:nvSpPr>
      <xdr:spPr>
        <a:xfrm>
          <a:off x="15430500" y="662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91440</xdr:rowOff>
    </xdr:from>
    <xdr:to>
      <xdr:col>85</xdr:col>
      <xdr:colOff>127000</xdr:colOff>
      <xdr:row>38</xdr:row>
      <xdr:rowOff>161925</xdr:rowOff>
    </xdr:to>
    <xdr:cxnSp macro="">
      <xdr:nvCxnSpPr>
        <xdr:cNvPr id="440" name="直線コネクタ 439">
          <a:extLst>
            <a:ext uri="{FF2B5EF4-FFF2-40B4-BE49-F238E27FC236}">
              <a16:creationId xmlns:a16="http://schemas.microsoft.com/office/drawing/2014/main" id="{4A5133DC-FB97-470E-846D-35D1560146B8}"/>
            </a:ext>
          </a:extLst>
        </xdr:cNvPr>
        <xdr:cNvCxnSpPr/>
      </xdr:nvCxnSpPr>
      <xdr:spPr>
        <a:xfrm flipV="1">
          <a:off x="15481300" y="6606540"/>
          <a:ext cx="8382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90170</xdr:rowOff>
    </xdr:from>
    <xdr:to>
      <xdr:col>76</xdr:col>
      <xdr:colOff>165100</xdr:colOff>
      <xdr:row>39</xdr:row>
      <xdr:rowOff>20320</xdr:rowOff>
    </xdr:to>
    <xdr:sp macro="" textlink="">
      <xdr:nvSpPr>
        <xdr:cNvPr id="441" name="楕円 440">
          <a:extLst>
            <a:ext uri="{FF2B5EF4-FFF2-40B4-BE49-F238E27FC236}">
              <a16:creationId xmlns:a16="http://schemas.microsoft.com/office/drawing/2014/main" id="{B778893E-79D7-4DF0-A98B-71B977B33544}"/>
            </a:ext>
          </a:extLst>
        </xdr:cNvPr>
        <xdr:cNvSpPr/>
      </xdr:nvSpPr>
      <xdr:spPr>
        <a:xfrm>
          <a:off x="14541500" y="660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140970</xdr:rowOff>
    </xdr:from>
    <xdr:to>
      <xdr:col>81</xdr:col>
      <xdr:colOff>50800</xdr:colOff>
      <xdr:row>38</xdr:row>
      <xdr:rowOff>161925</xdr:rowOff>
    </xdr:to>
    <xdr:cxnSp macro="">
      <xdr:nvCxnSpPr>
        <xdr:cNvPr id="442" name="直線コネクタ 441">
          <a:extLst>
            <a:ext uri="{FF2B5EF4-FFF2-40B4-BE49-F238E27FC236}">
              <a16:creationId xmlns:a16="http://schemas.microsoft.com/office/drawing/2014/main" id="{4B8BA5F0-388D-40FD-B144-8BFC4A41E6CD}"/>
            </a:ext>
          </a:extLst>
        </xdr:cNvPr>
        <xdr:cNvCxnSpPr/>
      </xdr:nvCxnSpPr>
      <xdr:spPr>
        <a:xfrm>
          <a:off x="14592300" y="665607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82550</xdr:rowOff>
    </xdr:from>
    <xdr:to>
      <xdr:col>72</xdr:col>
      <xdr:colOff>38100</xdr:colOff>
      <xdr:row>39</xdr:row>
      <xdr:rowOff>12700</xdr:rowOff>
    </xdr:to>
    <xdr:sp macro="" textlink="">
      <xdr:nvSpPr>
        <xdr:cNvPr id="443" name="楕円 442">
          <a:extLst>
            <a:ext uri="{FF2B5EF4-FFF2-40B4-BE49-F238E27FC236}">
              <a16:creationId xmlns:a16="http://schemas.microsoft.com/office/drawing/2014/main" id="{D73F4117-5681-4B9D-ABBD-445D32917001}"/>
            </a:ext>
          </a:extLst>
        </xdr:cNvPr>
        <xdr:cNvSpPr/>
      </xdr:nvSpPr>
      <xdr:spPr>
        <a:xfrm>
          <a:off x="136525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133350</xdr:rowOff>
    </xdr:from>
    <xdr:to>
      <xdr:col>76</xdr:col>
      <xdr:colOff>114300</xdr:colOff>
      <xdr:row>38</xdr:row>
      <xdr:rowOff>140970</xdr:rowOff>
    </xdr:to>
    <xdr:cxnSp macro="">
      <xdr:nvCxnSpPr>
        <xdr:cNvPr id="444" name="直線コネクタ 443">
          <a:extLst>
            <a:ext uri="{FF2B5EF4-FFF2-40B4-BE49-F238E27FC236}">
              <a16:creationId xmlns:a16="http://schemas.microsoft.com/office/drawing/2014/main" id="{BE5D36C4-43AA-4903-9292-682C5C1AB3A2}"/>
            </a:ext>
          </a:extLst>
        </xdr:cNvPr>
        <xdr:cNvCxnSpPr/>
      </xdr:nvCxnSpPr>
      <xdr:spPr>
        <a:xfrm>
          <a:off x="13703300" y="66484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44450</xdr:rowOff>
    </xdr:from>
    <xdr:to>
      <xdr:col>67</xdr:col>
      <xdr:colOff>101600</xdr:colOff>
      <xdr:row>38</xdr:row>
      <xdr:rowOff>146050</xdr:rowOff>
    </xdr:to>
    <xdr:sp macro="" textlink="">
      <xdr:nvSpPr>
        <xdr:cNvPr id="445" name="楕円 444">
          <a:extLst>
            <a:ext uri="{FF2B5EF4-FFF2-40B4-BE49-F238E27FC236}">
              <a16:creationId xmlns:a16="http://schemas.microsoft.com/office/drawing/2014/main" id="{6590848A-ECEE-4534-A9F8-3456FED8145A}"/>
            </a:ext>
          </a:extLst>
        </xdr:cNvPr>
        <xdr:cNvSpPr/>
      </xdr:nvSpPr>
      <xdr:spPr>
        <a:xfrm>
          <a:off x="12763500" y="655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95250</xdr:rowOff>
    </xdr:from>
    <xdr:to>
      <xdr:col>71</xdr:col>
      <xdr:colOff>177800</xdr:colOff>
      <xdr:row>38</xdr:row>
      <xdr:rowOff>133350</xdr:rowOff>
    </xdr:to>
    <xdr:cxnSp macro="">
      <xdr:nvCxnSpPr>
        <xdr:cNvPr id="446" name="直線コネクタ 445">
          <a:extLst>
            <a:ext uri="{FF2B5EF4-FFF2-40B4-BE49-F238E27FC236}">
              <a16:creationId xmlns:a16="http://schemas.microsoft.com/office/drawing/2014/main" id="{800C22E6-DD9E-4F2F-A5CE-5E0EDFFA74FA}"/>
            </a:ext>
          </a:extLst>
        </xdr:cNvPr>
        <xdr:cNvCxnSpPr/>
      </xdr:nvCxnSpPr>
      <xdr:spPr>
        <a:xfrm>
          <a:off x="12814300" y="66103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158767</xdr:rowOff>
    </xdr:from>
    <xdr:ext cx="405111" cy="259045"/>
    <xdr:sp macro="" textlink="">
      <xdr:nvSpPr>
        <xdr:cNvPr id="447" name="n_1aveValue【認定こども園・幼稚園・保育所】&#10;有形固定資産減価償却率">
          <a:extLst>
            <a:ext uri="{FF2B5EF4-FFF2-40B4-BE49-F238E27FC236}">
              <a16:creationId xmlns:a16="http://schemas.microsoft.com/office/drawing/2014/main" id="{92A18FBA-3BEC-4818-BB94-1C807F26C6CF}"/>
            </a:ext>
          </a:extLst>
        </xdr:cNvPr>
        <xdr:cNvSpPr txBox="1"/>
      </xdr:nvSpPr>
      <xdr:spPr>
        <a:xfrm>
          <a:off x="15266044" y="615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170197</xdr:rowOff>
    </xdr:from>
    <xdr:ext cx="405111" cy="259045"/>
    <xdr:sp macro="" textlink="">
      <xdr:nvSpPr>
        <xdr:cNvPr id="448" name="n_2aveValue【認定こども園・幼稚園・保育所】&#10;有形固定資産減価償却率">
          <a:extLst>
            <a:ext uri="{FF2B5EF4-FFF2-40B4-BE49-F238E27FC236}">
              <a16:creationId xmlns:a16="http://schemas.microsoft.com/office/drawing/2014/main" id="{A641DF10-67BD-44E1-ACF3-D31D8403C5A6}"/>
            </a:ext>
          </a:extLst>
        </xdr:cNvPr>
        <xdr:cNvSpPr txBox="1"/>
      </xdr:nvSpPr>
      <xdr:spPr>
        <a:xfrm>
          <a:off x="14389744" y="617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164482</xdr:rowOff>
    </xdr:from>
    <xdr:ext cx="405111" cy="259045"/>
    <xdr:sp macro="" textlink="">
      <xdr:nvSpPr>
        <xdr:cNvPr id="449" name="n_3aveValue【認定こども園・幼稚園・保育所】&#10;有形固定資産減価償却率">
          <a:extLst>
            <a:ext uri="{FF2B5EF4-FFF2-40B4-BE49-F238E27FC236}">
              <a16:creationId xmlns:a16="http://schemas.microsoft.com/office/drawing/2014/main" id="{4340F6EF-BD05-4364-A5AC-CB91B3F131DB}"/>
            </a:ext>
          </a:extLst>
        </xdr:cNvPr>
        <xdr:cNvSpPr txBox="1"/>
      </xdr:nvSpPr>
      <xdr:spPr>
        <a:xfrm>
          <a:off x="13500744" y="616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139717</xdr:rowOff>
    </xdr:from>
    <xdr:ext cx="405111" cy="259045"/>
    <xdr:sp macro="" textlink="">
      <xdr:nvSpPr>
        <xdr:cNvPr id="450" name="n_4aveValue【認定こども園・幼稚園・保育所】&#10;有形固定資産減価償却率">
          <a:extLst>
            <a:ext uri="{FF2B5EF4-FFF2-40B4-BE49-F238E27FC236}">
              <a16:creationId xmlns:a16="http://schemas.microsoft.com/office/drawing/2014/main" id="{794D50F8-2051-4FC5-92E1-7BD25F6E3E07}"/>
            </a:ext>
          </a:extLst>
        </xdr:cNvPr>
        <xdr:cNvSpPr txBox="1"/>
      </xdr:nvSpPr>
      <xdr:spPr>
        <a:xfrm>
          <a:off x="12611744" y="614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32402</xdr:rowOff>
    </xdr:from>
    <xdr:ext cx="405111" cy="259045"/>
    <xdr:sp macro="" textlink="">
      <xdr:nvSpPr>
        <xdr:cNvPr id="451" name="n_1mainValue【認定こども園・幼稚園・保育所】&#10;有形固定資産減価償却率">
          <a:extLst>
            <a:ext uri="{FF2B5EF4-FFF2-40B4-BE49-F238E27FC236}">
              <a16:creationId xmlns:a16="http://schemas.microsoft.com/office/drawing/2014/main" id="{F1C6568C-277B-4773-B1B1-C80171B3CBBD}"/>
            </a:ext>
          </a:extLst>
        </xdr:cNvPr>
        <xdr:cNvSpPr txBox="1"/>
      </xdr:nvSpPr>
      <xdr:spPr>
        <a:xfrm>
          <a:off x="15266044" y="671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11447</xdr:rowOff>
    </xdr:from>
    <xdr:ext cx="405111" cy="259045"/>
    <xdr:sp macro="" textlink="">
      <xdr:nvSpPr>
        <xdr:cNvPr id="452" name="n_2mainValue【認定こども園・幼稚園・保育所】&#10;有形固定資産減価償却率">
          <a:extLst>
            <a:ext uri="{FF2B5EF4-FFF2-40B4-BE49-F238E27FC236}">
              <a16:creationId xmlns:a16="http://schemas.microsoft.com/office/drawing/2014/main" id="{70955EBD-9012-433B-9059-992F5C462515}"/>
            </a:ext>
          </a:extLst>
        </xdr:cNvPr>
        <xdr:cNvSpPr txBox="1"/>
      </xdr:nvSpPr>
      <xdr:spPr>
        <a:xfrm>
          <a:off x="14389744" y="669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3827</xdr:rowOff>
    </xdr:from>
    <xdr:ext cx="405111" cy="259045"/>
    <xdr:sp macro="" textlink="">
      <xdr:nvSpPr>
        <xdr:cNvPr id="453" name="n_3mainValue【認定こども園・幼稚園・保育所】&#10;有形固定資産減価償却率">
          <a:extLst>
            <a:ext uri="{FF2B5EF4-FFF2-40B4-BE49-F238E27FC236}">
              <a16:creationId xmlns:a16="http://schemas.microsoft.com/office/drawing/2014/main" id="{0CD3003F-3489-4DB8-A2B9-79C73C0FE201}"/>
            </a:ext>
          </a:extLst>
        </xdr:cNvPr>
        <xdr:cNvSpPr txBox="1"/>
      </xdr:nvSpPr>
      <xdr:spPr>
        <a:xfrm>
          <a:off x="13500744" y="669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137177</xdr:rowOff>
    </xdr:from>
    <xdr:ext cx="405111" cy="259045"/>
    <xdr:sp macro="" textlink="">
      <xdr:nvSpPr>
        <xdr:cNvPr id="454" name="n_4mainValue【認定こども園・幼稚園・保育所】&#10;有形固定資産減価償却率">
          <a:extLst>
            <a:ext uri="{FF2B5EF4-FFF2-40B4-BE49-F238E27FC236}">
              <a16:creationId xmlns:a16="http://schemas.microsoft.com/office/drawing/2014/main" id="{0DFA6992-0513-49FD-AFAF-2FDCB2EB22FB}"/>
            </a:ext>
          </a:extLst>
        </xdr:cNvPr>
        <xdr:cNvSpPr txBox="1"/>
      </xdr:nvSpPr>
      <xdr:spPr>
        <a:xfrm>
          <a:off x="12611744" y="665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a:extLst>
            <a:ext uri="{FF2B5EF4-FFF2-40B4-BE49-F238E27FC236}">
              <a16:creationId xmlns:a16="http://schemas.microsoft.com/office/drawing/2014/main" id="{24887DD2-7446-427C-A6B8-0E5334E8A554}"/>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a:extLst>
            <a:ext uri="{FF2B5EF4-FFF2-40B4-BE49-F238E27FC236}">
              <a16:creationId xmlns:a16="http://schemas.microsoft.com/office/drawing/2014/main" id="{9232E5F5-D8BC-49BE-B1C8-468AA92B90C1}"/>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a:extLst>
            <a:ext uri="{FF2B5EF4-FFF2-40B4-BE49-F238E27FC236}">
              <a16:creationId xmlns:a16="http://schemas.microsoft.com/office/drawing/2014/main" id="{95C0BC61-C8EA-406C-B63F-00DAFA58B675}"/>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a:extLst>
            <a:ext uri="{FF2B5EF4-FFF2-40B4-BE49-F238E27FC236}">
              <a16:creationId xmlns:a16="http://schemas.microsoft.com/office/drawing/2014/main" id="{B6E66079-9959-4E5E-8F56-C476587BE051}"/>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a:extLst>
            <a:ext uri="{FF2B5EF4-FFF2-40B4-BE49-F238E27FC236}">
              <a16:creationId xmlns:a16="http://schemas.microsoft.com/office/drawing/2014/main" id="{29AADFB7-DF87-4260-A950-5172FBBDB9CB}"/>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a:extLst>
            <a:ext uri="{FF2B5EF4-FFF2-40B4-BE49-F238E27FC236}">
              <a16:creationId xmlns:a16="http://schemas.microsoft.com/office/drawing/2014/main" id="{61798F18-EFD9-4B7B-A348-B5C88A8CCB44}"/>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a:extLst>
            <a:ext uri="{FF2B5EF4-FFF2-40B4-BE49-F238E27FC236}">
              <a16:creationId xmlns:a16="http://schemas.microsoft.com/office/drawing/2014/main" id="{8D6F65C2-6063-4444-A31C-B98471C6DC33}"/>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a:extLst>
            <a:ext uri="{FF2B5EF4-FFF2-40B4-BE49-F238E27FC236}">
              <a16:creationId xmlns:a16="http://schemas.microsoft.com/office/drawing/2014/main" id="{C11ADDC2-2C92-4D9C-B0D3-F54395926E86}"/>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a:extLst>
            <a:ext uri="{FF2B5EF4-FFF2-40B4-BE49-F238E27FC236}">
              <a16:creationId xmlns:a16="http://schemas.microsoft.com/office/drawing/2014/main" id="{68DC62F4-9281-445F-AC11-2204BAC8F462}"/>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a:extLst>
            <a:ext uri="{FF2B5EF4-FFF2-40B4-BE49-F238E27FC236}">
              <a16:creationId xmlns:a16="http://schemas.microsoft.com/office/drawing/2014/main" id="{7CF619DB-ACBA-45CD-BAB6-DF56C2A4878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5" name="直線コネクタ 464">
          <a:extLst>
            <a:ext uri="{FF2B5EF4-FFF2-40B4-BE49-F238E27FC236}">
              <a16:creationId xmlns:a16="http://schemas.microsoft.com/office/drawing/2014/main" id="{7C9A211B-DBF9-407C-8492-4EFAE5F5300A}"/>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6" name="テキスト ボックス 465">
          <a:extLst>
            <a:ext uri="{FF2B5EF4-FFF2-40B4-BE49-F238E27FC236}">
              <a16:creationId xmlns:a16="http://schemas.microsoft.com/office/drawing/2014/main" id="{A5D8A048-F8B1-45E8-A341-CCC2B935D826}"/>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7" name="直線コネクタ 466">
          <a:extLst>
            <a:ext uri="{FF2B5EF4-FFF2-40B4-BE49-F238E27FC236}">
              <a16:creationId xmlns:a16="http://schemas.microsoft.com/office/drawing/2014/main" id="{56530843-0349-45C3-A526-51012333CEC4}"/>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8" name="テキスト ボックス 467">
          <a:extLst>
            <a:ext uri="{FF2B5EF4-FFF2-40B4-BE49-F238E27FC236}">
              <a16:creationId xmlns:a16="http://schemas.microsoft.com/office/drawing/2014/main" id="{0C6A9844-2E46-40AA-B3FC-1FAB20B4C565}"/>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9" name="直線コネクタ 468">
          <a:extLst>
            <a:ext uri="{FF2B5EF4-FFF2-40B4-BE49-F238E27FC236}">
              <a16:creationId xmlns:a16="http://schemas.microsoft.com/office/drawing/2014/main" id="{562E7B25-D2A5-459D-8F0E-1B09B7EA6D9A}"/>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0" name="テキスト ボックス 469">
          <a:extLst>
            <a:ext uri="{FF2B5EF4-FFF2-40B4-BE49-F238E27FC236}">
              <a16:creationId xmlns:a16="http://schemas.microsoft.com/office/drawing/2014/main" id="{403A4A35-07DD-4C0A-9E8C-513D49BC5DB1}"/>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1" name="直線コネクタ 470">
          <a:extLst>
            <a:ext uri="{FF2B5EF4-FFF2-40B4-BE49-F238E27FC236}">
              <a16:creationId xmlns:a16="http://schemas.microsoft.com/office/drawing/2014/main" id="{23CC1905-81F5-40ED-8126-D1DBF792BC79}"/>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2" name="テキスト ボックス 471">
          <a:extLst>
            <a:ext uri="{FF2B5EF4-FFF2-40B4-BE49-F238E27FC236}">
              <a16:creationId xmlns:a16="http://schemas.microsoft.com/office/drawing/2014/main" id="{1B71AF67-8B65-4330-BAA9-D3A465D5654B}"/>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3" name="直線コネクタ 472">
          <a:extLst>
            <a:ext uri="{FF2B5EF4-FFF2-40B4-BE49-F238E27FC236}">
              <a16:creationId xmlns:a16="http://schemas.microsoft.com/office/drawing/2014/main" id="{F85379A5-8BC1-4798-8DB2-E57C56F45417}"/>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4" name="テキスト ボックス 473">
          <a:extLst>
            <a:ext uri="{FF2B5EF4-FFF2-40B4-BE49-F238E27FC236}">
              <a16:creationId xmlns:a16="http://schemas.microsoft.com/office/drawing/2014/main" id="{E81ACCE3-8242-443A-9DCB-ECD4B7F8BB0D}"/>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5" name="直線コネクタ 474">
          <a:extLst>
            <a:ext uri="{FF2B5EF4-FFF2-40B4-BE49-F238E27FC236}">
              <a16:creationId xmlns:a16="http://schemas.microsoft.com/office/drawing/2014/main" id="{2A6CC26F-DBBB-46B5-BEF3-13467BA85A1E}"/>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6" name="テキスト ボックス 475">
          <a:extLst>
            <a:ext uri="{FF2B5EF4-FFF2-40B4-BE49-F238E27FC236}">
              <a16:creationId xmlns:a16="http://schemas.microsoft.com/office/drawing/2014/main" id="{CAB79CD1-EDA6-4CDA-8702-8575087E554F}"/>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7" name="【認定こども園・幼稚園・保育所】&#10;一人当たり面積グラフ枠">
          <a:extLst>
            <a:ext uri="{FF2B5EF4-FFF2-40B4-BE49-F238E27FC236}">
              <a16:creationId xmlns:a16="http://schemas.microsoft.com/office/drawing/2014/main" id="{023B6D64-BC8B-490D-A195-ECC8E6E174ED}"/>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68580</xdr:rowOff>
    </xdr:from>
    <xdr:to>
      <xdr:col>116</xdr:col>
      <xdr:colOff>62864</xdr:colOff>
      <xdr:row>42</xdr:row>
      <xdr:rowOff>22860</xdr:rowOff>
    </xdr:to>
    <xdr:cxnSp macro="">
      <xdr:nvCxnSpPr>
        <xdr:cNvPr id="478" name="直線コネクタ 477">
          <a:extLst>
            <a:ext uri="{FF2B5EF4-FFF2-40B4-BE49-F238E27FC236}">
              <a16:creationId xmlns:a16="http://schemas.microsoft.com/office/drawing/2014/main" id="{F041C298-C3FA-4EC8-A73C-16A4F3733346}"/>
            </a:ext>
          </a:extLst>
        </xdr:cNvPr>
        <xdr:cNvCxnSpPr/>
      </xdr:nvCxnSpPr>
      <xdr:spPr>
        <a:xfrm flipV="1">
          <a:off x="22160864" y="58978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479" name="【認定こども園・幼稚園・保育所】&#10;一人当たり面積最小値テキスト">
          <a:extLst>
            <a:ext uri="{FF2B5EF4-FFF2-40B4-BE49-F238E27FC236}">
              <a16:creationId xmlns:a16="http://schemas.microsoft.com/office/drawing/2014/main" id="{C8EA193A-AAB7-43EE-9588-59BA3D8A6A4E}"/>
            </a:ext>
          </a:extLst>
        </xdr:cNvPr>
        <xdr:cNvSpPr txBox="1"/>
      </xdr:nvSpPr>
      <xdr:spPr>
        <a:xfrm>
          <a:off x="221996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480" name="直線コネクタ 479">
          <a:extLst>
            <a:ext uri="{FF2B5EF4-FFF2-40B4-BE49-F238E27FC236}">
              <a16:creationId xmlns:a16="http://schemas.microsoft.com/office/drawing/2014/main" id="{4D67F256-B543-4F87-A13F-17B94313AB96}"/>
            </a:ext>
          </a:extLst>
        </xdr:cNvPr>
        <xdr:cNvCxnSpPr/>
      </xdr:nvCxnSpPr>
      <xdr:spPr>
        <a:xfrm>
          <a:off x="22072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15257</xdr:rowOff>
    </xdr:from>
    <xdr:ext cx="469744" cy="259045"/>
    <xdr:sp macro="" textlink="">
      <xdr:nvSpPr>
        <xdr:cNvPr id="481" name="【認定こども園・幼稚園・保育所】&#10;一人当たり面積最大値テキスト">
          <a:extLst>
            <a:ext uri="{FF2B5EF4-FFF2-40B4-BE49-F238E27FC236}">
              <a16:creationId xmlns:a16="http://schemas.microsoft.com/office/drawing/2014/main" id="{D33DD087-C6B6-47F5-853E-1EB3429480FD}"/>
            </a:ext>
          </a:extLst>
        </xdr:cNvPr>
        <xdr:cNvSpPr txBox="1"/>
      </xdr:nvSpPr>
      <xdr:spPr>
        <a:xfrm>
          <a:off x="22199600" y="567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68580</xdr:rowOff>
    </xdr:from>
    <xdr:to>
      <xdr:col>116</xdr:col>
      <xdr:colOff>152400</xdr:colOff>
      <xdr:row>34</xdr:row>
      <xdr:rowOff>68580</xdr:rowOff>
    </xdr:to>
    <xdr:cxnSp macro="">
      <xdr:nvCxnSpPr>
        <xdr:cNvPr id="482" name="直線コネクタ 481">
          <a:extLst>
            <a:ext uri="{FF2B5EF4-FFF2-40B4-BE49-F238E27FC236}">
              <a16:creationId xmlns:a16="http://schemas.microsoft.com/office/drawing/2014/main" id="{CD7905F2-EBE3-43FB-87D8-8A5C3C8C5312}"/>
            </a:ext>
          </a:extLst>
        </xdr:cNvPr>
        <xdr:cNvCxnSpPr/>
      </xdr:nvCxnSpPr>
      <xdr:spPr>
        <a:xfrm>
          <a:off x="22072600" y="589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129557</xdr:rowOff>
    </xdr:from>
    <xdr:ext cx="469744" cy="259045"/>
    <xdr:sp macro="" textlink="">
      <xdr:nvSpPr>
        <xdr:cNvPr id="483" name="【認定こども園・幼稚園・保育所】&#10;一人当たり面積平均値テキスト">
          <a:extLst>
            <a:ext uri="{FF2B5EF4-FFF2-40B4-BE49-F238E27FC236}">
              <a16:creationId xmlns:a16="http://schemas.microsoft.com/office/drawing/2014/main" id="{91F1793F-11E6-4BA4-846C-4ABA4957DD58}"/>
            </a:ext>
          </a:extLst>
        </xdr:cNvPr>
        <xdr:cNvSpPr txBox="1"/>
      </xdr:nvSpPr>
      <xdr:spPr>
        <a:xfrm>
          <a:off x="22199600" y="6816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151130</xdr:rowOff>
    </xdr:from>
    <xdr:to>
      <xdr:col>116</xdr:col>
      <xdr:colOff>114300</xdr:colOff>
      <xdr:row>40</xdr:row>
      <xdr:rowOff>81280</xdr:rowOff>
    </xdr:to>
    <xdr:sp macro="" textlink="">
      <xdr:nvSpPr>
        <xdr:cNvPr id="484" name="フローチャート: 判断 483">
          <a:extLst>
            <a:ext uri="{FF2B5EF4-FFF2-40B4-BE49-F238E27FC236}">
              <a16:creationId xmlns:a16="http://schemas.microsoft.com/office/drawing/2014/main" id="{40AD7320-DF1D-4F91-9C52-3FEAE1D20CFF}"/>
            </a:ext>
          </a:extLst>
        </xdr:cNvPr>
        <xdr:cNvSpPr/>
      </xdr:nvSpPr>
      <xdr:spPr>
        <a:xfrm>
          <a:off x="221107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158750</xdr:rowOff>
    </xdr:from>
    <xdr:to>
      <xdr:col>112</xdr:col>
      <xdr:colOff>38100</xdr:colOff>
      <xdr:row>40</xdr:row>
      <xdr:rowOff>88900</xdr:rowOff>
    </xdr:to>
    <xdr:sp macro="" textlink="">
      <xdr:nvSpPr>
        <xdr:cNvPr id="485" name="フローチャート: 判断 484">
          <a:extLst>
            <a:ext uri="{FF2B5EF4-FFF2-40B4-BE49-F238E27FC236}">
              <a16:creationId xmlns:a16="http://schemas.microsoft.com/office/drawing/2014/main" id="{8ADC3B8A-58A4-4F36-AE64-DF0074F99758}"/>
            </a:ext>
          </a:extLst>
        </xdr:cNvPr>
        <xdr:cNvSpPr/>
      </xdr:nvSpPr>
      <xdr:spPr>
        <a:xfrm>
          <a:off x="21272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166370</xdr:rowOff>
    </xdr:from>
    <xdr:to>
      <xdr:col>107</xdr:col>
      <xdr:colOff>101600</xdr:colOff>
      <xdr:row>40</xdr:row>
      <xdr:rowOff>96520</xdr:rowOff>
    </xdr:to>
    <xdr:sp macro="" textlink="">
      <xdr:nvSpPr>
        <xdr:cNvPr id="486" name="フローチャート: 判断 485">
          <a:extLst>
            <a:ext uri="{FF2B5EF4-FFF2-40B4-BE49-F238E27FC236}">
              <a16:creationId xmlns:a16="http://schemas.microsoft.com/office/drawing/2014/main" id="{2834EE4C-5172-4C8C-8BC6-5306C8D8EE66}"/>
            </a:ext>
          </a:extLst>
        </xdr:cNvPr>
        <xdr:cNvSpPr/>
      </xdr:nvSpPr>
      <xdr:spPr>
        <a:xfrm>
          <a:off x="20383500" y="685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170180</xdr:rowOff>
    </xdr:from>
    <xdr:to>
      <xdr:col>102</xdr:col>
      <xdr:colOff>165100</xdr:colOff>
      <xdr:row>40</xdr:row>
      <xdr:rowOff>100330</xdr:rowOff>
    </xdr:to>
    <xdr:sp macro="" textlink="">
      <xdr:nvSpPr>
        <xdr:cNvPr id="487" name="フローチャート: 判断 486">
          <a:extLst>
            <a:ext uri="{FF2B5EF4-FFF2-40B4-BE49-F238E27FC236}">
              <a16:creationId xmlns:a16="http://schemas.microsoft.com/office/drawing/2014/main" id="{1C0F8A2F-DE31-4DCB-BC31-FD26E97E7D62}"/>
            </a:ext>
          </a:extLst>
        </xdr:cNvPr>
        <xdr:cNvSpPr/>
      </xdr:nvSpPr>
      <xdr:spPr>
        <a:xfrm>
          <a:off x="19494500" y="685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2540</xdr:rowOff>
    </xdr:from>
    <xdr:to>
      <xdr:col>98</xdr:col>
      <xdr:colOff>38100</xdr:colOff>
      <xdr:row>40</xdr:row>
      <xdr:rowOff>104140</xdr:rowOff>
    </xdr:to>
    <xdr:sp macro="" textlink="">
      <xdr:nvSpPr>
        <xdr:cNvPr id="488" name="フローチャート: 判断 487">
          <a:extLst>
            <a:ext uri="{FF2B5EF4-FFF2-40B4-BE49-F238E27FC236}">
              <a16:creationId xmlns:a16="http://schemas.microsoft.com/office/drawing/2014/main" id="{D9848268-16EB-4A99-89BA-FE91F8FA459D}"/>
            </a:ext>
          </a:extLst>
        </xdr:cNvPr>
        <xdr:cNvSpPr/>
      </xdr:nvSpPr>
      <xdr:spPr>
        <a:xfrm>
          <a:off x="186055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F02678CA-6B0E-49C5-B3C2-B11B76870778}"/>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2B475E15-8E33-49C2-A3A4-2D365F1158C3}"/>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5611A1F4-0293-484C-B91E-57482FD1C7FA}"/>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1D9CC286-96CE-4D15-9639-BA55D62BBF48}"/>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EC0AD2C0-8CC3-4164-91D7-4CFC32E09E5E}"/>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128270</xdr:rowOff>
    </xdr:from>
    <xdr:to>
      <xdr:col>116</xdr:col>
      <xdr:colOff>114300</xdr:colOff>
      <xdr:row>38</xdr:row>
      <xdr:rowOff>58420</xdr:rowOff>
    </xdr:to>
    <xdr:sp macro="" textlink="">
      <xdr:nvSpPr>
        <xdr:cNvPr id="494" name="楕円 493">
          <a:extLst>
            <a:ext uri="{FF2B5EF4-FFF2-40B4-BE49-F238E27FC236}">
              <a16:creationId xmlns:a16="http://schemas.microsoft.com/office/drawing/2014/main" id="{0410DD39-A412-4CAD-811D-E23E416F7B45}"/>
            </a:ext>
          </a:extLst>
        </xdr:cNvPr>
        <xdr:cNvSpPr/>
      </xdr:nvSpPr>
      <xdr:spPr>
        <a:xfrm>
          <a:off x="221107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151147</xdr:rowOff>
    </xdr:from>
    <xdr:ext cx="469744" cy="259045"/>
    <xdr:sp macro="" textlink="">
      <xdr:nvSpPr>
        <xdr:cNvPr id="495" name="【認定こども園・幼稚園・保育所】&#10;一人当たり面積該当値テキスト">
          <a:extLst>
            <a:ext uri="{FF2B5EF4-FFF2-40B4-BE49-F238E27FC236}">
              <a16:creationId xmlns:a16="http://schemas.microsoft.com/office/drawing/2014/main" id="{8866733D-EA43-4BE3-9BC8-7E5462729495}"/>
            </a:ext>
          </a:extLst>
        </xdr:cNvPr>
        <xdr:cNvSpPr txBox="1"/>
      </xdr:nvSpPr>
      <xdr:spPr>
        <a:xfrm>
          <a:off x="22199600" y="63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48260</xdr:rowOff>
    </xdr:from>
    <xdr:to>
      <xdr:col>112</xdr:col>
      <xdr:colOff>38100</xdr:colOff>
      <xdr:row>37</xdr:row>
      <xdr:rowOff>149860</xdr:rowOff>
    </xdr:to>
    <xdr:sp macro="" textlink="">
      <xdr:nvSpPr>
        <xdr:cNvPr id="496" name="楕円 495">
          <a:extLst>
            <a:ext uri="{FF2B5EF4-FFF2-40B4-BE49-F238E27FC236}">
              <a16:creationId xmlns:a16="http://schemas.microsoft.com/office/drawing/2014/main" id="{E573DA9E-EC4D-45ED-B721-D2387D88F401}"/>
            </a:ext>
          </a:extLst>
        </xdr:cNvPr>
        <xdr:cNvSpPr/>
      </xdr:nvSpPr>
      <xdr:spPr>
        <a:xfrm>
          <a:off x="21272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99060</xdr:rowOff>
    </xdr:from>
    <xdr:to>
      <xdr:col>116</xdr:col>
      <xdr:colOff>63500</xdr:colOff>
      <xdr:row>38</xdr:row>
      <xdr:rowOff>7620</xdr:rowOff>
    </xdr:to>
    <xdr:cxnSp macro="">
      <xdr:nvCxnSpPr>
        <xdr:cNvPr id="497" name="直線コネクタ 496">
          <a:extLst>
            <a:ext uri="{FF2B5EF4-FFF2-40B4-BE49-F238E27FC236}">
              <a16:creationId xmlns:a16="http://schemas.microsoft.com/office/drawing/2014/main" id="{BF262F5D-2208-4EBD-B84E-5CCB2BCB69B2}"/>
            </a:ext>
          </a:extLst>
        </xdr:cNvPr>
        <xdr:cNvCxnSpPr/>
      </xdr:nvCxnSpPr>
      <xdr:spPr>
        <a:xfrm>
          <a:off x="21323300" y="644271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139700</xdr:rowOff>
    </xdr:from>
    <xdr:to>
      <xdr:col>107</xdr:col>
      <xdr:colOff>101600</xdr:colOff>
      <xdr:row>38</xdr:row>
      <xdr:rowOff>69850</xdr:rowOff>
    </xdr:to>
    <xdr:sp macro="" textlink="">
      <xdr:nvSpPr>
        <xdr:cNvPr id="498" name="楕円 497">
          <a:extLst>
            <a:ext uri="{FF2B5EF4-FFF2-40B4-BE49-F238E27FC236}">
              <a16:creationId xmlns:a16="http://schemas.microsoft.com/office/drawing/2014/main" id="{2C6A1D68-5B45-4DE0-98B1-389EF0F75171}"/>
            </a:ext>
          </a:extLst>
        </xdr:cNvPr>
        <xdr:cNvSpPr/>
      </xdr:nvSpPr>
      <xdr:spPr>
        <a:xfrm>
          <a:off x="203835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99060</xdr:rowOff>
    </xdr:from>
    <xdr:to>
      <xdr:col>111</xdr:col>
      <xdr:colOff>177800</xdr:colOff>
      <xdr:row>38</xdr:row>
      <xdr:rowOff>19050</xdr:rowOff>
    </xdr:to>
    <xdr:cxnSp macro="">
      <xdr:nvCxnSpPr>
        <xdr:cNvPr id="499" name="直線コネクタ 498">
          <a:extLst>
            <a:ext uri="{FF2B5EF4-FFF2-40B4-BE49-F238E27FC236}">
              <a16:creationId xmlns:a16="http://schemas.microsoft.com/office/drawing/2014/main" id="{09048E9C-56CD-4F5D-89BD-A88A5AAC59CB}"/>
            </a:ext>
          </a:extLst>
        </xdr:cNvPr>
        <xdr:cNvCxnSpPr/>
      </xdr:nvCxnSpPr>
      <xdr:spPr>
        <a:xfrm flipV="1">
          <a:off x="20434300" y="644271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116840</xdr:rowOff>
    </xdr:from>
    <xdr:to>
      <xdr:col>102</xdr:col>
      <xdr:colOff>165100</xdr:colOff>
      <xdr:row>38</xdr:row>
      <xdr:rowOff>46990</xdr:rowOff>
    </xdr:to>
    <xdr:sp macro="" textlink="">
      <xdr:nvSpPr>
        <xdr:cNvPr id="500" name="楕円 499">
          <a:extLst>
            <a:ext uri="{FF2B5EF4-FFF2-40B4-BE49-F238E27FC236}">
              <a16:creationId xmlns:a16="http://schemas.microsoft.com/office/drawing/2014/main" id="{C68B720C-87F9-4968-A56D-ECE40AD65ABD}"/>
            </a:ext>
          </a:extLst>
        </xdr:cNvPr>
        <xdr:cNvSpPr/>
      </xdr:nvSpPr>
      <xdr:spPr>
        <a:xfrm>
          <a:off x="194945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167640</xdr:rowOff>
    </xdr:from>
    <xdr:to>
      <xdr:col>107</xdr:col>
      <xdr:colOff>50800</xdr:colOff>
      <xdr:row>38</xdr:row>
      <xdr:rowOff>19050</xdr:rowOff>
    </xdr:to>
    <xdr:cxnSp macro="">
      <xdr:nvCxnSpPr>
        <xdr:cNvPr id="501" name="直線コネクタ 500">
          <a:extLst>
            <a:ext uri="{FF2B5EF4-FFF2-40B4-BE49-F238E27FC236}">
              <a16:creationId xmlns:a16="http://schemas.microsoft.com/office/drawing/2014/main" id="{F6A2C159-3E60-4625-82D0-603B1F964FE8}"/>
            </a:ext>
          </a:extLst>
        </xdr:cNvPr>
        <xdr:cNvCxnSpPr/>
      </xdr:nvCxnSpPr>
      <xdr:spPr>
        <a:xfrm>
          <a:off x="19545300" y="651129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120650</xdr:rowOff>
    </xdr:from>
    <xdr:to>
      <xdr:col>98</xdr:col>
      <xdr:colOff>38100</xdr:colOff>
      <xdr:row>38</xdr:row>
      <xdr:rowOff>50800</xdr:rowOff>
    </xdr:to>
    <xdr:sp macro="" textlink="">
      <xdr:nvSpPr>
        <xdr:cNvPr id="502" name="楕円 501">
          <a:extLst>
            <a:ext uri="{FF2B5EF4-FFF2-40B4-BE49-F238E27FC236}">
              <a16:creationId xmlns:a16="http://schemas.microsoft.com/office/drawing/2014/main" id="{FC1148C6-91D9-4343-9A3B-EED323F7E3C9}"/>
            </a:ext>
          </a:extLst>
        </xdr:cNvPr>
        <xdr:cNvSpPr/>
      </xdr:nvSpPr>
      <xdr:spPr>
        <a:xfrm>
          <a:off x="186055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167640</xdr:rowOff>
    </xdr:from>
    <xdr:to>
      <xdr:col>102</xdr:col>
      <xdr:colOff>114300</xdr:colOff>
      <xdr:row>38</xdr:row>
      <xdr:rowOff>0</xdr:rowOff>
    </xdr:to>
    <xdr:cxnSp macro="">
      <xdr:nvCxnSpPr>
        <xdr:cNvPr id="503" name="直線コネクタ 502">
          <a:extLst>
            <a:ext uri="{FF2B5EF4-FFF2-40B4-BE49-F238E27FC236}">
              <a16:creationId xmlns:a16="http://schemas.microsoft.com/office/drawing/2014/main" id="{99294F09-D9F3-4CF3-985C-D5C0524D681A}"/>
            </a:ext>
          </a:extLst>
        </xdr:cNvPr>
        <xdr:cNvCxnSpPr/>
      </xdr:nvCxnSpPr>
      <xdr:spPr>
        <a:xfrm flipV="1">
          <a:off x="18656300" y="65112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80027</xdr:rowOff>
    </xdr:from>
    <xdr:ext cx="469744" cy="259045"/>
    <xdr:sp macro="" textlink="">
      <xdr:nvSpPr>
        <xdr:cNvPr id="504" name="n_1aveValue【認定こども園・幼稚園・保育所】&#10;一人当たり面積">
          <a:extLst>
            <a:ext uri="{FF2B5EF4-FFF2-40B4-BE49-F238E27FC236}">
              <a16:creationId xmlns:a16="http://schemas.microsoft.com/office/drawing/2014/main" id="{7BA579C3-EFEB-40DD-8263-03EBA9D61EF2}"/>
            </a:ext>
          </a:extLst>
        </xdr:cNvPr>
        <xdr:cNvSpPr txBox="1"/>
      </xdr:nvSpPr>
      <xdr:spPr>
        <a:xfrm>
          <a:off x="21075727"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87647</xdr:rowOff>
    </xdr:from>
    <xdr:ext cx="469744" cy="259045"/>
    <xdr:sp macro="" textlink="">
      <xdr:nvSpPr>
        <xdr:cNvPr id="505" name="n_2aveValue【認定こども園・幼稚園・保育所】&#10;一人当たり面積">
          <a:extLst>
            <a:ext uri="{FF2B5EF4-FFF2-40B4-BE49-F238E27FC236}">
              <a16:creationId xmlns:a16="http://schemas.microsoft.com/office/drawing/2014/main" id="{A58219AE-2D41-4BAF-A677-AE6035293908}"/>
            </a:ext>
          </a:extLst>
        </xdr:cNvPr>
        <xdr:cNvSpPr txBox="1"/>
      </xdr:nvSpPr>
      <xdr:spPr>
        <a:xfrm>
          <a:off x="20199427" y="694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91457</xdr:rowOff>
    </xdr:from>
    <xdr:ext cx="469744" cy="259045"/>
    <xdr:sp macro="" textlink="">
      <xdr:nvSpPr>
        <xdr:cNvPr id="506" name="n_3aveValue【認定こども園・幼稚園・保育所】&#10;一人当たり面積">
          <a:extLst>
            <a:ext uri="{FF2B5EF4-FFF2-40B4-BE49-F238E27FC236}">
              <a16:creationId xmlns:a16="http://schemas.microsoft.com/office/drawing/2014/main" id="{B80B2C68-AF64-4032-A971-2A255389D6FF}"/>
            </a:ext>
          </a:extLst>
        </xdr:cNvPr>
        <xdr:cNvSpPr txBox="1"/>
      </xdr:nvSpPr>
      <xdr:spPr>
        <a:xfrm>
          <a:off x="19310427" y="694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95267</xdr:rowOff>
    </xdr:from>
    <xdr:ext cx="469744" cy="259045"/>
    <xdr:sp macro="" textlink="">
      <xdr:nvSpPr>
        <xdr:cNvPr id="507" name="n_4aveValue【認定こども園・幼稚園・保育所】&#10;一人当たり面積">
          <a:extLst>
            <a:ext uri="{FF2B5EF4-FFF2-40B4-BE49-F238E27FC236}">
              <a16:creationId xmlns:a16="http://schemas.microsoft.com/office/drawing/2014/main" id="{183E18D5-DDD7-4342-AB99-CCD3979D44A2}"/>
            </a:ext>
          </a:extLst>
        </xdr:cNvPr>
        <xdr:cNvSpPr txBox="1"/>
      </xdr:nvSpPr>
      <xdr:spPr>
        <a:xfrm>
          <a:off x="184214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166387</xdr:rowOff>
    </xdr:from>
    <xdr:ext cx="469744" cy="259045"/>
    <xdr:sp macro="" textlink="">
      <xdr:nvSpPr>
        <xdr:cNvPr id="508" name="n_1mainValue【認定こども園・幼稚園・保育所】&#10;一人当たり面積">
          <a:extLst>
            <a:ext uri="{FF2B5EF4-FFF2-40B4-BE49-F238E27FC236}">
              <a16:creationId xmlns:a16="http://schemas.microsoft.com/office/drawing/2014/main" id="{D4AD0480-950D-4AB2-B487-78A73B4E5B46}"/>
            </a:ext>
          </a:extLst>
        </xdr:cNvPr>
        <xdr:cNvSpPr txBox="1"/>
      </xdr:nvSpPr>
      <xdr:spPr>
        <a:xfrm>
          <a:off x="21075727" y="616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86377</xdr:rowOff>
    </xdr:from>
    <xdr:ext cx="469744" cy="259045"/>
    <xdr:sp macro="" textlink="">
      <xdr:nvSpPr>
        <xdr:cNvPr id="509" name="n_2mainValue【認定こども園・幼稚園・保育所】&#10;一人当たり面積">
          <a:extLst>
            <a:ext uri="{FF2B5EF4-FFF2-40B4-BE49-F238E27FC236}">
              <a16:creationId xmlns:a16="http://schemas.microsoft.com/office/drawing/2014/main" id="{73DF60D2-04CA-4A36-907C-B79067741472}"/>
            </a:ext>
          </a:extLst>
        </xdr:cNvPr>
        <xdr:cNvSpPr txBox="1"/>
      </xdr:nvSpPr>
      <xdr:spPr>
        <a:xfrm>
          <a:off x="20199427" y="625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63517</xdr:rowOff>
    </xdr:from>
    <xdr:ext cx="469744" cy="259045"/>
    <xdr:sp macro="" textlink="">
      <xdr:nvSpPr>
        <xdr:cNvPr id="510" name="n_3mainValue【認定こども園・幼稚園・保育所】&#10;一人当たり面積">
          <a:extLst>
            <a:ext uri="{FF2B5EF4-FFF2-40B4-BE49-F238E27FC236}">
              <a16:creationId xmlns:a16="http://schemas.microsoft.com/office/drawing/2014/main" id="{173E5C11-8614-4721-A6C5-BE162BA74E93}"/>
            </a:ext>
          </a:extLst>
        </xdr:cNvPr>
        <xdr:cNvSpPr txBox="1"/>
      </xdr:nvSpPr>
      <xdr:spPr>
        <a:xfrm>
          <a:off x="19310427" y="6235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67327</xdr:rowOff>
    </xdr:from>
    <xdr:ext cx="469744" cy="259045"/>
    <xdr:sp macro="" textlink="">
      <xdr:nvSpPr>
        <xdr:cNvPr id="511" name="n_4mainValue【認定こども園・幼稚園・保育所】&#10;一人当たり面積">
          <a:extLst>
            <a:ext uri="{FF2B5EF4-FFF2-40B4-BE49-F238E27FC236}">
              <a16:creationId xmlns:a16="http://schemas.microsoft.com/office/drawing/2014/main" id="{2376D770-1687-4245-B3DA-D73CE593E97A}"/>
            </a:ext>
          </a:extLst>
        </xdr:cNvPr>
        <xdr:cNvSpPr txBox="1"/>
      </xdr:nvSpPr>
      <xdr:spPr>
        <a:xfrm>
          <a:off x="18421427"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2" name="正方形/長方形 511">
          <a:extLst>
            <a:ext uri="{FF2B5EF4-FFF2-40B4-BE49-F238E27FC236}">
              <a16:creationId xmlns:a16="http://schemas.microsoft.com/office/drawing/2014/main" id="{DD91B5B8-22FB-4B1A-8F17-70D60E1E012B}"/>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3" name="正方形/長方形 512">
          <a:extLst>
            <a:ext uri="{FF2B5EF4-FFF2-40B4-BE49-F238E27FC236}">
              <a16:creationId xmlns:a16="http://schemas.microsoft.com/office/drawing/2014/main" id="{AE99C93A-5622-4F2F-9C59-CF238A368E0D}"/>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4" name="正方形/長方形 513">
          <a:extLst>
            <a:ext uri="{FF2B5EF4-FFF2-40B4-BE49-F238E27FC236}">
              <a16:creationId xmlns:a16="http://schemas.microsoft.com/office/drawing/2014/main" id="{34B63DFC-1089-4F8A-A116-74E8FCC24E07}"/>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5" name="正方形/長方形 514">
          <a:extLst>
            <a:ext uri="{FF2B5EF4-FFF2-40B4-BE49-F238E27FC236}">
              <a16:creationId xmlns:a16="http://schemas.microsoft.com/office/drawing/2014/main" id="{2A15341D-C57E-4867-A5C5-09B8DC07D2AF}"/>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6" name="正方形/長方形 515">
          <a:extLst>
            <a:ext uri="{FF2B5EF4-FFF2-40B4-BE49-F238E27FC236}">
              <a16:creationId xmlns:a16="http://schemas.microsoft.com/office/drawing/2014/main" id="{B18CEA9D-33C9-463B-918D-B3D021A9E32A}"/>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7" name="正方形/長方形 516">
          <a:extLst>
            <a:ext uri="{FF2B5EF4-FFF2-40B4-BE49-F238E27FC236}">
              <a16:creationId xmlns:a16="http://schemas.microsoft.com/office/drawing/2014/main" id="{664DC77C-852F-484C-9985-72CB79D4808F}"/>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8" name="正方形/長方形 517">
          <a:extLst>
            <a:ext uri="{FF2B5EF4-FFF2-40B4-BE49-F238E27FC236}">
              <a16:creationId xmlns:a16="http://schemas.microsoft.com/office/drawing/2014/main" id="{88C497E9-7D1D-4AF8-A0E8-0F8AE8BEB25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9" name="正方形/長方形 518">
          <a:extLst>
            <a:ext uri="{FF2B5EF4-FFF2-40B4-BE49-F238E27FC236}">
              <a16:creationId xmlns:a16="http://schemas.microsoft.com/office/drawing/2014/main" id="{18FE069F-2842-4A8A-B0C2-B72A292949E7}"/>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0" name="テキスト ボックス 519">
          <a:extLst>
            <a:ext uri="{FF2B5EF4-FFF2-40B4-BE49-F238E27FC236}">
              <a16:creationId xmlns:a16="http://schemas.microsoft.com/office/drawing/2014/main" id="{5C8551DF-D7C9-41AD-9B84-0F42E2B4FDFF}"/>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1" name="直線コネクタ 520">
          <a:extLst>
            <a:ext uri="{FF2B5EF4-FFF2-40B4-BE49-F238E27FC236}">
              <a16:creationId xmlns:a16="http://schemas.microsoft.com/office/drawing/2014/main" id="{6947034D-29E9-4D81-BA30-4A1FE7666061}"/>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2" name="テキスト ボックス 521">
          <a:extLst>
            <a:ext uri="{FF2B5EF4-FFF2-40B4-BE49-F238E27FC236}">
              <a16:creationId xmlns:a16="http://schemas.microsoft.com/office/drawing/2014/main" id="{E0B8D449-66C0-497A-ABC4-8C90D3465983}"/>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3" name="直線コネクタ 522">
          <a:extLst>
            <a:ext uri="{FF2B5EF4-FFF2-40B4-BE49-F238E27FC236}">
              <a16:creationId xmlns:a16="http://schemas.microsoft.com/office/drawing/2014/main" id="{FEEE34CF-CBB6-424F-BEF3-0EEAB1665CD1}"/>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4" name="テキスト ボックス 523">
          <a:extLst>
            <a:ext uri="{FF2B5EF4-FFF2-40B4-BE49-F238E27FC236}">
              <a16:creationId xmlns:a16="http://schemas.microsoft.com/office/drawing/2014/main" id="{E54CF4E2-D74C-429B-AD19-99534E4B5211}"/>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5" name="直線コネクタ 524">
          <a:extLst>
            <a:ext uri="{FF2B5EF4-FFF2-40B4-BE49-F238E27FC236}">
              <a16:creationId xmlns:a16="http://schemas.microsoft.com/office/drawing/2014/main" id="{17F88C5E-6D9E-4105-BF59-0AA6336ED373}"/>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6" name="テキスト ボックス 525">
          <a:extLst>
            <a:ext uri="{FF2B5EF4-FFF2-40B4-BE49-F238E27FC236}">
              <a16:creationId xmlns:a16="http://schemas.microsoft.com/office/drawing/2014/main" id="{DF61A401-1327-4150-AB47-55CB7335309C}"/>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7" name="直線コネクタ 526">
          <a:extLst>
            <a:ext uri="{FF2B5EF4-FFF2-40B4-BE49-F238E27FC236}">
              <a16:creationId xmlns:a16="http://schemas.microsoft.com/office/drawing/2014/main" id="{A69E5B1D-5C44-45F5-AC02-233CCB8CD711}"/>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8" name="テキスト ボックス 527">
          <a:extLst>
            <a:ext uri="{FF2B5EF4-FFF2-40B4-BE49-F238E27FC236}">
              <a16:creationId xmlns:a16="http://schemas.microsoft.com/office/drawing/2014/main" id="{7A344C40-2124-4BE1-A0AE-6E3123433D5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9" name="直線コネクタ 528">
          <a:extLst>
            <a:ext uri="{FF2B5EF4-FFF2-40B4-BE49-F238E27FC236}">
              <a16:creationId xmlns:a16="http://schemas.microsoft.com/office/drawing/2014/main" id="{75316CBB-6EE5-412E-A49E-C92D448E8F17}"/>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0" name="テキスト ボックス 529">
          <a:extLst>
            <a:ext uri="{FF2B5EF4-FFF2-40B4-BE49-F238E27FC236}">
              <a16:creationId xmlns:a16="http://schemas.microsoft.com/office/drawing/2014/main" id="{06388188-36DC-4DEB-826D-78B97CA4D9B8}"/>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1" name="直線コネクタ 530">
          <a:extLst>
            <a:ext uri="{FF2B5EF4-FFF2-40B4-BE49-F238E27FC236}">
              <a16:creationId xmlns:a16="http://schemas.microsoft.com/office/drawing/2014/main" id="{095F35D2-CFA4-434F-BB11-D3EF2E88F4E1}"/>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2" name="テキスト ボックス 531">
          <a:extLst>
            <a:ext uri="{FF2B5EF4-FFF2-40B4-BE49-F238E27FC236}">
              <a16:creationId xmlns:a16="http://schemas.microsoft.com/office/drawing/2014/main" id="{A068910E-77D8-4C88-A926-824614E7B2FD}"/>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a:extLst>
            <a:ext uri="{FF2B5EF4-FFF2-40B4-BE49-F238E27FC236}">
              <a16:creationId xmlns:a16="http://schemas.microsoft.com/office/drawing/2014/main" id="{59F144D7-133C-4D41-B6C0-C7EC5A31F269}"/>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4" name="テキスト ボックス 533">
          <a:extLst>
            <a:ext uri="{FF2B5EF4-FFF2-40B4-BE49-F238E27FC236}">
              <a16:creationId xmlns:a16="http://schemas.microsoft.com/office/drawing/2014/main" id="{4D924DCA-971D-427E-83B8-24B45373DD3F}"/>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5" name="【学校施設】&#10;有形固定資産減価償却率グラフ枠">
          <a:extLst>
            <a:ext uri="{FF2B5EF4-FFF2-40B4-BE49-F238E27FC236}">
              <a16:creationId xmlns:a16="http://schemas.microsoft.com/office/drawing/2014/main" id="{755D73F4-2F8B-4940-B05D-402D0081FBAA}"/>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5715</xdr:rowOff>
    </xdr:from>
    <xdr:to>
      <xdr:col>85</xdr:col>
      <xdr:colOff>126364</xdr:colOff>
      <xdr:row>63</xdr:row>
      <xdr:rowOff>78105</xdr:rowOff>
    </xdr:to>
    <xdr:cxnSp macro="">
      <xdr:nvCxnSpPr>
        <xdr:cNvPr id="536" name="直線コネクタ 535">
          <a:extLst>
            <a:ext uri="{FF2B5EF4-FFF2-40B4-BE49-F238E27FC236}">
              <a16:creationId xmlns:a16="http://schemas.microsoft.com/office/drawing/2014/main" id="{81918BC1-837E-46A7-A819-40727FF68EC1}"/>
            </a:ext>
          </a:extLst>
        </xdr:cNvPr>
        <xdr:cNvCxnSpPr/>
      </xdr:nvCxnSpPr>
      <xdr:spPr>
        <a:xfrm flipV="1">
          <a:off x="16318864" y="9778365"/>
          <a:ext cx="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81932</xdr:rowOff>
    </xdr:from>
    <xdr:ext cx="405111" cy="259045"/>
    <xdr:sp macro="" textlink="">
      <xdr:nvSpPr>
        <xdr:cNvPr id="537" name="【学校施設】&#10;有形固定資産減価償却率最小値テキスト">
          <a:extLst>
            <a:ext uri="{FF2B5EF4-FFF2-40B4-BE49-F238E27FC236}">
              <a16:creationId xmlns:a16="http://schemas.microsoft.com/office/drawing/2014/main" id="{440EE5FF-898C-4BDB-8A1E-30AE6AAD15EC}"/>
            </a:ext>
          </a:extLst>
        </xdr:cNvPr>
        <xdr:cNvSpPr txBox="1"/>
      </xdr:nvSpPr>
      <xdr:spPr>
        <a:xfrm>
          <a:off x="16357600" y="1088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78105</xdr:rowOff>
    </xdr:from>
    <xdr:to>
      <xdr:col>86</xdr:col>
      <xdr:colOff>25400</xdr:colOff>
      <xdr:row>63</xdr:row>
      <xdr:rowOff>78105</xdr:rowOff>
    </xdr:to>
    <xdr:cxnSp macro="">
      <xdr:nvCxnSpPr>
        <xdr:cNvPr id="538" name="直線コネクタ 537">
          <a:extLst>
            <a:ext uri="{FF2B5EF4-FFF2-40B4-BE49-F238E27FC236}">
              <a16:creationId xmlns:a16="http://schemas.microsoft.com/office/drawing/2014/main" id="{34E4D50D-B45E-46CF-B9E9-EB4672429B06}"/>
            </a:ext>
          </a:extLst>
        </xdr:cNvPr>
        <xdr:cNvCxnSpPr/>
      </xdr:nvCxnSpPr>
      <xdr:spPr>
        <a:xfrm>
          <a:off x="16230600" y="10879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123842</xdr:rowOff>
    </xdr:from>
    <xdr:ext cx="405111" cy="259045"/>
    <xdr:sp macro="" textlink="">
      <xdr:nvSpPr>
        <xdr:cNvPr id="539" name="【学校施設】&#10;有形固定資産減価償却率最大値テキスト">
          <a:extLst>
            <a:ext uri="{FF2B5EF4-FFF2-40B4-BE49-F238E27FC236}">
              <a16:creationId xmlns:a16="http://schemas.microsoft.com/office/drawing/2014/main" id="{66B133B5-828B-4FB9-87A4-CF05E6EDFD42}"/>
            </a:ext>
          </a:extLst>
        </xdr:cNvPr>
        <xdr:cNvSpPr txBox="1"/>
      </xdr:nvSpPr>
      <xdr:spPr>
        <a:xfrm>
          <a:off x="16357600" y="9553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5715</xdr:rowOff>
    </xdr:from>
    <xdr:to>
      <xdr:col>86</xdr:col>
      <xdr:colOff>25400</xdr:colOff>
      <xdr:row>57</xdr:row>
      <xdr:rowOff>5715</xdr:rowOff>
    </xdr:to>
    <xdr:cxnSp macro="">
      <xdr:nvCxnSpPr>
        <xdr:cNvPr id="540" name="直線コネクタ 539">
          <a:extLst>
            <a:ext uri="{FF2B5EF4-FFF2-40B4-BE49-F238E27FC236}">
              <a16:creationId xmlns:a16="http://schemas.microsoft.com/office/drawing/2014/main" id="{74CC2A76-8AAA-4FE9-B91A-64C319BD6BBC}"/>
            </a:ext>
          </a:extLst>
        </xdr:cNvPr>
        <xdr:cNvCxnSpPr/>
      </xdr:nvCxnSpPr>
      <xdr:spPr>
        <a:xfrm>
          <a:off x="16230600" y="9778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41927</xdr:rowOff>
    </xdr:from>
    <xdr:ext cx="405111" cy="259045"/>
    <xdr:sp macro="" textlink="">
      <xdr:nvSpPr>
        <xdr:cNvPr id="541" name="【学校施設】&#10;有形固定資産減価償却率平均値テキスト">
          <a:extLst>
            <a:ext uri="{FF2B5EF4-FFF2-40B4-BE49-F238E27FC236}">
              <a16:creationId xmlns:a16="http://schemas.microsoft.com/office/drawing/2014/main" id="{0D178409-A7E6-4731-AB47-35513BF56EFC}"/>
            </a:ext>
          </a:extLst>
        </xdr:cNvPr>
        <xdr:cNvSpPr txBox="1"/>
      </xdr:nvSpPr>
      <xdr:spPr>
        <a:xfrm>
          <a:off x="16357600" y="10328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63500</xdr:rowOff>
    </xdr:from>
    <xdr:to>
      <xdr:col>85</xdr:col>
      <xdr:colOff>177800</xdr:colOff>
      <xdr:row>60</xdr:row>
      <xdr:rowOff>165100</xdr:rowOff>
    </xdr:to>
    <xdr:sp macro="" textlink="">
      <xdr:nvSpPr>
        <xdr:cNvPr id="542" name="フローチャート: 判断 541">
          <a:extLst>
            <a:ext uri="{FF2B5EF4-FFF2-40B4-BE49-F238E27FC236}">
              <a16:creationId xmlns:a16="http://schemas.microsoft.com/office/drawing/2014/main" id="{5A89AEBE-C036-4132-ABBA-34E3F290EF55}"/>
            </a:ext>
          </a:extLst>
        </xdr:cNvPr>
        <xdr:cNvSpPr/>
      </xdr:nvSpPr>
      <xdr:spPr>
        <a:xfrm>
          <a:off x="16268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48260</xdr:rowOff>
    </xdr:from>
    <xdr:to>
      <xdr:col>81</xdr:col>
      <xdr:colOff>101600</xdr:colOff>
      <xdr:row>60</xdr:row>
      <xdr:rowOff>149860</xdr:rowOff>
    </xdr:to>
    <xdr:sp macro="" textlink="">
      <xdr:nvSpPr>
        <xdr:cNvPr id="543" name="フローチャート: 判断 542">
          <a:extLst>
            <a:ext uri="{FF2B5EF4-FFF2-40B4-BE49-F238E27FC236}">
              <a16:creationId xmlns:a16="http://schemas.microsoft.com/office/drawing/2014/main" id="{DEC2E313-61CE-4D38-82D2-3BDA2B5C5099}"/>
            </a:ext>
          </a:extLst>
        </xdr:cNvPr>
        <xdr:cNvSpPr/>
      </xdr:nvSpPr>
      <xdr:spPr>
        <a:xfrm>
          <a:off x="1543050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38735</xdr:rowOff>
    </xdr:from>
    <xdr:to>
      <xdr:col>76</xdr:col>
      <xdr:colOff>165100</xdr:colOff>
      <xdr:row>60</xdr:row>
      <xdr:rowOff>140335</xdr:rowOff>
    </xdr:to>
    <xdr:sp macro="" textlink="">
      <xdr:nvSpPr>
        <xdr:cNvPr id="544" name="フローチャート: 判断 543">
          <a:extLst>
            <a:ext uri="{FF2B5EF4-FFF2-40B4-BE49-F238E27FC236}">
              <a16:creationId xmlns:a16="http://schemas.microsoft.com/office/drawing/2014/main" id="{C805A93E-31A7-47E3-98E0-9BCEE1321D68}"/>
            </a:ext>
          </a:extLst>
        </xdr:cNvPr>
        <xdr:cNvSpPr/>
      </xdr:nvSpPr>
      <xdr:spPr>
        <a:xfrm>
          <a:off x="14541500" y="1032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27305</xdr:rowOff>
    </xdr:from>
    <xdr:to>
      <xdr:col>72</xdr:col>
      <xdr:colOff>38100</xdr:colOff>
      <xdr:row>60</xdr:row>
      <xdr:rowOff>128905</xdr:rowOff>
    </xdr:to>
    <xdr:sp macro="" textlink="">
      <xdr:nvSpPr>
        <xdr:cNvPr id="545" name="フローチャート: 判断 544">
          <a:extLst>
            <a:ext uri="{FF2B5EF4-FFF2-40B4-BE49-F238E27FC236}">
              <a16:creationId xmlns:a16="http://schemas.microsoft.com/office/drawing/2014/main" id="{33324051-625D-4356-8FBC-05B576BF8D2D}"/>
            </a:ext>
          </a:extLst>
        </xdr:cNvPr>
        <xdr:cNvSpPr/>
      </xdr:nvSpPr>
      <xdr:spPr>
        <a:xfrm>
          <a:off x="13652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27305</xdr:rowOff>
    </xdr:from>
    <xdr:to>
      <xdr:col>67</xdr:col>
      <xdr:colOff>101600</xdr:colOff>
      <xdr:row>60</xdr:row>
      <xdr:rowOff>128905</xdr:rowOff>
    </xdr:to>
    <xdr:sp macro="" textlink="">
      <xdr:nvSpPr>
        <xdr:cNvPr id="546" name="フローチャート: 判断 545">
          <a:extLst>
            <a:ext uri="{FF2B5EF4-FFF2-40B4-BE49-F238E27FC236}">
              <a16:creationId xmlns:a16="http://schemas.microsoft.com/office/drawing/2014/main" id="{BEE707AC-21F0-40E5-B347-671DB278F150}"/>
            </a:ext>
          </a:extLst>
        </xdr:cNvPr>
        <xdr:cNvSpPr/>
      </xdr:nvSpPr>
      <xdr:spPr>
        <a:xfrm>
          <a:off x="12763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CEE2FD85-D531-4F4F-9EBF-5A1EEE1E911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1DF9B2F9-AE5D-4F07-B367-DB2958983D8D}"/>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F5079CDC-1EF8-4001-BFD7-72070D3ABCB4}"/>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22BACD0F-1D31-4C24-996C-7959D56967DD}"/>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F3D3BBC4-195B-40D4-846A-B79177EE0996}"/>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38735</xdr:rowOff>
    </xdr:from>
    <xdr:to>
      <xdr:col>85</xdr:col>
      <xdr:colOff>177800</xdr:colOff>
      <xdr:row>60</xdr:row>
      <xdr:rowOff>140335</xdr:rowOff>
    </xdr:to>
    <xdr:sp macro="" textlink="">
      <xdr:nvSpPr>
        <xdr:cNvPr id="552" name="楕円 551">
          <a:extLst>
            <a:ext uri="{FF2B5EF4-FFF2-40B4-BE49-F238E27FC236}">
              <a16:creationId xmlns:a16="http://schemas.microsoft.com/office/drawing/2014/main" id="{48734669-F10F-4941-AA30-A30C3173082B}"/>
            </a:ext>
          </a:extLst>
        </xdr:cNvPr>
        <xdr:cNvSpPr/>
      </xdr:nvSpPr>
      <xdr:spPr>
        <a:xfrm>
          <a:off x="16268700" y="1032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61612</xdr:rowOff>
    </xdr:from>
    <xdr:ext cx="405111" cy="259045"/>
    <xdr:sp macro="" textlink="">
      <xdr:nvSpPr>
        <xdr:cNvPr id="553" name="【学校施設】&#10;有形固定資産減価償却率該当値テキスト">
          <a:extLst>
            <a:ext uri="{FF2B5EF4-FFF2-40B4-BE49-F238E27FC236}">
              <a16:creationId xmlns:a16="http://schemas.microsoft.com/office/drawing/2014/main" id="{97843F6B-B1F5-4D3B-934C-26AD33A4D785}"/>
            </a:ext>
          </a:extLst>
        </xdr:cNvPr>
        <xdr:cNvSpPr txBox="1"/>
      </xdr:nvSpPr>
      <xdr:spPr>
        <a:xfrm>
          <a:off x="16357600" y="10177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46355</xdr:rowOff>
    </xdr:from>
    <xdr:to>
      <xdr:col>81</xdr:col>
      <xdr:colOff>101600</xdr:colOff>
      <xdr:row>60</xdr:row>
      <xdr:rowOff>147955</xdr:rowOff>
    </xdr:to>
    <xdr:sp macro="" textlink="">
      <xdr:nvSpPr>
        <xdr:cNvPr id="554" name="楕円 553">
          <a:extLst>
            <a:ext uri="{FF2B5EF4-FFF2-40B4-BE49-F238E27FC236}">
              <a16:creationId xmlns:a16="http://schemas.microsoft.com/office/drawing/2014/main" id="{78A99453-838D-4ADD-B487-5B922901223C}"/>
            </a:ext>
          </a:extLst>
        </xdr:cNvPr>
        <xdr:cNvSpPr/>
      </xdr:nvSpPr>
      <xdr:spPr>
        <a:xfrm>
          <a:off x="15430500" y="1033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89535</xdr:rowOff>
    </xdr:from>
    <xdr:to>
      <xdr:col>85</xdr:col>
      <xdr:colOff>127000</xdr:colOff>
      <xdr:row>60</xdr:row>
      <xdr:rowOff>97155</xdr:rowOff>
    </xdr:to>
    <xdr:cxnSp macro="">
      <xdr:nvCxnSpPr>
        <xdr:cNvPr id="555" name="直線コネクタ 554">
          <a:extLst>
            <a:ext uri="{FF2B5EF4-FFF2-40B4-BE49-F238E27FC236}">
              <a16:creationId xmlns:a16="http://schemas.microsoft.com/office/drawing/2014/main" id="{77961DAB-1D79-4589-A813-C0E972D81A17}"/>
            </a:ext>
          </a:extLst>
        </xdr:cNvPr>
        <xdr:cNvCxnSpPr/>
      </xdr:nvCxnSpPr>
      <xdr:spPr>
        <a:xfrm flipV="1">
          <a:off x="15481300" y="1037653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21590</xdr:rowOff>
    </xdr:from>
    <xdr:to>
      <xdr:col>76</xdr:col>
      <xdr:colOff>165100</xdr:colOff>
      <xdr:row>60</xdr:row>
      <xdr:rowOff>123190</xdr:rowOff>
    </xdr:to>
    <xdr:sp macro="" textlink="">
      <xdr:nvSpPr>
        <xdr:cNvPr id="556" name="楕円 555">
          <a:extLst>
            <a:ext uri="{FF2B5EF4-FFF2-40B4-BE49-F238E27FC236}">
              <a16:creationId xmlns:a16="http://schemas.microsoft.com/office/drawing/2014/main" id="{00B25CBE-5F71-4D67-ADBC-04FFE0A98C1A}"/>
            </a:ext>
          </a:extLst>
        </xdr:cNvPr>
        <xdr:cNvSpPr/>
      </xdr:nvSpPr>
      <xdr:spPr>
        <a:xfrm>
          <a:off x="14541500" y="1030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72390</xdr:rowOff>
    </xdr:from>
    <xdr:to>
      <xdr:col>81</xdr:col>
      <xdr:colOff>50800</xdr:colOff>
      <xdr:row>60</xdr:row>
      <xdr:rowOff>97155</xdr:rowOff>
    </xdr:to>
    <xdr:cxnSp macro="">
      <xdr:nvCxnSpPr>
        <xdr:cNvPr id="557" name="直線コネクタ 556">
          <a:extLst>
            <a:ext uri="{FF2B5EF4-FFF2-40B4-BE49-F238E27FC236}">
              <a16:creationId xmlns:a16="http://schemas.microsoft.com/office/drawing/2014/main" id="{66037449-F721-48D5-A164-33A33AE8AE4D}"/>
            </a:ext>
          </a:extLst>
        </xdr:cNvPr>
        <xdr:cNvCxnSpPr/>
      </xdr:nvCxnSpPr>
      <xdr:spPr>
        <a:xfrm>
          <a:off x="14592300" y="1035939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153035</xdr:rowOff>
    </xdr:from>
    <xdr:to>
      <xdr:col>72</xdr:col>
      <xdr:colOff>38100</xdr:colOff>
      <xdr:row>60</xdr:row>
      <xdr:rowOff>83185</xdr:rowOff>
    </xdr:to>
    <xdr:sp macro="" textlink="">
      <xdr:nvSpPr>
        <xdr:cNvPr id="558" name="楕円 557">
          <a:extLst>
            <a:ext uri="{FF2B5EF4-FFF2-40B4-BE49-F238E27FC236}">
              <a16:creationId xmlns:a16="http://schemas.microsoft.com/office/drawing/2014/main" id="{CAD4088C-EEDA-4A5C-9A7D-31AB3DC92F1B}"/>
            </a:ext>
          </a:extLst>
        </xdr:cNvPr>
        <xdr:cNvSpPr/>
      </xdr:nvSpPr>
      <xdr:spPr>
        <a:xfrm>
          <a:off x="13652500" y="1026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32385</xdr:rowOff>
    </xdr:from>
    <xdr:to>
      <xdr:col>76</xdr:col>
      <xdr:colOff>114300</xdr:colOff>
      <xdr:row>60</xdr:row>
      <xdr:rowOff>72390</xdr:rowOff>
    </xdr:to>
    <xdr:cxnSp macro="">
      <xdr:nvCxnSpPr>
        <xdr:cNvPr id="559" name="直線コネクタ 558">
          <a:extLst>
            <a:ext uri="{FF2B5EF4-FFF2-40B4-BE49-F238E27FC236}">
              <a16:creationId xmlns:a16="http://schemas.microsoft.com/office/drawing/2014/main" id="{21BFC32E-C22A-43D5-B887-9C41F194903A}"/>
            </a:ext>
          </a:extLst>
        </xdr:cNvPr>
        <xdr:cNvCxnSpPr/>
      </xdr:nvCxnSpPr>
      <xdr:spPr>
        <a:xfrm>
          <a:off x="13703300" y="1031938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113030</xdr:rowOff>
    </xdr:from>
    <xdr:to>
      <xdr:col>67</xdr:col>
      <xdr:colOff>101600</xdr:colOff>
      <xdr:row>60</xdr:row>
      <xdr:rowOff>43180</xdr:rowOff>
    </xdr:to>
    <xdr:sp macro="" textlink="">
      <xdr:nvSpPr>
        <xdr:cNvPr id="560" name="楕円 559">
          <a:extLst>
            <a:ext uri="{FF2B5EF4-FFF2-40B4-BE49-F238E27FC236}">
              <a16:creationId xmlns:a16="http://schemas.microsoft.com/office/drawing/2014/main" id="{D6017C03-D48E-4785-9EF3-F4BF24F70B7B}"/>
            </a:ext>
          </a:extLst>
        </xdr:cNvPr>
        <xdr:cNvSpPr/>
      </xdr:nvSpPr>
      <xdr:spPr>
        <a:xfrm>
          <a:off x="12763500" y="1022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163830</xdr:rowOff>
    </xdr:from>
    <xdr:to>
      <xdr:col>71</xdr:col>
      <xdr:colOff>177800</xdr:colOff>
      <xdr:row>60</xdr:row>
      <xdr:rowOff>32385</xdr:rowOff>
    </xdr:to>
    <xdr:cxnSp macro="">
      <xdr:nvCxnSpPr>
        <xdr:cNvPr id="561" name="直線コネクタ 560">
          <a:extLst>
            <a:ext uri="{FF2B5EF4-FFF2-40B4-BE49-F238E27FC236}">
              <a16:creationId xmlns:a16="http://schemas.microsoft.com/office/drawing/2014/main" id="{ACEB57CA-7DCF-411D-9E4C-D62495728F3F}"/>
            </a:ext>
          </a:extLst>
        </xdr:cNvPr>
        <xdr:cNvCxnSpPr/>
      </xdr:nvCxnSpPr>
      <xdr:spPr>
        <a:xfrm>
          <a:off x="12814300" y="1027938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140987</xdr:rowOff>
    </xdr:from>
    <xdr:ext cx="405111" cy="259045"/>
    <xdr:sp macro="" textlink="">
      <xdr:nvSpPr>
        <xdr:cNvPr id="562" name="n_1aveValue【学校施設】&#10;有形固定資産減価償却率">
          <a:extLst>
            <a:ext uri="{FF2B5EF4-FFF2-40B4-BE49-F238E27FC236}">
              <a16:creationId xmlns:a16="http://schemas.microsoft.com/office/drawing/2014/main" id="{242B35AE-3740-40BA-89A7-E1CD3B7C1561}"/>
            </a:ext>
          </a:extLst>
        </xdr:cNvPr>
        <xdr:cNvSpPr txBox="1"/>
      </xdr:nvSpPr>
      <xdr:spPr>
        <a:xfrm>
          <a:off x="15266044" y="1042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131462</xdr:rowOff>
    </xdr:from>
    <xdr:ext cx="405111" cy="259045"/>
    <xdr:sp macro="" textlink="">
      <xdr:nvSpPr>
        <xdr:cNvPr id="563" name="n_2aveValue【学校施設】&#10;有形固定資産減価償却率">
          <a:extLst>
            <a:ext uri="{FF2B5EF4-FFF2-40B4-BE49-F238E27FC236}">
              <a16:creationId xmlns:a16="http://schemas.microsoft.com/office/drawing/2014/main" id="{D6761FD7-F61A-4D6A-97C4-CCBA940A94E1}"/>
            </a:ext>
          </a:extLst>
        </xdr:cNvPr>
        <xdr:cNvSpPr txBox="1"/>
      </xdr:nvSpPr>
      <xdr:spPr>
        <a:xfrm>
          <a:off x="14389744" y="1041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120032</xdr:rowOff>
    </xdr:from>
    <xdr:ext cx="405111" cy="259045"/>
    <xdr:sp macro="" textlink="">
      <xdr:nvSpPr>
        <xdr:cNvPr id="564" name="n_3aveValue【学校施設】&#10;有形固定資産減価償却率">
          <a:extLst>
            <a:ext uri="{FF2B5EF4-FFF2-40B4-BE49-F238E27FC236}">
              <a16:creationId xmlns:a16="http://schemas.microsoft.com/office/drawing/2014/main" id="{8CF848D7-63A5-4B77-BDBD-B6230744331E}"/>
            </a:ext>
          </a:extLst>
        </xdr:cNvPr>
        <xdr:cNvSpPr txBox="1"/>
      </xdr:nvSpPr>
      <xdr:spPr>
        <a:xfrm>
          <a:off x="13500744"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120032</xdr:rowOff>
    </xdr:from>
    <xdr:ext cx="405111" cy="259045"/>
    <xdr:sp macro="" textlink="">
      <xdr:nvSpPr>
        <xdr:cNvPr id="565" name="n_4aveValue【学校施設】&#10;有形固定資産減価償却率">
          <a:extLst>
            <a:ext uri="{FF2B5EF4-FFF2-40B4-BE49-F238E27FC236}">
              <a16:creationId xmlns:a16="http://schemas.microsoft.com/office/drawing/2014/main" id="{14498168-3C06-49C1-BFB5-9368CADA58F7}"/>
            </a:ext>
          </a:extLst>
        </xdr:cNvPr>
        <xdr:cNvSpPr txBox="1"/>
      </xdr:nvSpPr>
      <xdr:spPr>
        <a:xfrm>
          <a:off x="12611744"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164482</xdr:rowOff>
    </xdr:from>
    <xdr:ext cx="405111" cy="259045"/>
    <xdr:sp macro="" textlink="">
      <xdr:nvSpPr>
        <xdr:cNvPr id="566" name="n_1mainValue【学校施設】&#10;有形固定資産減価償却率">
          <a:extLst>
            <a:ext uri="{FF2B5EF4-FFF2-40B4-BE49-F238E27FC236}">
              <a16:creationId xmlns:a16="http://schemas.microsoft.com/office/drawing/2014/main" id="{F16CFF89-3670-4ECB-8EAE-D74387897B2A}"/>
            </a:ext>
          </a:extLst>
        </xdr:cNvPr>
        <xdr:cNvSpPr txBox="1"/>
      </xdr:nvSpPr>
      <xdr:spPr>
        <a:xfrm>
          <a:off x="15266044" y="1010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139717</xdr:rowOff>
    </xdr:from>
    <xdr:ext cx="405111" cy="259045"/>
    <xdr:sp macro="" textlink="">
      <xdr:nvSpPr>
        <xdr:cNvPr id="567" name="n_2mainValue【学校施設】&#10;有形固定資産減価償却率">
          <a:extLst>
            <a:ext uri="{FF2B5EF4-FFF2-40B4-BE49-F238E27FC236}">
              <a16:creationId xmlns:a16="http://schemas.microsoft.com/office/drawing/2014/main" id="{9B6397F9-BDB9-4A65-93CA-75161C89F732}"/>
            </a:ext>
          </a:extLst>
        </xdr:cNvPr>
        <xdr:cNvSpPr txBox="1"/>
      </xdr:nvSpPr>
      <xdr:spPr>
        <a:xfrm>
          <a:off x="14389744" y="1008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99712</xdr:rowOff>
    </xdr:from>
    <xdr:ext cx="405111" cy="259045"/>
    <xdr:sp macro="" textlink="">
      <xdr:nvSpPr>
        <xdr:cNvPr id="568" name="n_3mainValue【学校施設】&#10;有形固定資産減価償却率">
          <a:extLst>
            <a:ext uri="{FF2B5EF4-FFF2-40B4-BE49-F238E27FC236}">
              <a16:creationId xmlns:a16="http://schemas.microsoft.com/office/drawing/2014/main" id="{C3080AA5-9A13-42CD-B8A9-F121268DAC16}"/>
            </a:ext>
          </a:extLst>
        </xdr:cNvPr>
        <xdr:cNvSpPr txBox="1"/>
      </xdr:nvSpPr>
      <xdr:spPr>
        <a:xfrm>
          <a:off x="13500744" y="1004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59707</xdr:rowOff>
    </xdr:from>
    <xdr:ext cx="405111" cy="259045"/>
    <xdr:sp macro="" textlink="">
      <xdr:nvSpPr>
        <xdr:cNvPr id="569" name="n_4mainValue【学校施設】&#10;有形固定資産減価償却率">
          <a:extLst>
            <a:ext uri="{FF2B5EF4-FFF2-40B4-BE49-F238E27FC236}">
              <a16:creationId xmlns:a16="http://schemas.microsoft.com/office/drawing/2014/main" id="{987AEC68-EC98-466B-A79A-76524F77D064}"/>
            </a:ext>
          </a:extLst>
        </xdr:cNvPr>
        <xdr:cNvSpPr txBox="1"/>
      </xdr:nvSpPr>
      <xdr:spPr>
        <a:xfrm>
          <a:off x="12611744" y="1000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0" name="正方形/長方形 569">
          <a:extLst>
            <a:ext uri="{FF2B5EF4-FFF2-40B4-BE49-F238E27FC236}">
              <a16:creationId xmlns:a16="http://schemas.microsoft.com/office/drawing/2014/main" id="{192B2C81-D5B7-4869-9055-E90DE2B47004}"/>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1" name="正方形/長方形 570">
          <a:extLst>
            <a:ext uri="{FF2B5EF4-FFF2-40B4-BE49-F238E27FC236}">
              <a16:creationId xmlns:a16="http://schemas.microsoft.com/office/drawing/2014/main" id="{97073D0C-164E-4993-B679-FF4916F52532}"/>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2" name="正方形/長方形 571">
          <a:extLst>
            <a:ext uri="{FF2B5EF4-FFF2-40B4-BE49-F238E27FC236}">
              <a16:creationId xmlns:a16="http://schemas.microsoft.com/office/drawing/2014/main" id="{C46D1A78-330C-44E1-A79A-5B8592F23401}"/>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3" name="正方形/長方形 572">
          <a:extLst>
            <a:ext uri="{FF2B5EF4-FFF2-40B4-BE49-F238E27FC236}">
              <a16:creationId xmlns:a16="http://schemas.microsoft.com/office/drawing/2014/main" id="{0EB3714B-5C2B-4176-8014-6A5EBF2D5647}"/>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4" name="正方形/長方形 573">
          <a:extLst>
            <a:ext uri="{FF2B5EF4-FFF2-40B4-BE49-F238E27FC236}">
              <a16:creationId xmlns:a16="http://schemas.microsoft.com/office/drawing/2014/main" id="{44834832-4DE2-4EAE-B0D5-4B5BBC62BEAF}"/>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5" name="正方形/長方形 574">
          <a:extLst>
            <a:ext uri="{FF2B5EF4-FFF2-40B4-BE49-F238E27FC236}">
              <a16:creationId xmlns:a16="http://schemas.microsoft.com/office/drawing/2014/main" id="{EDB12C4F-A5B2-4250-BBF9-8D12D224E7B5}"/>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6" name="正方形/長方形 575">
          <a:extLst>
            <a:ext uri="{FF2B5EF4-FFF2-40B4-BE49-F238E27FC236}">
              <a16:creationId xmlns:a16="http://schemas.microsoft.com/office/drawing/2014/main" id="{08F99E74-DF32-4DB6-8E0C-C08585230826}"/>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7" name="正方形/長方形 576">
          <a:extLst>
            <a:ext uri="{FF2B5EF4-FFF2-40B4-BE49-F238E27FC236}">
              <a16:creationId xmlns:a16="http://schemas.microsoft.com/office/drawing/2014/main" id="{405810D1-FA98-43C1-BD78-89A3039F8202}"/>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8" name="テキスト ボックス 577">
          <a:extLst>
            <a:ext uri="{FF2B5EF4-FFF2-40B4-BE49-F238E27FC236}">
              <a16:creationId xmlns:a16="http://schemas.microsoft.com/office/drawing/2014/main" id="{AF80BB6B-BF8B-4AEB-AC60-D2AF5B8C53A4}"/>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9" name="直線コネクタ 578">
          <a:extLst>
            <a:ext uri="{FF2B5EF4-FFF2-40B4-BE49-F238E27FC236}">
              <a16:creationId xmlns:a16="http://schemas.microsoft.com/office/drawing/2014/main" id="{E650AC16-4780-4C64-9A28-3149DBF5F032}"/>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0" name="直線コネクタ 579">
          <a:extLst>
            <a:ext uri="{FF2B5EF4-FFF2-40B4-BE49-F238E27FC236}">
              <a16:creationId xmlns:a16="http://schemas.microsoft.com/office/drawing/2014/main" id="{0C003471-A00C-44E1-84C2-A31089AA2937}"/>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1" name="テキスト ボックス 580">
          <a:extLst>
            <a:ext uri="{FF2B5EF4-FFF2-40B4-BE49-F238E27FC236}">
              <a16:creationId xmlns:a16="http://schemas.microsoft.com/office/drawing/2014/main" id="{70C00C24-F933-43B2-87DA-4CFD3E1F1E61}"/>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2" name="直線コネクタ 581">
          <a:extLst>
            <a:ext uri="{FF2B5EF4-FFF2-40B4-BE49-F238E27FC236}">
              <a16:creationId xmlns:a16="http://schemas.microsoft.com/office/drawing/2014/main" id="{B2D71BA1-26CF-4C61-A460-2BC03B711A4D}"/>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3" name="テキスト ボックス 582">
          <a:extLst>
            <a:ext uri="{FF2B5EF4-FFF2-40B4-BE49-F238E27FC236}">
              <a16:creationId xmlns:a16="http://schemas.microsoft.com/office/drawing/2014/main" id="{4CAD3001-CB39-4FA4-A417-EC5DD7F1EDC4}"/>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4" name="直線コネクタ 583">
          <a:extLst>
            <a:ext uri="{FF2B5EF4-FFF2-40B4-BE49-F238E27FC236}">
              <a16:creationId xmlns:a16="http://schemas.microsoft.com/office/drawing/2014/main" id="{128FCF33-91BD-4291-A996-7EF5808E5061}"/>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5" name="テキスト ボックス 584">
          <a:extLst>
            <a:ext uri="{FF2B5EF4-FFF2-40B4-BE49-F238E27FC236}">
              <a16:creationId xmlns:a16="http://schemas.microsoft.com/office/drawing/2014/main" id="{6946E43B-30FA-4AFD-8062-3C6AF8C7A9D2}"/>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6" name="直線コネクタ 585">
          <a:extLst>
            <a:ext uri="{FF2B5EF4-FFF2-40B4-BE49-F238E27FC236}">
              <a16:creationId xmlns:a16="http://schemas.microsoft.com/office/drawing/2014/main" id="{3E1191E4-329C-43E2-861B-82A114C06235}"/>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7" name="テキスト ボックス 586">
          <a:extLst>
            <a:ext uri="{FF2B5EF4-FFF2-40B4-BE49-F238E27FC236}">
              <a16:creationId xmlns:a16="http://schemas.microsoft.com/office/drawing/2014/main" id="{D375016A-924B-48AD-9C36-C42877B060C4}"/>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8" name="直線コネクタ 587">
          <a:extLst>
            <a:ext uri="{FF2B5EF4-FFF2-40B4-BE49-F238E27FC236}">
              <a16:creationId xmlns:a16="http://schemas.microsoft.com/office/drawing/2014/main" id="{2BA4A859-2E10-427A-8482-6BA2FB74B96C}"/>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9" name="テキスト ボックス 588">
          <a:extLst>
            <a:ext uri="{FF2B5EF4-FFF2-40B4-BE49-F238E27FC236}">
              <a16:creationId xmlns:a16="http://schemas.microsoft.com/office/drawing/2014/main" id="{CDCA4B5A-C379-468F-89A4-8FF13175FF7F}"/>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0" name="直線コネクタ 589">
          <a:extLst>
            <a:ext uri="{FF2B5EF4-FFF2-40B4-BE49-F238E27FC236}">
              <a16:creationId xmlns:a16="http://schemas.microsoft.com/office/drawing/2014/main" id="{AE23FD1C-16F6-4D74-9AF9-F286C8C9330A}"/>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1" name="テキスト ボックス 590">
          <a:extLst>
            <a:ext uri="{FF2B5EF4-FFF2-40B4-BE49-F238E27FC236}">
              <a16:creationId xmlns:a16="http://schemas.microsoft.com/office/drawing/2014/main" id="{94C4C8D1-DC5A-42C3-ADD3-9848CE243B97}"/>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2" name="【学校施設】&#10;一人当たり面積グラフ枠">
          <a:extLst>
            <a:ext uri="{FF2B5EF4-FFF2-40B4-BE49-F238E27FC236}">
              <a16:creationId xmlns:a16="http://schemas.microsoft.com/office/drawing/2014/main" id="{F212E53E-8B90-4395-BB10-BEDF605C032A}"/>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60769</xdr:rowOff>
    </xdr:from>
    <xdr:to>
      <xdr:col>116</xdr:col>
      <xdr:colOff>62864</xdr:colOff>
      <xdr:row>63</xdr:row>
      <xdr:rowOff>99822</xdr:rowOff>
    </xdr:to>
    <xdr:cxnSp macro="">
      <xdr:nvCxnSpPr>
        <xdr:cNvPr id="593" name="直線コネクタ 592">
          <a:extLst>
            <a:ext uri="{FF2B5EF4-FFF2-40B4-BE49-F238E27FC236}">
              <a16:creationId xmlns:a16="http://schemas.microsoft.com/office/drawing/2014/main" id="{0DEC61FD-6A1C-4F3F-A225-EE965C26AFBA}"/>
            </a:ext>
          </a:extLst>
        </xdr:cNvPr>
        <xdr:cNvCxnSpPr/>
      </xdr:nvCxnSpPr>
      <xdr:spPr>
        <a:xfrm flipV="1">
          <a:off x="22160864" y="9661969"/>
          <a:ext cx="0" cy="1239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103649</xdr:rowOff>
    </xdr:from>
    <xdr:ext cx="469744" cy="259045"/>
    <xdr:sp macro="" textlink="">
      <xdr:nvSpPr>
        <xdr:cNvPr id="594" name="【学校施設】&#10;一人当たり面積最小値テキスト">
          <a:extLst>
            <a:ext uri="{FF2B5EF4-FFF2-40B4-BE49-F238E27FC236}">
              <a16:creationId xmlns:a16="http://schemas.microsoft.com/office/drawing/2014/main" id="{4556D116-D4DD-4637-B66A-B4D319DCE859}"/>
            </a:ext>
          </a:extLst>
        </xdr:cNvPr>
        <xdr:cNvSpPr txBox="1"/>
      </xdr:nvSpPr>
      <xdr:spPr>
        <a:xfrm>
          <a:off x="22199600" y="1090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99822</xdr:rowOff>
    </xdr:from>
    <xdr:to>
      <xdr:col>116</xdr:col>
      <xdr:colOff>152400</xdr:colOff>
      <xdr:row>63</xdr:row>
      <xdr:rowOff>99822</xdr:rowOff>
    </xdr:to>
    <xdr:cxnSp macro="">
      <xdr:nvCxnSpPr>
        <xdr:cNvPr id="595" name="直線コネクタ 594">
          <a:extLst>
            <a:ext uri="{FF2B5EF4-FFF2-40B4-BE49-F238E27FC236}">
              <a16:creationId xmlns:a16="http://schemas.microsoft.com/office/drawing/2014/main" id="{329868EB-E4B9-4FB4-8856-757AB5C3A672}"/>
            </a:ext>
          </a:extLst>
        </xdr:cNvPr>
        <xdr:cNvCxnSpPr/>
      </xdr:nvCxnSpPr>
      <xdr:spPr>
        <a:xfrm>
          <a:off x="22072600" y="10901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7446</xdr:rowOff>
    </xdr:from>
    <xdr:ext cx="469744" cy="259045"/>
    <xdr:sp macro="" textlink="">
      <xdr:nvSpPr>
        <xdr:cNvPr id="596" name="【学校施設】&#10;一人当たり面積最大値テキスト">
          <a:extLst>
            <a:ext uri="{FF2B5EF4-FFF2-40B4-BE49-F238E27FC236}">
              <a16:creationId xmlns:a16="http://schemas.microsoft.com/office/drawing/2014/main" id="{64C660D0-39AF-4E4F-940B-8D12DD6C00C6}"/>
            </a:ext>
          </a:extLst>
        </xdr:cNvPr>
        <xdr:cNvSpPr txBox="1"/>
      </xdr:nvSpPr>
      <xdr:spPr>
        <a:xfrm>
          <a:off x="22199600" y="943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60769</xdr:rowOff>
    </xdr:from>
    <xdr:to>
      <xdr:col>116</xdr:col>
      <xdr:colOff>152400</xdr:colOff>
      <xdr:row>56</xdr:row>
      <xdr:rowOff>60769</xdr:rowOff>
    </xdr:to>
    <xdr:cxnSp macro="">
      <xdr:nvCxnSpPr>
        <xdr:cNvPr id="597" name="直線コネクタ 596">
          <a:extLst>
            <a:ext uri="{FF2B5EF4-FFF2-40B4-BE49-F238E27FC236}">
              <a16:creationId xmlns:a16="http://schemas.microsoft.com/office/drawing/2014/main" id="{314D105B-AD33-4544-99C1-BCA7254E1C2A}"/>
            </a:ext>
          </a:extLst>
        </xdr:cNvPr>
        <xdr:cNvCxnSpPr/>
      </xdr:nvCxnSpPr>
      <xdr:spPr>
        <a:xfrm>
          <a:off x="22072600" y="9661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104856</xdr:rowOff>
    </xdr:from>
    <xdr:ext cx="469744" cy="259045"/>
    <xdr:sp macro="" textlink="">
      <xdr:nvSpPr>
        <xdr:cNvPr id="598" name="【学校施設】&#10;一人当たり面積平均値テキスト">
          <a:extLst>
            <a:ext uri="{FF2B5EF4-FFF2-40B4-BE49-F238E27FC236}">
              <a16:creationId xmlns:a16="http://schemas.microsoft.com/office/drawing/2014/main" id="{8721CDF5-75DB-412E-A677-72FECDEC2EE1}"/>
            </a:ext>
          </a:extLst>
        </xdr:cNvPr>
        <xdr:cNvSpPr txBox="1"/>
      </xdr:nvSpPr>
      <xdr:spPr>
        <a:xfrm>
          <a:off x="22199600" y="105633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81979</xdr:rowOff>
    </xdr:from>
    <xdr:to>
      <xdr:col>116</xdr:col>
      <xdr:colOff>114300</xdr:colOff>
      <xdr:row>63</xdr:row>
      <xdr:rowOff>12129</xdr:rowOff>
    </xdr:to>
    <xdr:sp macro="" textlink="">
      <xdr:nvSpPr>
        <xdr:cNvPr id="599" name="フローチャート: 判断 598">
          <a:extLst>
            <a:ext uri="{FF2B5EF4-FFF2-40B4-BE49-F238E27FC236}">
              <a16:creationId xmlns:a16="http://schemas.microsoft.com/office/drawing/2014/main" id="{7F4DAA53-A5CE-486F-9571-5095972B58C2}"/>
            </a:ext>
          </a:extLst>
        </xdr:cNvPr>
        <xdr:cNvSpPr/>
      </xdr:nvSpPr>
      <xdr:spPr>
        <a:xfrm>
          <a:off x="22110700" y="1071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79693</xdr:rowOff>
    </xdr:from>
    <xdr:to>
      <xdr:col>112</xdr:col>
      <xdr:colOff>38100</xdr:colOff>
      <xdr:row>63</xdr:row>
      <xdr:rowOff>9843</xdr:rowOff>
    </xdr:to>
    <xdr:sp macro="" textlink="">
      <xdr:nvSpPr>
        <xdr:cNvPr id="600" name="フローチャート: 判断 599">
          <a:extLst>
            <a:ext uri="{FF2B5EF4-FFF2-40B4-BE49-F238E27FC236}">
              <a16:creationId xmlns:a16="http://schemas.microsoft.com/office/drawing/2014/main" id="{BC6F0B22-8075-4EBD-8665-793D86BB8573}"/>
            </a:ext>
          </a:extLst>
        </xdr:cNvPr>
        <xdr:cNvSpPr/>
      </xdr:nvSpPr>
      <xdr:spPr>
        <a:xfrm>
          <a:off x="21272500" y="1070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83883</xdr:rowOff>
    </xdr:from>
    <xdr:to>
      <xdr:col>107</xdr:col>
      <xdr:colOff>101600</xdr:colOff>
      <xdr:row>63</xdr:row>
      <xdr:rowOff>14033</xdr:rowOff>
    </xdr:to>
    <xdr:sp macro="" textlink="">
      <xdr:nvSpPr>
        <xdr:cNvPr id="601" name="フローチャート: 判断 600">
          <a:extLst>
            <a:ext uri="{FF2B5EF4-FFF2-40B4-BE49-F238E27FC236}">
              <a16:creationId xmlns:a16="http://schemas.microsoft.com/office/drawing/2014/main" id="{6379DC1B-06A9-4154-8324-A9E3C12429F1}"/>
            </a:ext>
          </a:extLst>
        </xdr:cNvPr>
        <xdr:cNvSpPr/>
      </xdr:nvSpPr>
      <xdr:spPr>
        <a:xfrm>
          <a:off x="20383500" y="1071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89408</xdr:rowOff>
    </xdr:from>
    <xdr:to>
      <xdr:col>102</xdr:col>
      <xdr:colOff>165100</xdr:colOff>
      <xdr:row>63</xdr:row>
      <xdr:rowOff>19558</xdr:rowOff>
    </xdr:to>
    <xdr:sp macro="" textlink="">
      <xdr:nvSpPr>
        <xdr:cNvPr id="602" name="フローチャート: 判断 601">
          <a:extLst>
            <a:ext uri="{FF2B5EF4-FFF2-40B4-BE49-F238E27FC236}">
              <a16:creationId xmlns:a16="http://schemas.microsoft.com/office/drawing/2014/main" id="{F75B71BD-6398-4924-8178-B6DC67346C57}"/>
            </a:ext>
          </a:extLst>
        </xdr:cNvPr>
        <xdr:cNvSpPr/>
      </xdr:nvSpPr>
      <xdr:spPr>
        <a:xfrm>
          <a:off x="19494500" y="107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89027</xdr:rowOff>
    </xdr:from>
    <xdr:to>
      <xdr:col>98</xdr:col>
      <xdr:colOff>38100</xdr:colOff>
      <xdr:row>63</xdr:row>
      <xdr:rowOff>19177</xdr:rowOff>
    </xdr:to>
    <xdr:sp macro="" textlink="">
      <xdr:nvSpPr>
        <xdr:cNvPr id="603" name="フローチャート: 判断 602">
          <a:extLst>
            <a:ext uri="{FF2B5EF4-FFF2-40B4-BE49-F238E27FC236}">
              <a16:creationId xmlns:a16="http://schemas.microsoft.com/office/drawing/2014/main" id="{ECA90934-2EDD-4F4D-9110-D9C91057EB38}"/>
            </a:ext>
          </a:extLst>
        </xdr:cNvPr>
        <xdr:cNvSpPr/>
      </xdr:nvSpPr>
      <xdr:spPr>
        <a:xfrm>
          <a:off x="18605500" y="1071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899C4024-5B0E-4F8E-A834-80BA91090A81}"/>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AB871317-46CF-438A-8DEA-858D041D725E}"/>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5CBE5A47-D8C2-4AAF-BCAE-E72A98CAA84E}"/>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B2340753-8078-4196-A3B7-AAFE3FFF9635}"/>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69121C25-E073-434F-909F-23FA62C00C1C}"/>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168084</xdr:rowOff>
    </xdr:from>
    <xdr:to>
      <xdr:col>116</xdr:col>
      <xdr:colOff>114300</xdr:colOff>
      <xdr:row>63</xdr:row>
      <xdr:rowOff>98234</xdr:rowOff>
    </xdr:to>
    <xdr:sp macro="" textlink="">
      <xdr:nvSpPr>
        <xdr:cNvPr id="609" name="楕円 608">
          <a:extLst>
            <a:ext uri="{FF2B5EF4-FFF2-40B4-BE49-F238E27FC236}">
              <a16:creationId xmlns:a16="http://schemas.microsoft.com/office/drawing/2014/main" id="{1ECACC4F-4A35-440F-BD5B-AD7EF43AF3E3}"/>
            </a:ext>
          </a:extLst>
        </xdr:cNvPr>
        <xdr:cNvSpPr/>
      </xdr:nvSpPr>
      <xdr:spPr>
        <a:xfrm>
          <a:off x="22110700" y="1079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83011</xdr:rowOff>
    </xdr:from>
    <xdr:ext cx="469744" cy="259045"/>
    <xdr:sp macro="" textlink="">
      <xdr:nvSpPr>
        <xdr:cNvPr id="610" name="【学校施設】&#10;一人当たり面積該当値テキスト">
          <a:extLst>
            <a:ext uri="{FF2B5EF4-FFF2-40B4-BE49-F238E27FC236}">
              <a16:creationId xmlns:a16="http://schemas.microsoft.com/office/drawing/2014/main" id="{D35D8122-5B3E-4C2A-896F-37760C82AC63}"/>
            </a:ext>
          </a:extLst>
        </xdr:cNvPr>
        <xdr:cNvSpPr txBox="1"/>
      </xdr:nvSpPr>
      <xdr:spPr>
        <a:xfrm>
          <a:off x="22199600" y="1071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169799</xdr:rowOff>
    </xdr:from>
    <xdr:to>
      <xdr:col>112</xdr:col>
      <xdr:colOff>38100</xdr:colOff>
      <xdr:row>63</xdr:row>
      <xdr:rowOff>99949</xdr:rowOff>
    </xdr:to>
    <xdr:sp macro="" textlink="">
      <xdr:nvSpPr>
        <xdr:cNvPr id="611" name="楕円 610">
          <a:extLst>
            <a:ext uri="{FF2B5EF4-FFF2-40B4-BE49-F238E27FC236}">
              <a16:creationId xmlns:a16="http://schemas.microsoft.com/office/drawing/2014/main" id="{37357F28-EBB3-412D-A301-9CBBA1781220}"/>
            </a:ext>
          </a:extLst>
        </xdr:cNvPr>
        <xdr:cNvSpPr/>
      </xdr:nvSpPr>
      <xdr:spPr>
        <a:xfrm>
          <a:off x="21272500" y="1079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47434</xdr:rowOff>
    </xdr:from>
    <xdr:to>
      <xdr:col>116</xdr:col>
      <xdr:colOff>63500</xdr:colOff>
      <xdr:row>63</xdr:row>
      <xdr:rowOff>49149</xdr:rowOff>
    </xdr:to>
    <xdr:cxnSp macro="">
      <xdr:nvCxnSpPr>
        <xdr:cNvPr id="612" name="直線コネクタ 611">
          <a:extLst>
            <a:ext uri="{FF2B5EF4-FFF2-40B4-BE49-F238E27FC236}">
              <a16:creationId xmlns:a16="http://schemas.microsoft.com/office/drawing/2014/main" id="{50C54611-2B6B-4825-97EE-40D36D5F651A}"/>
            </a:ext>
          </a:extLst>
        </xdr:cNvPr>
        <xdr:cNvCxnSpPr/>
      </xdr:nvCxnSpPr>
      <xdr:spPr>
        <a:xfrm flipV="1">
          <a:off x="21323300" y="10848784"/>
          <a:ext cx="8382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170561</xdr:rowOff>
    </xdr:from>
    <xdr:to>
      <xdr:col>107</xdr:col>
      <xdr:colOff>101600</xdr:colOff>
      <xdr:row>63</xdr:row>
      <xdr:rowOff>100711</xdr:rowOff>
    </xdr:to>
    <xdr:sp macro="" textlink="">
      <xdr:nvSpPr>
        <xdr:cNvPr id="613" name="楕円 612">
          <a:extLst>
            <a:ext uri="{FF2B5EF4-FFF2-40B4-BE49-F238E27FC236}">
              <a16:creationId xmlns:a16="http://schemas.microsoft.com/office/drawing/2014/main" id="{B82DABE7-C28B-4DDD-BAA4-7E7DAD29F706}"/>
            </a:ext>
          </a:extLst>
        </xdr:cNvPr>
        <xdr:cNvSpPr/>
      </xdr:nvSpPr>
      <xdr:spPr>
        <a:xfrm>
          <a:off x="20383500" y="1080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49149</xdr:rowOff>
    </xdr:from>
    <xdr:to>
      <xdr:col>111</xdr:col>
      <xdr:colOff>177800</xdr:colOff>
      <xdr:row>63</xdr:row>
      <xdr:rowOff>49911</xdr:rowOff>
    </xdr:to>
    <xdr:cxnSp macro="">
      <xdr:nvCxnSpPr>
        <xdr:cNvPr id="614" name="直線コネクタ 613">
          <a:extLst>
            <a:ext uri="{FF2B5EF4-FFF2-40B4-BE49-F238E27FC236}">
              <a16:creationId xmlns:a16="http://schemas.microsoft.com/office/drawing/2014/main" id="{C4BDB526-57A9-4920-A217-B52C7F349346}"/>
            </a:ext>
          </a:extLst>
        </xdr:cNvPr>
        <xdr:cNvCxnSpPr/>
      </xdr:nvCxnSpPr>
      <xdr:spPr>
        <a:xfrm flipV="1">
          <a:off x="20434300" y="10850499"/>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171132</xdr:rowOff>
    </xdr:from>
    <xdr:to>
      <xdr:col>102</xdr:col>
      <xdr:colOff>165100</xdr:colOff>
      <xdr:row>63</xdr:row>
      <xdr:rowOff>101282</xdr:rowOff>
    </xdr:to>
    <xdr:sp macro="" textlink="">
      <xdr:nvSpPr>
        <xdr:cNvPr id="615" name="楕円 614">
          <a:extLst>
            <a:ext uri="{FF2B5EF4-FFF2-40B4-BE49-F238E27FC236}">
              <a16:creationId xmlns:a16="http://schemas.microsoft.com/office/drawing/2014/main" id="{F0BA09C2-5234-4A61-B017-3CFC225E91B0}"/>
            </a:ext>
          </a:extLst>
        </xdr:cNvPr>
        <xdr:cNvSpPr/>
      </xdr:nvSpPr>
      <xdr:spPr>
        <a:xfrm>
          <a:off x="19494500" y="1080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49911</xdr:rowOff>
    </xdr:from>
    <xdr:to>
      <xdr:col>107</xdr:col>
      <xdr:colOff>50800</xdr:colOff>
      <xdr:row>63</xdr:row>
      <xdr:rowOff>50482</xdr:rowOff>
    </xdr:to>
    <xdr:cxnSp macro="">
      <xdr:nvCxnSpPr>
        <xdr:cNvPr id="616" name="直線コネクタ 615">
          <a:extLst>
            <a:ext uri="{FF2B5EF4-FFF2-40B4-BE49-F238E27FC236}">
              <a16:creationId xmlns:a16="http://schemas.microsoft.com/office/drawing/2014/main" id="{ECFCFAE1-417F-403A-86B3-37950C4A409E}"/>
            </a:ext>
          </a:extLst>
        </xdr:cNvPr>
        <xdr:cNvCxnSpPr/>
      </xdr:nvCxnSpPr>
      <xdr:spPr>
        <a:xfrm flipV="1">
          <a:off x="19545300" y="10851261"/>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826</xdr:rowOff>
    </xdr:from>
    <xdr:to>
      <xdr:col>98</xdr:col>
      <xdr:colOff>38100</xdr:colOff>
      <xdr:row>63</xdr:row>
      <xdr:rowOff>102426</xdr:rowOff>
    </xdr:to>
    <xdr:sp macro="" textlink="">
      <xdr:nvSpPr>
        <xdr:cNvPr id="617" name="楕円 616">
          <a:extLst>
            <a:ext uri="{FF2B5EF4-FFF2-40B4-BE49-F238E27FC236}">
              <a16:creationId xmlns:a16="http://schemas.microsoft.com/office/drawing/2014/main" id="{A116E0FB-FE33-4C51-8ABA-65BC1A9E4FAF}"/>
            </a:ext>
          </a:extLst>
        </xdr:cNvPr>
        <xdr:cNvSpPr/>
      </xdr:nvSpPr>
      <xdr:spPr>
        <a:xfrm>
          <a:off x="18605500" y="10802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50482</xdr:rowOff>
    </xdr:from>
    <xdr:to>
      <xdr:col>102</xdr:col>
      <xdr:colOff>114300</xdr:colOff>
      <xdr:row>63</xdr:row>
      <xdr:rowOff>51626</xdr:rowOff>
    </xdr:to>
    <xdr:cxnSp macro="">
      <xdr:nvCxnSpPr>
        <xdr:cNvPr id="618" name="直線コネクタ 617">
          <a:extLst>
            <a:ext uri="{FF2B5EF4-FFF2-40B4-BE49-F238E27FC236}">
              <a16:creationId xmlns:a16="http://schemas.microsoft.com/office/drawing/2014/main" id="{57B76F13-1A48-4F92-B148-DF378EE1D965}"/>
            </a:ext>
          </a:extLst>
        </xdr:cNvPr>
        <xdr:cNvCxnSpPr/>
      </xdr:nvCxnSpPr>
      <xdr:spPr>
        <a:xfrm flipV="1">
          <a:off x="18656300" y="10851832"/>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26370</xdr:rowOff>
    </xdr:from>
    <xdr:ext cx="469744" cy="259045"/>
    <xdr:sp macro="" textlink="">
      <xdr:nvSpPr>
        <xdr:cNvPr id="619" name="n_1aveValue【学校施設】&#10;一人当たり面積">
          <a:extLst>
            <a:ext uri="{FF2B5EF4-FFF2-40B4-BE49-F238E27FC236}">
              <a16:creationId xmlns:a16="http://schemas.microsoft.com/office/drawing/2014/main" id="{66B3B029-E614-41FA-8FE2-DCA52794ADA3}"/>
            </a:ext>
          </a:extLst>
        </xdr:cNvPr>
        <xdr:cNvSpPr txBox="1"/>
      </xdr:nvSpPr>
      <xdr:spPr>
        <a:xfrm>
          <a:off x="21075727" y="10484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30560</xdr:rowOff>
    </xdr:from>
    <xdr:ext cx="469744" cy="259045"/>
    <xdr:sp macro="" textlink="">
      <xdr:nvSpPr>
        <xdr:cNvPr id="620" name="n_2aveValue【学校施設】&#10;一人当たり面積">
          <a:extLst>
            <a:ext uri="{FF2B5EF4-FFF2-40B4-BE49-F238E27FC236}">
              <a16:creationId xmlns:a16="http://schemas.microsoft.com/office/drawing/2014/main" id="{21510F27-4B68-45F6-9940-544CCC534AEA}"/>
            </a:ext>
          </a:extLst>
        </xdr:cNvPr>
        <xdr:cNvSpPr txBox="1"/>
      </xdr:nvSpPr>
      <xdr:spPr>
        <a:xfrm>
          <a:off x="20199427" y="10489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36085</xdr:rowOff>
    </xdr:from>
    <xdr:ext cx="469744" cy="259045"/>
    <xdr:sp macro="" textlink="">
      <xdr:nvSpPr>
        <xdr:cNvPr id="621" name="n_3aveValue【学校施設】&#10;一人当たり面積">
          <a:extLst>
            <a:ext uri="{FF2B5EF4-FFF2-40B4-BE49-F238E27FC236}">
              <a16:creationId xmlns:a16="http://schemas.microsoft.com/office/drawing/2014/main" id="{75BE2E77-428F-4CE9-9399-BC1C90D6B1DF}"/>
            </a:ext>
          </a:extLst>
        </xdr:cNvPr>
        <xdr:cNvSpPr txBox="1"/>
      </xdr:nvSpPr>
      <xdr:spPr>
        <a:xfrm>
          <a:off x="19310427" y="10494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35704</xdr:rowOff>
    </xdr:from>
    <xdr:ext cx="469744" cy="259045"/>
    <xdr:sp macro="" textlink="">
      <xdr:nvSpPr>
        <xdr:cNvPr id="622" name="n_4aveValue【学校施設】&#10;一人当たり面積">
          <a:extLst>
            <a:ext uri="{FF2B5EF4-FFF2-40B4-BE49-F238E27FC236}">
              <a16:creationId xmlns:a16="http://schemas.microsoft.com/office/drawing/2014/main" id="{E5E70094-4B7A-42EF-AE82-2BF91CA93EB1}"/>
            </a:ext>
          </a:extLst>
        </xdr:cNvPr>
        <xdr:cNvSpPr txBox="1"/>
      </xdr:nvSpPr>
      <xdr:spPr>
        <a:xfrm>
          <a:off x="18421427" y="1049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91076</xdr:rowOff>
    </xdr:from>
    <xdr:ext cx="469744" cy="259045"/>
    <xdr:sp macro="" textlink="">
      <xdr:nvSpPr>
        <xdr:cNvPr id="623" name="n_1mainValue【学校施設】&#10;一人当たり面積">
          <a:extLst>
            <a:ext uri="{FF2B5EF4-FFF2-40B4-BE49-F238E27FC236}">
              <a16:creationId xmlns:a16="http://schemas.microsoft.com/office/drawing/2014/main" id="{F7F32C27-E4B8-443C-846B-60DA0423C544}"/>
            </a:ext>
          </a:extLst>
        </xdr:cNvPr>
        <xdr:cNvSpPr txBox="1"/>
      </xdr:nvSpPr>
      <xdr:spPr>
        <a:xfrm>
          <a:off x="21075727" y="10892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91838</xdr:rowOff>
    </xdr:from>
    <xdr:ext cx="469744" cy="259045"/>
    <xdr:sp macro="" textlink="">
      <xdr:nvSpPr>
        <xdr:cNvPr id="624" name="n_2mainValue【学校施設】&#10;一人当たり面積">
          <a:extLst>
            <a:ext uri="{FF2B5EF4-FFF2-40B4-BE49-F238E27FC236}">
              <a16:creationId xmlns:a16="http://schemas.microsoft.com/office/drawing/2014/main" id="{009DF10A-0F30-414B-AC53-F6AFE71DCB48}"/>
            </a:ext>
          </a:extLst>
        </xdr:cNvPr>
        <xdr:cNvSpPr txBox="1"/>
      </xdr:nvSpPr>
      <xdr:spPr>
        <a:xfrm>
          <a:off x="20199427" y="1089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92409</xdr:rowOff>
    </xdr:from>
    <xdr:ext cx="469744" cy="259045"/>
    <xdr:sp macro="" textlink="">
      <xdr:nvSpPr>
        <xdr:cNvPr id="625" name="n_3mainValue【学校施設】&#10;一人当たり面積">
          <a:extLst>
            <a:ext uri="{FF2B5EF4-FFF2-40B4-BE49-F238E27FC236}">
              <a16:creationId xmlns:a16="http://schemas.microsoft.com/office/drawing/2014/main" id="{A7366976-234A-4DF5-BC79-815F600E79F9}"/>
            </a:ext>
          </a:extLst>
        </xdr:cNvPr>
        <xdr:cNvSpPr txBox="1"/>
      </xdr:nvSpPr>
      <xdr:spPr>
        <a:xfrm>
          <a:off x="19310427" y="10893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93553</xdr:rowOff>
    </xdr:from>
    <xdr:ext cx="469744" cy="259045"/>
    <xdr:sp macro="" textlink="">
      <xdr:nvSpPr>
        <xdr:cNvPr id="626" name="n_4mainValue【学校施設】&#10;一人当たり面積">
          <a:extLst>
            <a:ext uri="{FF2B5EF4-FFF2-40B4-BE49-F238E27FC236}">
              <a16:creationId xmlns:a16="http://schemas.microsoft.com/office/drawing/2014/main" id="{96D3DAF9-3866-4754-825C-CD384CE4920D}"/>
            </a:ext>
          </a:extLst>
        </xdr:cNvPr>
        <xdr:cNvSpPr txBox="1"/>
      </xdr:nvSpPr>
      <xdr:spPr>
        <a:xfrm>
          <a:off x="18421427" y="10894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7" name="正方形/長方形 626">
          <a:extLst>
            <a:ext uri="{FF2B5EF4-FFF2-40B4-BE49-F238E27FC236}">
              <a16:creationId xmlns:a16="http://schemas.microsoft.com/office/drawing/2014/main" id="{9E66263C-E99A-4B0F-9A4F-DE8714D2DF2A}"/>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8" name="正方形/長方形 627">
          <a:extLst>
            <a:ext uri="{FF2B5EF4-FFF2-40B4-BE49-F238E27FC236}">
              <a16:creationId xmlns:a16="http://schemas.microsoft.com/office/drawing/2014/main" id="{88004A48-367A-4521-A968-6D56AC8794D2}"/>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9" name="正方形/長方形 628">
          <a:extLst>
            <a:ext uri="{FF2B5EF4-FFF2-40B4-BE49-F238E27FC236}">
              <a16:creationId xmlns:a16="http://schemas.microsoft.com/office/drawing/2014/main" id="{2E573DB2-CBEE-4D25-8A30-C2D167029093}"/>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0" name="正方形/長方形 629">
          <a:extLst>
            <a:ext uri="{FF2B5EF4-FFF2-40B4-BE49-F238E27FC236}">
              <a16:creationId xmlns:a16="http://schemas.microsoft.com/office/drawing/2014/main" id="{9CBE8B62-CE12-481C-B3E1-C6EA712DF2A3}"/>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1" name="正方形/長方形 630">
          <a:extLst>
            <a:ext uri="{FF2B5EF4-FFF2-40B4-BE49-F238E27FC236}">
              <a16:creationId xmlns:a16="http://schemas.microsoft.com/office/drawing/2014/main" id="{C7520B17-E4BC-4479-8B6F-0B3CDB766BD3}"/>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2" name="正方形/長方形 631">
          <a:extLst>
            <a:ext uri="{FF2B5EF4-FFF2-40B4-BE49-F238E27FC236}">
              <a16:creationId xmlns:a16="http://schemas.microsoft.com/office/drawing/2014/main" id="{9D80813D-EDBE-471D-8966-267357809D5A}"/>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3" name="正方形/長方形 632">
          <a:extLst>
            <a:ext uri="{FF2B5EF4-FFF2-40B4-BE49-F238E27FC236}">
              <a16:creationId xmlns:a16="http://schemas.microsoft.com/office/drawing/2014/main" id="{1AE8A942-CD20-493D-A491-D8C8C8A21F8F}"/>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4" name="正方形/長方形 633">
          <a:extLst>
            <a:ext uri="{FF2B5EF4-FFF2-40B4-BE49-F238E27FC236}">
              <a16:creationId xmlns:a16="http://schemas.microsoft.com/office/drawing/2014/main" id="{89A2F050-83B7-46B2-ACE6-C1262864DED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5" name="正方形/長方形 634">
          <a:extLst>
            <a:ext uri="{FF2B5EF4-FFF2-40B4-BE49-F238E27FC236}">
              <a16:creationId xmlns:a16="http://schemas.microsoft.com/office/drawing/2014/main" id="{D8DE14F4-B21C-4CA7-872C-8E516DA29DB5}"/>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6" name="正方形/長方形 635">
          <a:extLst>
            <a:ext uri="{FF2B5EF4-FFF2-40B4-BE49-F238E27FC236}">
              <a16:creationId xmlns:a16="http://schemas.microsoft.com/office/drawing/2014/main" id="{FAD8A56F-78BD-465D-8149-CD324343BB2B}"/>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7" name="正方形/長方形 636">
          <a:extLst>
            <a:ext uri="{FF2B5EF4-FFF2-40B4-BE49-F238E27FC236}">
              <a16:creationId xmlns:a16="http://schemas.microsoft.com/office/drawing/2014/main" id="{FDDF8F8C-224C-471C-AC77-71205DF9B334}"/>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8" name="正方形/長方形 637">
          <a:extLst>
            <a:ext uri="{FF2B5EF4-FFF2-40B4-BE49-F238E27FC236}">
              <a16:creationId xmlns:a16="http://schemas.microsoft.com/office/drawing/2014/main" id="{AECDEDE5-2178-4156-886F-0B16D3100ADA}"/>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9" name="正方形/長方形 638">
          <a:extLst>
            <a:ext uri="{FF2B5EF4-FFF2-40B4-BE49-F238E27FC236}">
              <a16:creationId xmlns:a16="http://schemas.microsoft.com/office/drawing/2014/main" id="{00897026-1328-45C9-A4F8-EECC91FACF11}"/>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0" name="正方形/長方形 639">
          <a:extLst>
            <a:ext uri="{FF2B5EF4-FFF2-40B4-BE49-F238E27FC236}">
              <a16:creationId xmlns:a16="http://schemas.microsoft.com/office/drawing/2014/main" id="{66A6AF89-DEAC-4A12-934D-26751D278D1A}"/>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1" name="正方形/長方形 640">
          <a:extLst>
            <a:ext uri="{FF2B5EF4-FFF2-40B4-BE49-F238E27FC236}">
              <a16:creationId xmlns:a16="http://schemas.microsoft.com/office/drawing/2014/main" id="{09DA9427-A323-4BF1-A970-ED1939924279}"/>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2" name="正方形/長方形 641">
          <a:extLst>
            <a:ext uri="{FF2B5EF4-FFF2-40B4-BE49-F238E27FC236}">
              <a16:creationId xmlns:a16="http://schemas.microsoft.com/office/drawing/2014/main" id="{10F5A2C1-8547-4A74-953C-886978D20A5F}"/>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3" name="正方形/長方形 642">
          <a:extLst>
            <a:ext uri="{FF2B5EF4-FFF2-40B4-BE49-F238E27FC236}">
              <a16:creationId xmlns:a16="http://schemas.microsoft.com/office/drawing/2014/main" id="{5C5EEFE9-F144-4B5F-9592-BBC59BED45D5}"/>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4" name="正方形/長方形 643">
          <a:extLst>
            <a:ext uri="{FF2B5EF4-FFF2-40B4-BE49-F238E27FC236}">
              <a16:creationId xmlns:a16="http://schemas.microsoft.com/office/drawing/2014/main" id="{5D470711-76E8-4F96-8B12-DB236E2D772F}"/>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5" name="正方形/長方形 644">
          <a:extLst>
            <a:ext uri="{FF2B5EF4-FFF2-40B4-BE49-F238E27FC236}">
              <a16:creationId xmlns:a16="http://schemas.microsoft.com/office/drawing/2014/main" id="{8DB9452A-E4D9-441B-ABD8-0B74C01F1A23}"/>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6" name="正方形/長方形 645">
          <a:extLst>
            <a:ext uri="{FF2B5EF4-FFF2-40B4-BE49-F238E27FC236}">
              <a16:creationId xmlns:a16="http://schemas.microsoft.com/office/drawing/2014/main" id="{059E4DCC-80AC-45E4-9BA3-A5E0684F16FE}"/>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7" name="正方形/長方形 646">
          <a:extLst>
            <a:ext uri="{FF2B5EF4-FFF2-40B4-BE49-F238E27FC236}">
              <a16:creationId xmlns:a16="http://schemas.microsoft.com/office/drawing/2014/main" id="{38D7611C-85E5-4E3D-A2AB-EDF43A3A4CC1}"/>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8" name="正方形/長方形 647">
          <a:extLst>
            <a:ext uri="{FF2B5EF4-FFF2-40B4-BE49-F238E27FC236}">
              <a16:creationId xmlns:a16="http://schemas.microsoft.com/office/drawing/2014/main" id="{E366EF11-2859-408E-ADA4-E270D2E2C832}"/>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9" name="正方形/長方形 648">
          <a:extLst>
            <a:ext uri="{FF2B5EF4-FFF2-40B4-BE49-F238E27FC236}">
              <a16:creationId xmlns:a16="http://schemas.microsoft.com/office/drawing/2014/main" id="{EB33652D-84C0-42CA-88F1-C030C257F7AD}"/>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0" name="正方形/長方形 649">
          <a:extLst>
            <a:ext uri="{FF2B5EF4-FFF2-40B4-BE49-F238E27FC236}">
              <a16:creationId xmlns:a16="http://schemas.microsoft.com/office/drawing/2014/main" id="{0AC8DFF6-1F34-45B3-8442-3E0984824476}"/>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1" name="テキスト ボックス 650">
          <a:extLst>
            <a:ext uri="{FF2B5EF4-FFF2-40B4-BE49-F238E27FC236}">
              <a16:creationId xmlns:a16="http://schemas.microsoft.com/office/drawing/2014/main" id="{513A298A-66A0-4236-B808-B148E3B0CDAD}"/>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2" name="直線コネクタ 651">
          <a:extLst>
            <a:ext uri="{FF2B5EF4-FFF2-40B4-BE49-F238E27FC236}">
              <a16:creationId xmlns:a16="http://schemas.microsoft.com/office/drawing/2014/main" id="{8CF002F2-E3C6-4C3B-BC0B-90665224A53B}"/>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3" name="テキスト ボックス 652">
          <a:extLst>
            <a:ext uri="{FF2B5EF4-FFF2-40B4-BE49-F238E27FC236}">
              <a16:creationId xmlns:a16="http://schemas.microsoft.com/office/drawing/2014/main" id="{1FAF9473-D25F-49E8-A052-723D8E8106AD}"/>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4" name="直線コネクタ 653">
          <a:extLst>
            <a:ext uri="{FF2B5EF4-FFF2-40B4-BE49-F238E27FC236}">
              <a16:creationId xmlns:a16="http://schemas.microsoft.com/office/drawing/2014/main" id="{84290479-7D47-4FC3-9B59-7DCA5199EFF7}"/>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5" name="テキスト ボックス 654">
          <a:extLst>
            <a:ext uri="{FF2B5EF4-FFF2-40B4-BE49-F238E27FC236}">
              <a16:creationId xmlns:a16="http://schemas.microsoft.com/office/drawing/2014/main" id="{0C267AE8-5912-4253-B102-F64463A192DE}"/>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6" name="直線コネクタ 655">
          <a:extLst>
            <a:ext uri="{FF2B5EF4-FFF2-40B4-BE49-F238E27FC236}">
              <a16:creationId xmlns:a16="http://schemas.microsoft.com/office/drawing/2014/main" id="{42359563-D0A7-4D98-B64D-59A0B550663F}"/>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7" name="テキスト ボックス 656">
          <a:extLst>
            <a:ext uri="{FF2B5EF4-FFF2-40B4-BE49-F238E27FC236}">
              <a16:creationId xmlns:a16="http://schemas.microsoft.com/office/drawing/2014/main" id="{96D8F953-51CD-44F7-AB08-B28040B1B124}"/>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8" name="直線コネクタ 657">
          <a:extLst>
            <a:ext uri="{FF2B5EF4-FFF2-40B4-BE49-F238E27FC236}">
              <a16:creationId xmlns:a16="http://schemas.microsoft.com/office/drawing/2014/main" id="{3D0F5896-8F11-453F-865B-767A45A30454}"/>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9" name="テキスト ボックス 658">
          <a:extLst>
            <a:ext uri="{FF2B5EF4-FFF2-40B4-BE49-F238E27FC236}">
              <a16:creationId xmlns:a16="http://schemas.microsoft.com/office/drawing/2014/main" id="{A5CBB74D-42DF-4E62-9A3A-DCF315AB05BA}"/>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0" name="直線コネクタ 659">
          <a:extLst>
            <a:ext uri="{FF2B5EF4-FFF2-40B4-BE49-F238E27FC236}">
              <a16:creationId xmlns:a16="http://schemas.microsoft.com/office/drawing/2014/main" id="{2338BE54-B742-42A4-97D7-8857AD4CE0A6}"/>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1" name="テキスト ボックス 660">
          <a:extLst>
            <a:ext uri="{FF2B5EF4-FFF2-40B4-BE49-F238E27FC236}">
              <a16:creationId xmlns:a16="http://schemas.microsoft.com/office/drawing/2014/main" id="{6475D0CC-D4C4-4C61-B243-852E1C717979}"/>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2" name="直線コネクタ 661">
          <a:extLst>
            <a:ext uri="{FF2B5EF4-FFF2-40B4-BE49-F238E27FC236}">
              <a16:creationId xmlns:a16="http://schemas.microsoft.com/office/drawing/2014/main" id="{8BB76E47-A601-4866-B618-A3D6339B2934}"/>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3" name="テキスト ボックス 662">
          <a:extLst>
            <a:ext uri="{FF2B5EF4-FFF2-40B4-BE49-F238E27FC236}">
              <a16:creationId xmlns:a16="http://schemas.microsoft.com/office/drawing/2014/main" id="{C88FB9D1-413D-45B5-9B2B-13E7154179C4}"/>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4" name="直線コネクタ 663">
          <a:extLst>
            <a:ext uri="{FF2B5EF4-FFF2-40B4-BE49-F238E27FC236}">
              <a16:creationId xmlns:a16="http://schemas.microsoft.com/office/drawing/2014/main" id="{C5D99921-B7BF-494A-A81F-C485FD85364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5" name="テキスト ボックス 664">
          <a:extLst>
            <a:ext uri="{FF2B5EF4-FFF2-40B4-BE49-F238E27FC236}">
              <a16:creationId xmlns:a16="http://schemas.microsoft.com/office/drawing/2014/main" id="{3A8F057D-2997-4B42-927F-F2E1DA91EA8F}"/>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6" name="【公民館】&#10;有形固定資産減価償却率グラフ枠">
          <a:extLst>
            <a:ext uri="{FF2B5EF4-FFF2-40B4-BE49-F238E27FC236}">
              <a16:creationId xmlns:a16="http://schemas.microsoft.com/office/drawing/2014/main" id="{7AA9EAC5-4876-4CBA-B99C-3E341FBADA4F}"/>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156211</xdr:rowOff>
    </xdr:from>
    <xdr:to>
      <xdr:col>85</xdr:col>
      <xdr:colOff>126364</xdr:colOff>
      <xdr:row>108</xdr:row>
      <xdr:rowOff>152400</xdr:rowOff>
    </xdr:to>
    <xdr:cxnSp macro="">
      <xdr:nvCxnSpPr>
        <xdr:cNvPr id="667" name="直線コネクタ 666">
          <a:extLst>
            <a:ext uri="{FF2B5EF4-FFF2-40B4-BE49-F238E27FC236}">
              <a16:creationId xmlns:a16="http://schemas.microsoft.com/office/drawing/2014/main" id="{74145D7E-E4CB-4237-975E-DB5C81C8BF1E}"/>
            </a:ext>
          </a:extLst>
        </xdr:cNvPr>
        <xdr:cNvCxnSpPr/>
      </xdr:nvCxnSpPr>
      <xdr:spPr>
        <a:xfrm flipV="1">
          <a:off x="16318864" y="17129761"/>
          <a:ext cx="0" cy="1539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68" name="【公民館】&#10;有形固定資産減価償却率最小値テキスト">
          <a:extLst>
            <a:ext uri="{FF2B5EF4-FFF2-40B4-BE49-F238E27FC236}">
              <a16:creationId xmlns:a16="http://schemas.microsoft.com/office/drawing/2014/main" id="{87BDB62A-917E-453A-B530-3B9AA78E58AE}"/>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9" name="直線コネクタ 668">
          <a:extLst>
            <a:ext uri="{FF2B5EF4-FFF2-40B4-BE49-F238E27FC236}">
              <a16:creationId xmlns:a16="http://schemas.microsoft.com/office/drawing/2014/main" id="{D297BC13-675C-4DD6-9281-9E0464D0A6A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102888</xdr:rowOff>
    </xdr:from>
    <xdr:ext cx="405111" cy="259045"/>
    <xdr:sp macro="" textlink="">
      <xdr:nvSpPr>
        <xdr:cNvPr id="670" name="【公民館】&#10;有形固定資産減価償却率最大値テキスト">
          <a:extLst>
            <a:ext uri="{FF2B5EF4-FFF2-40B4-BE49-F238E27FC236}">
              <a16:creationId xmlns:a16="http://schemas.microsoft.com/office/drawing/2014/main" id="{C0CDDE91-ABCD-4D27-A35F-9A7919234B37}"/>
            </a:ext>
          </a:extLst>
        </xdr:cNvPr>
        <xdr:cNvSpPr txBox="1"/>
      </xdr:nvSpPr>
      <xdr:spPr>
        <a:xfrm>
          <a:off x="16357600" y="1690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156211</xdr:rowOff>
    </xdr:from>
    <xdr:to>
      <xdr:col>86</xdr:col>
      <xdr:colOff>25400</xdr:colOff>
      <xdr:row>99</xdr:row>
      <xdr:rowOff>156211</xdr:rowOff>
    </xdr:to>
    <xdr:cxnSp macro="">
      <xdr:nvCxnSpPr>
        <xdr:cNvPr id="671" name="直線コネクタ 670">
          <a:extLst>
            <a:ext uri="{FF2B5EF4-FFF2-40B4-BE49-F238E27FC236}">
              <a16:creationId xmlns:a16="http://schemas.microsoft.com/office/drawing/2014/main" id="{27C06414-F8A5-4005-AE15-99989D93D316}"/>
            </a:ext>
          </a:extLst>
        </xdr:cNvPr>
        <xdr:cNvCxnSpPr/>
      </xdr:nvCxnSpPr>
      <xdr:spPr>
        <a:xfrm>
          <a:off x="16230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57802</xdr:rowOff>
    </xdr:from>
    <xdr:ext cx="405111" cy="259045"/>
    <xdr:sp macro="" textlink="">
      <xdr:nvSpPr>
        <xdr:cNvPr id="672" name="【公民館】&#10;有形固定資産減価償却率平均値テキスト">
          <a:extLst>
            <a:ext uri="{FF2B5EF4-FFF2-40B4-BE49-F238E27FC236}">
              <a16:creationId xmlns:a16="http://schemas.microsoft.com/office/drawing/2014/main" id="{A2FE9E8E-03DC-4EE0-9B73-74754FC44DAE}"/>
            </a:ext>
          </a:extLst>
        </xdr:cNvPr>
        <xdr:cNvSpPr txBox="1"/>
      </xdr:nvSpPr>
      <xdr:spPr>
        <a:xfrm>
          <a:off x="16357600" y="17717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34925</xdr:rowOff>
    </xdr:from>
    <xdr:to>
      <xdr:col>85</xdr:col>
      <xdr:colOff>177800</xdr:colOff>
      <xdr:row>104</xdr:row>
      <xdr:rowOff>136525</xdr:rowOff>
    </xdr:to>
    <xdr:sp macro="" textlink="">
      <xdr:nvSpPr>
        <xdr:cNvPr id="673" name="フローチャート: 判断 672">
          <a:extLst>
            <a:ext uri="{FF2B5EF4-FFF2-40B4-BE49-F238E27FC236}">
              <a16:creationId xmlns:a16="http://schemas.microsoft.com/office/drawing/2014/main" id="{4CB89460-2D06-42DA-8D3E-9DBF0B94D4DE}"/>
            </a:ext>
          </a:extLst>
        </xdr:cNvPr>
        <xdr:cNvSpPr/>
      </xdr:nvSpPr>
      <xdr:spPr>
        <a:xfrm>
          <a:off x="162687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46355</xdr:rowOff>
    </xdr:from>
    <xdr:to>
      <xdr:col>81</xdr:col>
      <xdr:colOff>101600</xdr:colOff>
      <xdr:row>104</xdr:row>
      <xdr:rowOff>147955</xdr:rowOff>
    </xdr:to>
    <xdr:sp macro="" textlink="">
      <xdr:nvSpPr>
        <xdr:cNvPr id="674" name="フローチャート: 判断 673">
          <a:extLst>
            <a:ext uri="{FF2B5EF4-FFF2-40B4-BE49-F238E27FC236}">
              <a16:creationId xmlns:a16="http://schemas.microsoft.com/office/drawing/2014/main" id="{A60749FE-C689-46E0-BAD4-28AB1B0BC93B}"/>
            </a:ext>
          </a:extLst>
        </xdr:cNvPr>
        <xdr:cNvSpPr/>
      </xdr:nvSpPr>
      <xdr:spPr>
        <a:xfrm>
          <a:off x="15430500" y="1787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154939</xdr:rowOff>
    </xdr:from>
    <xdr:to>
      <xdr:col>76</xdr:col>
      <xdr:colOff>165100</xdr:colOff>
      <xdr:row>104</xdr:row>
      <xdr:rowOff>85089</xdr:rowOff>
    </xdr:to>
    <xdr:sp macro="" textlink="">
      <xdr:nvSpPr>
        <xdr:cNvPr id="675" name="フローチャート: 判断 674">
          <a:extLst>
            <a:ext uri="{FF2B5EF4-FFF2-40B4-BE49-F238E27FC236}">
              <a16:creationId xmlns:a16="http://schemas.microsoft.com/office/drawing/2014/main" id="{4950BB65-75B9-4DDD-9A2E-42455BE3A898}"/>
            </a:ext>
          </a:extLst>
        </xdr:cNvPr>
        <xdr:cNvSpPr/>
      </xdr:nvSpPr>
      <xdr:spPr>
        <a:xfrm>
          <a:off x="145415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137795</xdr:rowOff>
    </xdr:from>
    <xdr:to>
      <xdr:col>72</xdr:col>
      <xdr:colOff>38100</xdr:colOff>
      <xdr:row>104</xdr:row>
      <xdr:rowOff>67945</xdr:rowOff>
    </xdr:to>
    <xdr:sp macro="" textlink="">
      <xdr:nvSpPr>
        <xdr:cNvPr id="676" name="フローチャート: 判断 675">
          <a:extLst>
            <a:ext uri="{FF2B5EF4-FFF2-40B4-BE49-F238E27FC236}">
              <a16:creationId xmlns:a16="http://schemas.microsoft.com/office/drawing/2014/main" id="{E1F60B83-AA24-4FE8-B55C-6C9565B97B1E}"/>
            </a:ext>
          </a:extLst>
        </xdr:cNvPr>
        <xdr:cNvSpPr/>
      </xdr:nvSpPr>
      <xdr:spPr>
        <a:xfrm>
          <a:off x="136525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2539</xdr:rowOff>
    </xdr:from>
    <xdr:to>
      <xdr:col>67</xdr:col>
      <xdr:colOff>101600</xdr:colOff>
      <xdr:row>104</xdr:row>
      <xdr:rowOff>104139</xdr:rowOff>
    </xdr:to>
    <xdr:sp macro="" textlink="">
      <xdr:nvSpPr>
        <xdr:cNvPr id="677" name="フローチャート: 判断 676">
          <a:extLst>
            <a:ext uri="{FF2B5EF4-FFF2-40B4-BE49-F238E27FC236}">
              <a16:creationId xmlns:a16="http://schemas.microsoft.com/office/drawing/2014/main" id="{0A3E5C10-CE09-4094-A877-23B135D4B767}"/>
            </a:ext>
          </a:extLst>
        </xdr:cNvPr>
        <xdr:cNvSpPr/>
      </xdr:nvSpPr>
      <xdr:spPr>
        <a:xfrm>
          <a:off x="12763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F67AB254-13A4-4491-A2F0-401555E1322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7A5C0FA2-1458-4597-BE89-385A258FB45A}"/>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9343F7A6-8958-4666-8E25-D05C892B62A6}"/>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54D347EB-7BFE-40AB-90C0-CEECB4256178}"/>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02C56E84-416C-4BD5-98C7-A5CD456E2BEC}"/>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59689</xdr:rowOff>
    </xdr:from>
    <xdr:to>
      <xdr:col>85</xdr:col>
      <xdr:colOff>177800</xdr:colOff>
      <xdr:row>107</xdr:row>
      <xdr:rowOff>161289</xdr:rowOff>
    </xdr:to>
    <xdr:sp macro="" textlink="">
      <xdr:nvSpPr>
        <xdr:cNvPr id="683" name="楕円 682">
          <a:extLst>
            <a:ext uri="{FF2B5EF4-FFF2-40B4-BE49-F238E27FC236}">
              <a16:creationId xmlns:a16="http://schemas.microsoft.com/office/drawing/2014/main" id="{E191AF38-18AC-48D7-858D-B80635F3B576}"/>
            </a:ext>
          </a:extLst>
        </xdr:cNvPr>
        <xdr:cNvSpPr/>
      </xdr:nvSpPr>
      <xdr:spPr>
        <a:xfrm>
          <a:off x="162687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38116</xdr:rowOff>
    </xdr:from>
    <xdr:ext cx="405111" cy="259045"/>
    <xdr:sp macro="" textlink="">
      <xdr:nvSpPr>
        <xdr:cNvPr id="684" name="【公民館】&#10;有形固定資産減価償却率該当値テキスト">
          <a:extLst>
            <a:ext uri="{FF2B5EF4-FFF2-40B4-BE49-F238E27FC236}">
              <a16:creationId xmlns:a16="http://schemas.microsoft.com/office/drawing/2014/main" id="{F67098F8-95A6-4EDC-8656-EBF07B088892}"/>
            </a:ext>
          </a:extLst>
        </xdr:cNvPr>
        <xdr:cNvSpPr txBox="1"/>
      </xdr:nvSpPr>
      <xdr:spPr>
        <a:xfrm>
          <a:off x="16357600" y="1838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44450</xdr:rowOff>
    </xdr:from>
    <xdr:to>
      <xdr:col>81</xdr:col>
      <xdr:colOff>101600</xdr:colOff>
      <xdr:row>107</xdr:row>
      <xdr:rowOff>146050</xdr:rowOff>
    </xdr:to>
    <xdr:sp macro="" textlink="">
      <xdr:nvSpPr>
        <xdr:cNvPr id="685" name="楕円 684">
          <a:extLst>
            <a:ext uri="{FF2B5EF4-FFF2-40B4-BE49-F238E27FC236}">
              <a16:creationId xmlns:a16="http://schemas.microsoft.com/office/drawing/2014/main" id="{8B2C8318-DF0E-4D1B-8DAE-13FC32C2A239}"/>
            </a:ext>
          </a:extLst>
        </xdr:cNvPr>
        <xdr:cNvSpPr/>
      </xdr:nvSpPr>
      <xdr:spPr>
        <a:xfrm>
          <a:off x="15430500" y="1838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95250</xdr:rowOff>
    </xdr:from>
    <xdr:to>
      <xdr:col>85</xdr:col>
      <xdr:colOff>127000</xdr:colOff>
      <xdr:row>107</xdr:row>
      <xdr:rowOff>110489</xdr:rowOff>
    </xdr:to>
    <xdr:cxnSp macro="">
      <xdr:nvCxnSpPr>
        <xdr:cNvPr id="686" name="直線コネクタ 685">
          <a:extLst>
            <a:ext uri="{FF2B5EF4-FFF2-40B4-BE49-F238E27FC236}">
              <a16:creationId xmlns:a16="http://schemas.microsoft.com/office/drawing/2014/main" id="{D12D1BC7-51C9-4DCF-9085-49E149C04092}"/>
            </a:ext>
          </a:extLst>
        </xdr:cNvPr>
        <xdr:cNvCxnSpPr/>
      </xdr:nvCxnSpPr>
      <xdr:spPr>
        <a:xfrm>
          <a:off x="15481300" y="18440400"/>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6350</xdr:rowOff>
    </xdr:from>
    <xdr:to>
      <xdr:col>76</xdr:col>
      <xdr:colOff>165100</xdr:colOff>
      <xdr:row>107</xdr:row>
      <xdr:rowOff>107950</xdr:rowOff>
    </xdr:to>
    <xdr:sp macro="" textlink="">
      <xdr:nvSpPr>
        <xdr:cNvPr id="687" name="楕円 686">
          <a:extLst>
            <a:ext uri="{FF2B5EF4-FFF2-40B4-BE49-F238E27FC236}">
              <a16:creationId xmlns:a16="http://schemas.microsoft.com/office/drawing/2014/main" id="{D84C2F78-A7B2-4D04-B64A-25A2F1D9BF5C}"/>
            </a:ext>
          </a:extLst>
        </xdr:cNvPr>
        <xdr:cNvSpPr/>
      </xdr:nvSpPr>
      <xdr:spPr>
        <a:xfrm>
          <a:off x="14541500" y="183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57150</xdr:rowOff>
    </xdr:from>
    <xdr:to>
      <xdr:col>81</xdr:col>
      <xdr:colOff>50800</xdr:colOff>
      <xdr:row>107</xdr:row>
      <xdr:rowOff>95250</xdr:rowOff>
    </xdr:to>
    <xdr:cxnSp macro="">
      <xdr:nvCxnSpPr>
        <xdr:cNvPr id="688" name="直線コネクタ 687">
          <a:extLst>
            <a:ext uri="{FF2B5EF4-FFF2-40B4-BE49-F238E27FC236}">
              <a16:creationId xmlns:a16="http://schemas.microsoft.com/office/drawing/2014/main" id="{4A168F9D-E7E6-449D-B3DA-881FC5A05AB5}"/>
            </a:ext>
          </a:extLst>
        </xdr:cNvPr>
        <xdr:cNvCxnSpPr/>
      </xdr:nvCxnSpPr>
      <xdr:spPr>
        <a:xfrm>
          <a:off x="14592300" y="18402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141605</xdr:rowOff>
    </xdr:from>
    <xdr:to>
      <xdr:col>72</xdr:col>
      <xdr:colOff>38100</xdr:colOff>
      <xdr:row>107</xdr:row>
      <xdr:rowOff>71755</xdr:rowOff>
    </xdr:to>
    <xdr:sp macro="" textlink="">
      <xdr:nvSpPr>
        <xdr:cNvPr id="689" name="楕円 688">
          <a:extLst>
            <a:ext uri="{FF2B5EF4-FFF2-40B4-BE49-F238E27FC236}">
              <a16:creationId xmlns:a16="http://schemas.microsoft.com/office/drawing/2014/main" id="{91EAB99D-BE66-466F-8186-74DE48439D89}"/>
            </a:ext>
          </a:extLst>
        </xdr:cNvPr>
        <xdr:cNvSpPr/>
      </xdr:nvSpPr>
      <xdr:spPr>
        <a:xfrm>
          <a:off x="13652500" y="1831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20955</xdr:rowOff>
    </xdr:from>
    <xdr:to>
      <xdr:col>76</xdr:col>
      <xdr:colOff>114300</xdr:colOff>
      <xdr:row>107</xdr:row>
      <xdr:rowOff>57150</xdr:rowOff>
    </xdr:to>
    <xdr:cxnSp macro="">
      <xdr:nvCxnSpPr>
        <xdr:cNvPr id="690" name="直線コネクタ 689">
          <a:extLst>
            <a:ext uri="{FF2B5EF4-FFF2-40B4-BE49-F238E27FC236}">
              <a16:creationId xmlns:a16="http://schemas.microsoft.com/office/drawing/2014/main" id="{3C842A00-2BC1-42C7-B8DA-510280EFE393}"/>
            </a:ext>
          </a:extLst>
        </xdr:cNvPr>
        <xdr:cNvCxnSpPr/>
      </xdr:nvCxnSpPr>
      <xdr:spPr>
        <a:xfrm>
          <a:off x="13703300" y="1836610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103505</xdr:rowOff>
    </xdr:from>
    <xdr:to>
      <xdr:col>67</xdr:col>
      <xdr:colOff>101600</xdr:colOff>
      <xdr:row>107</xdr:row>
      <xdr:rowOff>33655</xdr:rowOff>
    </xdr:to>
    <xdr:sp macro="" textlink="">
      <xdr:nvSpPr>
        <xdr:cNvPr id="691" name="楕円 690">
          <a:extLst>
            <a:ext uri="{FF2B5EF4-FFF2-40B4-BE49-F238E27FC236}">
              <a16:creationId xmlns:a16="http://schemas.microsoft.com/office/drawing/2014/main" id="{7AC84F93-91A3-4978-A062-920242B9F2D8}"/>
            </a:ext>
          </a:extLst>
        </xdr:cNvPr>
        <xdr:cNvSpPr/>
      </xdr:nvSpPr>
      <xdr:spPr>
        <a:xfrm>
          <a:off x="12763500" y="1827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154305</xdr:rowOff>
    </xdr:from>
    <xdr:to>
      <xdr:col>71</xdr:col>
      <xdr:colOff>177800</xdr:colOff>
      <xdr:row>107</xdr:row>
      <xdr:rowOff>20955</xdr:rowOff>
    </xdr:to>
    <xdr:cxnSp macro="">
      <xdr:nvCxnSpPr>
        <xdr:cNvPr id="692" name="直線コネクタ 691">
          <a:extLst>
            <a:ext uri="{FF2B5EF4-FFF2-40B4-BE49-F238E27FC236}">
              <a16:creationId xmlns:a16="http://schemas.microsoft.com/office/drawing/2014/main" id="{10A8DC19-1DD5-4E70-953B-62381F92FF43}"/>
            </a:ext>
          </a:extLst>
        </xdr:cNvPr>
        <xdr:cNvCxnSpPr/>
      </xdr:nvCxnSpPr>
      <xdr:spPr>
        <a:xfrm>
          <a:off x="12814300" y="183280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164482</xdr:rowOff>
    </xdr:from>
    <xdr:ext cx="405111" cy="259045"/>
    <xdr:sp macro="" textlink="">
      <xdr:nvSpPr>
        <xdr:cNvPr id="693" name="n_1aveValue【公民館】&#10;有形固定資産減価償却率">
          <a:extLst>
            <a:ext uri="{FF2B5EF4-FFF2-40B4-BE49-F238E27FC236}">
              <a16:creationId xmlns:a16="http://schemas.microsoft.com/office/drawing/2014/main" id="{38CA5CD9-88FB-4BEB-96C0-7351DDB3EF33}"/>
            </a:ext>
          </a:extLst>
        </xdr:cNvPr>
        <xdr:cNvSpPr txBox="1"/>
      </xdr:nvSpPr>
      <xdr:spPr>
        <a:xfrm>
          <a:off x="15266044" y="1765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101616</xdr:rowOff>
    </xdr:from>
    <xdr:ext cx="405111" cy="259045"/>
    <xdr:sp macro="" textlink="">
      <xdr:nvSpPr>
        <xdr:cNvPr id="694" name="n_2aveValue【公民館】&#10;有形固定資産減価償却率">
          <a:extLst>
            <a:ext uri="{FF2B5EF4-FFF2-40B4-BE49-F238E27FC236}">
              <a16:creationId xmlns:a16="http://schemas.microsoft.com/office/drawing/2014/main" id="{18D7FE02-0F80-4525-B414-CB85C1C0885E}"/>
            </a:ext>
          </a:extLst>
        </xdr:cNvPr>
        <xdr:cNvSpPr txBox="1"/>
      </xdr:nvSpPr>
      <xdr:spPr>
        <a:xfrm>
          <a:off x="14389744" y="1758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84472</xdr:rowOff>
    </xdr:from>
    <xdr:ext cx="405111" cy="259045"/>
    <xdr:sp macro="" textlink="">
      <xdr:nvSpPr>
        <xdr:cNvPr id="695" name="n_3aveValue【公民館】&#10;有形固定資産減価償却率">
          <a:extLst>
            <a:ext uri="{FF2B5EF4-FFF2-40B4-BE49-F238E27FC236}">
              <a16:creationId xmlns:a16="http://schemas.microsoft.com/office/drawing/2014/main" id="{2E05ABC1-5CEF-42C4-B6A4-A8F77331A8E1}"/>
            </a:ext>
          </a:extLst>
        </xdr:cNvPr>
        <xdr:cNvSpPr txBox="1"/>
      </xdr:nvSpPr>
      <xdr:spPr>
        <a:xfrm>
          <a:off x="13500744" y="1757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120666</xdr:rowOff>
    </xdr:from>
    <xdr:ext cx="405111" cy="259045"/>
    <xdr:sp macro="" textlink="">
      <xdr:nvSpPr>
        <xdr:cNvPr id="696" name="n_4aveValue【公民館】&#10;有形固定資産減価償却率">
          <a:extLst>
            <a:ext uri="{FF2B5EF4-FFF2-40B4-BE49-F238E27FC236}">
              <a16:creationId xmlns:a16="http://schemas.microsoft.com/office/drawing/2014/main" id="{1F120965-98F5-458E-8087-2805DF17C0E9}"/>
            </a:ext>
          </a:extLst>
        </xdr:cNvPr>
        <xdr:cNvSpPr txBox="1"/>
      </xdr:nvSpPr>
      <xdr:spPr>
        <a:xfrm>
          <a:off x="126117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137177</xdr:rowOff>
    </xdr:from>
    <xdr:ext cx="405111" cy="259045"/>
    <xdr:sp macro="" textlink="">
      <xdr:nvSpPr>
        <xdr:cNvPr id="697" name="n_1mainValue【公民館】&#10;有形固定資産減価償却率">
          <a:extLst>
            <a:ext uri="{FF2B5EF4-FFF2-40B4-BE49-F238E27FC236}">
              <a16:creationId xmlns:a16="http://schemas.microsoft.com/office/drawing/2014/main" id="{A7F8AA15-F727-4EFA-A957-C836B333087E}"/>
            </a:ext>
          </a:extLst>
        </xdr:cNvPr>
        <xdr:cNvSpPr txBox="1"/>
      </xdr:nvSpPr>
      <xdr:spPr>
        <a:xfrm>
          <a:off x="15266044" y="1848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99077</xdr:rowOff>
    </xdr:from>
    <xdr:ext cx="405111" cy="259045"/>
    <xdr:sp macro="" textlink="">
      <xdr:nvSpPr>
        <xdr:cNvPr id="698" name="n_2mainValue【公民館】&#10;有形固定資産減価償却率">
          <a:extLst>
            <a:ext uri="{FF2B5EF4-FFF2-40B4-BE49-F238E27FC236}">
              <a16:creationId xmlns:a16="http://schemas.microsoft.com/office/drawing/2014/main" id="{AD1B10A9-8B9D-436B-A79E-81B16E0F1C53}"/>
            </a:ext>
          </a:extLst>
        </xdr:cNvPr>
        <xdr:cNvSpPr txBox="1"/>
      </xdr:nvSpPr>
      <xdr:spPr>
        <a:xfrm>
          <a:off x="14389744" y="184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62882</xdr:rowOff>
    </xdr:from>
    <xdr:ext cx="405111" cy="259045"/>
    <xdr:sp macro="" textlink="">
      <xdr:nvSpPr>
        <xdr:cNvPr id="699" name="n_3mainValue【公民館】&#10;有形固定資産減価償却率">
          <a:extLst>
            <a:ext uri="{FF2B5EF4-FFF2-40B4-BE49-F238E27FC236}">
              <a16:creationId xmlns:a16="http://schemas.microsoft.com/office/drawing/2014/main" id="{5446925E-8F9A-4A7A-9029-C6E6ABB42B78}"/>
            </a:ext>
          </a:extLst>
        </xdr:cNvPr>
        <xdr:cNvSpPr txBox="1"/>
      </xdr:nvSpPr>
      <xdr:spPr>
        <a:xfrm>
          <a:off x="13500744" y="1840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24782</xdr:rowOff>
    </xdr:from>
    <xdr:ext cx="405111" cy="259045"/>
    <xdr:sp macro="" textlink="">
      <xdr:nvSpPr>
        <xdr:cNvPr id="700" name="n_4mainValue【公民館】&#10;有形固定資産減価償却率">
          <a:extLst>
            <a:ext uri="{FF2B5EF4-FFF2-40B4-BE49-F238E27FC236}">
              <a16:creationId xmlns:a16="http://schemas.microsoft.com/office/drawing/2014/main" id="{922FAC61-EA16-4282-B3BB-1657428EE67E}"/>
            </a:ext>
          </a:extLst>
        </xdr:cNvPr>
        <xdr:cNvSpPr txBox="1"/>
      </xdr:nvSpPr>
      <xdr:spPr>
        <a:xfrm>
          <a:off x="12611744" y="1836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1" name="正方形/長方形 700">
          <a:extLst>
            <a:ext uri="{FF2B5EF4-FFF2-40B4-BE49-F238E27FC236}">
              <a16:creationId xmlns:a16="http://schemas.microsoft.com/office/drawing/2014/main" id="{726FA2F4-B344-41B4-8935-718C7B91B4C9}"/>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2" name="正方形/長方形 701">
          <a:extLst>
            <a:ext uri="{FF2B5EF4-FFF2-40B4-BE49-F238E27FC236}">
              <a16:creationId xmlns:a16="http://schemas.microsoft.com/office/drawing/2014/main" id="{CC25E053-57B8-4F78-88B3-B832F76B1FD2}"/>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3" name="正方形/長方形 702">
          <a:extLst>
            <a:ext uri="{FF2B5EF4-FFF2-40B4-BE49-F238E27FC236}">
              <a16:creationId xmlns:a16="http://schemas.microsoft.com/office/drawing/2014/main" id="{3BA63F41-E03D-41F8-9990-6369D118AF7F}"/>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4" name="正方形/長方形 703">
          <a:extLst>
            <a:ext uri="{FF2B5EF4-FFF2-40B4-BE49-F238E27FC236}">
              <a16:creationId xmlns:a16="http://schemas.microsoft.com/office/drawing/2014/main" id="{28DCE936-1101-4397-A76D-361919344C96}"/>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5" name="正方形/長方形 704">
          <a:extLst>
            <a:ext uri="{FF2B5EF4-FFF2-40B4-BE49-F238E27FC236}">
              <a16:creationId xmlns:a16="http://schemas.microsoft.com/office/drawing/2014/main" id="{72725B2C-5032-47D3-94F8-BC96F676974B}"/>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6" name="正方形/長方形 705">
          <a:extLst>
            <a:ext uri="{FF2B5EF4-FFF2-40B4-BE49-F238E27FC236}">
              <a16:creationId xmlns:a16="http://schemas.microsoft.com/office/drawing/2014/main" id="{8BE19C96-BEA1-4459-9B4C-98C1FAF36367}"/>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7" name="正方形/長方形 706">
          <a:extLst>
            <a:ext uri="{FF2B5EF4-FFF2-40B4-BE49-F238E27FC236}">
              <a16:creationId xmlns:a16="http://schemas.microsoft.com/office/drawing/2014/main" id="{9562A122-4058-40F0-8BA0-7AF8E34B9588}"/>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8" name="正方形/長方形 707">
          <a:extLst>
            <a:ext uri="{FF2B5EF4-FFF2-40B4-BE49-F238E27FC236}">
              <a16:creationId xmlns:a16="http://schemas.microsoft.com/office/drawing/2014/main" id="{09FEE7DC-5830-47DF-AE75-52FAEFE33083}"/>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9" name="テキスト ボックス 708">
          <a:extLst>
            <a:ext uri="{FF2B5EF4-FFF2-40B4-BE49-F238E27FC236}">
              <a16:creationId xmlns:a16="http://schemas.microsoft.com/office/drawing/2014/main" id="{D95FF44F-7D59-4931-BFE4-66A2FCCE1E7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0" name="直線コネクタ 709">
          <a:extLst>
            <a:ext uri="{FF2B5EF4-FFF2-40B4-BE49-F238E27FC236}">
              <a16:creationId xmlns:a16="http://schemas.microsoft.com/office/drawing/2014/main" id="{E10C421A-4107-473F-B461-A8008762AA23}"/>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1" name="直線コネクタ 710">
          <a:extLst>
            <a:ext uri="{FF2B5EF4-FFF2-40B4-BE49-F238E27FC236}">
              <a16:creationId xmlns:a16="http://schemas.microsoft.com/office/drawing/2014/main" id="{C2A1ABF1-C251-466B-AA26-AF9C322D868A}"/>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2" name="テキスト ボックス 711">
          <a:extLst>
            <a:ext uri="{FF2B5EF4-FFF2-40B4-BE49-F238E27FC236}">
              <a16:creationId xmlns:a16="http://schemas.microsoft.com/office/drawing/2014/main" id="{6AFE624E-BA4F-4BB1-9092-564B30006BE1}"/>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3" name="直線コネクタ 712">
          <a:extLst>
            <a:ext uri="{FF2B5EF4-FFF2-40B4-BE49-F238E27FC236}">
              <a16:creationId xmlns:a16="http://schemas.microsoft.com/office/drawing/2014/main" id="{16CC1078-D790-4862-846D-6EDB4D0F2273}"/>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4" name="テキスト ボックス 713">
          <a:extLst>
            <a:ext uri="{FF2B5EF4-FFF2-40B4-BE49-F238E27FC236}">
              <a16:creationId xmlns:a16="http://schemas.microsoft.com/office/drawing/2014/main" id="{8A4AE029-87AD-4630-8C13-640026B3FB1D}"/>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5" name="直線コネクタ 714">
          <a:extLst>
            <a:ext uri="{FF2B5EF4-FFF2-40B4-BE49-F238E27FC236}">
              <a16:creationId xmlns:a16="http://schemas.microsoft.com/office/drawing/2014/main" id="{47A575C2-04A5-43A6-BB8A-EE6C76919094}"/>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6" name="テキスト ボックス 715">
          <a:extLst>
            <a:ext uri="{FF2B5EF4-FFF2-40B4-BE49-F238E27FC236}">
              <a16:creationId xmlns:a16="http://schemas.microsoft.com/office/drawing/2014/main" id="{E67B1BB2-C630-414B-AAEA-7123C152BC09}"/>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7" name="直線コネクタ 716">
          <a:extLst>
            <a:ext uri="{FF2B5EF4-FFF2-40B4-BE49-F238E27FC236}">
              <a16:creationId xmlns:a16="http://schemas.microsoft.com/office/drawing/2014/main" id="{10C7A22B-6E4E-44FC-9D4B-A417AC8F0044}"/>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8" name="テキスト ボックス 717">
          <a:extLst>
            <a:ext uri="{FF2B5EF4-FFF2-40B4-BE49-F238E27FC236}">
              <a16:creationId xmlns:a16="http://schemas.microsoft.com/office/drawing/2014/main" id="{688DAB3A-87C9-4E53-88C9-189BA9A8A5E2}"/>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9" name="直線コネクタ 718">
          <a:extLst>
            <a:ext uri="{FF2B5EF4-FFF2-40B4-BE49-F238E27FC236}">
              <a16:creationId xmlns:a16="http://schemas.microsoft.com/office/drawing/2014/main" id="{F00BA39A-85BE-49C1-934E-383B49631DD4}"/>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0" name="テキスト ボックス 719">
          <a:extLst>
            <a:ext uri="{FF2B5EF4-FFF2-40B4-BE49-F238E27FC236}">
              <a16:creationId xmlns:a16="http://schemas.microsoft.com/office/drawing/2014/main" id="{BA4AC455-5B12-4998-9CE0-D858DBC67132}"/>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1" name="直線コネクタ 720">
          <a:extLst>
            <a:ext uri="{FF2B5EF4-FFF2-40B4-BE49-F238E27FC236}">
              <a16:creationId xmlns:a16="http://schemas.microsoft.com/office/drawing/2014/main" id="{D1A6686F-6E5F-41CF-92BB-F7089C0BB362}"/>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2" name="テキスト ボックス 721">
          <a:extLst>
            <a:ext uri="{FF2B5EF4-FFF2-40B4-BE49-F238E27FC236}">
              <a16:creationId xmlns:a16="http://schemas.microsoft.com/office/drawing/2014/main" id="{8C90FBC6-729A-42F5-8E9A-665C896057BB}"/>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3" name="直線コネクタ 722">
          <a:extLst>
            <a:ext uri="{FF2B5EF4-FFF2-40B4-BE49-F238E27FC236}">
              <a16:creationId xmlns:a16="http://schemas.microsoft.com/office/drawing/2014/main" id="{E1EA2C06-F7B5-44D5-AB99-E2172057402C}"/>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4" name="テキスト ボックス 723">
          <a:extLst>
            <a:ext uri="{FF2B5EF4-FFF2-40B4-BE49-F238E27FC236}">
              <a16:creationId xmlns:a16="http://schemas.microsoft.com/office/drawing/2014/main" id="{A2F1C668-D95C-46A7-B2EC-0EB3C23B0CCA}"/>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5" name="【公民館】&#10;一人当たり面積グラフ枠">
          <a:extLst>
            <a:ext uri="{FF2B5EF4-FFF2-40B4-BE49-F238E27FC236}">
              <a16:creationId xmlns:a16="http://schemas.microsoft.com/office/drawing/2014/main" id="{5EB59ACF-7D82-40E7-AAF8-4D14BB2A255E}"/>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143148</xdr:rowOff>
    </xdr:from>
    <xdr:to>
      <xdr:col>116</xdr:col>
      <xdr:colOff>62864</xdr:colOff>
      <xdr:row>109</xdr:row>
      <xdr:rowOff>9252</xdr:rowOff>
    </xdr:to>
    <xdr:cxnSp macro="">
      <xdr:nvCxnSpPr>
        <xdr:cNvPr id="726" name="直線コネクタ 725">
          <a:extLst>
            <a:ext uri="{FF2B5EF4-FFF2-40B4-BE49-F238E27FC236}">
              <a16:creationId xmlns:a16="http://schemas.microsoft.com/office/drawing/2014/main" id="{D3A604F4-5D13-48FF-9F89-3713BF5D9D35}"/>
            </a:ext>
          </a:extLst>
        </xdr:cNvPr>
        <xdr:cNvCxnSpPr/>
      </xdr:nvCxnSpPr>
      <xdr:spPr>
        <a:xfrm flipV="1">
          <a:off x="22160864" y="17116698"/>
          <a:ext cx="0" cy="15806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13079</xdr:rowOff>
    </xdr:from>
    <xdr:ext cx="469744" cy="259045"/>
    <xdr:sp macro="" textlink="">
      <xdr:nvSpPr>
        <xdr:cNvPr id="727" name="【公民館】&#10;一人当たり面積最小値テキスト">
          <a:extLst>
            <a:ext uri="{FF2B5EF4-FFF2-40B4-BE49-F238E27FC236}">
              <a16:creationId xmlns:a16="http://schemas.microsoft.com/office/drawing/2014/main" id="{50DC3878-9E8F-42C0-A3FB-BBD3455144AC}"/>
            </a:ext>
          </a:extLst>
        </xdr:cNvPr>
        <xdr:cNvSpPr txBox="1"/>
      </xdr:nvSpPr>
      <xdr:spPr>
        <a:xfrm>
          <a:off x="22199600" y="18701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9252</xdr:rowOff>
    </xdr:from>
    <xdr:to>
      <xdr:col>116</xdr:col>
      <xdr:colOff>152400</xdr:colOff>
      <xdr:row>109</xdr:row>
      <xdr:rowOff>9252</xdr:rowOff>
    </xdr:to>
    <xdr:cxnSp macro="">
      <xdr:nvCxnSpPr>
        <xdr:cNvPr id="728" name="直線コネクタ 727">
          <a:extLst>
            <a:ext uri="{FF2B5EF4-FFF2-40B4-BE49-F238E27FC236}">
              <a16:creationId xmlns:a16="http://schemas.microsoft.com/office/drawing/2014/main" id="{B2E8BE8F-4112-4BA9-990B-9FFA3F7969D2}"/>
            </a:ext>
          </a:extLst>
        </xdr:cNvPr>
        <xdr:cNvCxnSpPr/>
      </xdr:nvCxnSpPr>
      <xdr:spPr>
        <a:xfrm>
          <a:off x="22072600" y="1869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89825</xdr:rowOff>
    </xdr:from>
    <xdr:ext cx="469744" cy="259045"/>
    <xdr:sp macro="" textlink="">
      <xdr:nvSpPr>
        <xdr:cNvPr id="729" name="【公民館】&#10;一人当たり面積最大値テキスト">
          <a:extLst>
            <a:ext uri="{FF2B5EF4-FFF2-40B4-BE49-F238E27FC236}">
              <a16:creationId xmlns:a16="http://schemas.microsoft.com/office/drawing/2014/main" id="{84972FBA-7463-4944-A57C-DDE39FC0502C}"/>
            </a:ext>
          </a:extLst>
        </xdr:cNvPr>
        <xdr:cNvSpPr txBox="1"/>
      </xdr:nvSpPr>
      <xdr:spPr>
        <a:xfrm>
          <a:off x="22199600" y="1689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143148</xdr:rowOff>
    </xdr:from>
    <xdr:to>
      <xdr:col>116</xdr:col>
      <xdr:colOff>152400</xdr:colOff>
      <xdr:row>99</xdr:row>
      <xdr:rowOff>143148</xdr:rowOff>
    </xdr:to>
    <xdr:cxnSp macro="">
      <xdr:nvCxnSpPr>
        <xdr:cNvPr id="730" name="直線コネクタ 729">
          <a:extLst>
            <a:ext uri="{FF2B5EF4-FFF2-40B4-BE49-F238E27FC236}">
              <a16:creationId xmlns:a16="http://schemas.microsoft.com/office/drawing/2014/main" id="{5382DA27-7A66-4778-A2F1-ACD67EAFA29A}"/>
            </a:ext>
          </a:extLst>
        </xdr:cNvPr>
        <xdr:cNvCxnSpPr/>
      </xdr:nvCxnSpPr>
      <xdr:spPr>
        <a:xfrm>
          <a:off x="22072600" y="17116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69504</xdr:rowOff>
    </xdr:from>
    <xdr:ext cx="469744" cy="259045"/>
    <xdr:sp macro="" textlink="">
      <xdr:nvSpPr>
        <xdr:cNvPr id="731" name="【公民館】&#10;一人当たり面積平均値テキスト">
          <a:extLst>
            <a:ext uri="{FF2B5EF4-FFF2-40B4-BE49-F238E27FC236}">
              <a16:creationId xmlns:a16="http://schemas.microsoft.com/office/drawing/2014/main" id="{15B1B7B1-4197-41B0-A7DA-F42D9E9C7DC4}"/>
            </a:ext>
          </a:extLst>
        </xdr:cNvPr>
        <xdr:cNvSpPr txBox="1"/>
      </xdr:nvSpPr>
      <xdr:spPr>
        <a:xfrm>
          <a:off x="22199600" y="182432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46627</xdr:rowOff>
    </xdr:from>
    <xdr:to>
      <xdr:col>116</xdr:col>
      <xdr:colOff>114300</xdr:colOff>
      <xdr:row>107</xdr:row>
      <xdr:rowOff>148227</xdr:rowOff>
    </xdr:to>
    <xdr:sp macro="" textlink="">
      <xdr:nvSpPr>
        <xdr:cNvPr id="732" name="フローチャート: 判断 731">
          <a:extLst>
            <a:ext uri="{FF2B5EF4-FFF2-40B4-BE49-F238E27FC236}">
              <a16:creationId xmlns:a16="http://schemas.microsoft.com/office/drawing/2014/main" id="{874CA618-0BAB-401E-96EF-4B8F9C2C8716}"/>
            </a:ext>
          </a:extLst>
        </xdr:cNvPr>
        <xdr:cNvSpPr/>
      </xdr:nvSpPr>
      <xdr:spPr>
        <a:xfrm>
          <a:off x="221107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46627</xdr:rowOff>
    </xdr:from>
    <xdr:to>
      <xdr:col>112</xdr:col>
      <xdr:colOff>38100</xdr:colOff>
      <xdr:row>107</xdr:row>
      <xdr:rowOff>148227</xdr:rowOff>
    </xdr:to>
    <xdr:sp macro="" textlink="">
      <xdr:nvSpPr>
        <xdr:cNvPr id="733" name="フローチャート: 判断 732">
          <a:extLst>
            <a:ext uri="{FF2B5EF4-FFF2-40B4-BE49-F238E27FC236}">
              <a16:creationId xmlns:a16="http://schemas.microsoft.com/office/drawing/2014/main" id="{49656448-24BA-4ED1-9DCC-212430EDA607}"/>
            </a:ext>
          </a:extLst>
        </xdr:cNvPr>
        <xdr:cNvSpPr/>
      </xdr:nvSpPr>
      <xdr:spPr>
        <a:xfrm>
          <a:off x="21272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40095</xdr:rowOff>
    </xdr:from>
    <xdr:to>
      <xdr:col>107</xdr:col>
      <xdr:colOff>101600</xdr:colOff>
      <xdr:row>107</xdr:row>
      <xdr:rowOff>141695</xdr:rowOff>
    </xdr:to>
    <xdr:sp macro="" textlink="">
      <xdr:nvSpPr>
        <xdr:cNvPr id="734" name="フローチャート: 判断 733">
          <a:extLst>
            <a:ext uri="{FF2B5EF4-FFF2-40B4-BE49-F238E27FC236}">
              <a16:creationId xmlns:a16="http://schemas.microsoft.com/office/drawing/2014/main" id="{AC96C793-1E81-40BC-8EBB-4046EB6EEEA0}"/>
            </a:ext>
          </a:extLst>
        </xdr:cNvPr>
        <xdr:cNvSpPr/>
      </xdr:nvSpPr>
      <xdr:spPr>
        <a:xfrm>
          <a:off x="20383500" y="1838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46627</xdr:rowOff>
    </xdr:from>
    <xdr:to>
      <xdr:col>102</xdr:col>
      <xdr:colOff>165100</xdr:colOff>
      <xdr:row>107</xdr:row>
      <xdr:rowOff>148227</xdr:rowOff>
    </xdr:to>
    <xdr:sp macro="" textlink="">
      <xdr:nvSpPr>
        <xdr:cNvPr id="735" name="フローチャート: 判断 734">
          <a:extLst>
            <a:ext uri="{FF2B5EF4-FFF2-40B4-BE49-F238E27FC236}">
              <a16:creationId xmlns:a16="http://schemas.microsoft.com/office/drawing/2014/main" id="{497A2032-F348-45AC-8290-90427474D444}"/>
            </a:ext>
          </a:extLst>
        </xdr:cNvPr>
        <xdr:cNvSpPr/>
      </xdr:nvSpPr>
      <xdr:spPr>
        <a:xfrm>
          <a:off x="19494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66221</xdr:rowOff>
    </xdr:from>
    <xdr:to>
      <xdr:col>98</xdr:col>
      <xdr:colOff>38100</xdr:colOff>
      <xdr:row>107</xdr:row>
      <xdr:rowOff>167821</xdr:rowOff>
    </xdr:to>
    <xdr:sp macro="" textlink="">
      <xdr:nvSpPr>
        <xdr:cNvPr id="736" name="フローチャート: 判断 735">
          <a:extLst>
            <a:ext uri="{FF2B5EF4-FFF2-40B4-BE49-F238E27FC236}">
              <a16:creationId xmlns:a16="http://schemas.microsoft.com/office/drawing/2014/main" id="{92544C4E-D21D-4EF8-8E77-57F7F750D3EF}"/>
            </a:ext>
          </a:extLst>
        </xdr:cNvPr>
        <xdr:cNvSpPr/>
      </xdr:nvSpPr>
      <xdr:spPr>
        <a:xfrm>
          <a:off x="18605500" y="1841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F1F2C512-27F6-44A4-9683-84B3CB3EAFB7}"/>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E6F51D96-1438-4231-94B1-429D7491779D}"/>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DB875600-3DB7-470B-891F-ED37ADA100ED}"/>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CA71D37E-9E0D-45F0-AD52-C5AAA88FE384}"/>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541AE1A8-7C13-4A22-9AD0-A09A79B924BC}"/>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170724</xdr:rowOff>
    </xdr:from>
    <xdr:to>
      <xdr:col>116</xdr:col>
      <xdr:colOff>114300</xdr:colOff>
      <xdr:row>108</xdr:row>
      <xdr:rowOff>100874</xdr:rowOff>
    </xdr:to>
    <xdr:sp macro="" textlink="">
      <xdr:nvSpPr>
        <xdr:cNvPr id="742" name="楕円 741">
          <a:extLst>
            <a:ext uri="{FF2B5EF4-FFF2-40B4-BE49-F238E27FC236}">
              <a16:creationId xmlns:a16="http://schemas.microsoft.com/office/drawing/2014/main" id="{116CBF09-738E-460F-8266-03EA1FE57832}"/>
            </a:ext>
          </a:extLst>
        </xdr:cNvPr>
        <xdr:cNvSpPr/>
      </xdr:nvSpPr>
      <xdr:spPr>
        <a:xfrm>
          <a:off x="22110700" y="1851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149151</xdr:rowOff>
    </xdr:from>
    <xdr:ext cx="469744" cy="259045"/>
    <xdr:sp macro="" textlink="">
      <xdr:nvSpPr>
        <xdr:cNvPr id="743" name="【公民館】&#10;一人当たり面積該当値テキスト">
          <a:extLst>
            <a:ext uri="{FF2B5EF4-FFF2-40B4-BE49-F238E27FC236}">
              <a16:creationId xmlns:a16="http://schemas.microsoft.com/office/drawing/2014/main" id="{EE82245D-0434-4129-ABE0-FA5978A7B0B8}"/>
            </a:ext>
          </a:extLst>
        </xdr:cNvPr>
        <xdr:cNvSpPr txBox="1"/>
      </xdr:nvSpPr>
      <xdr:spPr>
        <a:xfrm>
          <a:off x="22199600" y="18494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170724</xdr:rowOff>
    </xdr:from>
    <xdr:to>
      <xdr:col>112</xdr:col>
      <xdr:colOff>38100</xdr:colOff>
      <xdr:row>108</xdr:row>
      <xdr:rowOff>100874</xdr:rowOff>
    </xdr:to>
    <xdr:sp macro="" textlink="">
      <xdr:nvSpPr>
        <xdr:cNvPr id="744" name="楕円 743">
          <a:extLst>
            <a:ext uri="{FF2B5EF4-FFF2-40B4-BE49-F238E27FC236}">
              <a16:creationId xmlns:a16="http://schemas.microsoft.com/office/drawing/2014/main" id="{416E0A40-6B4C-4F21-A8FF-A489A476B0CC}"/>
            </a:ext>
          </a:extLst>
        </xdr:cNvPr>
        <xdr:cNvSpPr/>
      </xdr:nvSpPr>
      <xdr:spPr>
        <a:xfrm>
          <a:off x="21272500" y="1851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50074</xdr:rowOff>
    </xdr:from>
    <xdr:to>
      <xdr:col>116</xdr:col>
      <xdr:colOff>63500</xdr:colOff>
      <xdr:row>108</xdr:row>
      <xdr:rowOff>50074</xdr:rowOff>
    </xdr:to>
    <xdr:cxnSp macro="">
      <xdr:nvCxnSpPr>
        <xdr:cNvPr id="745" name="直線コネクタ 744">
          <a:extLst>
            <a:ext uri="{FF2B5EF4-FFF2-40B4-BE49-F238E27FC236}">
              <a16:creationId xmlns:a16="http://schemas.microsoft.com/office/drawing/2014/main" id="{0E8DA0AD-E84D-4153-BAA3-B21B3FB7E6B0}"/>
            </a:ext>
          </a:extLst>
        </xdr:cNvPr>
        <xdr:cNvCxnSpPr/>
      </xdr:nvCxnSpPr>
      <xdr:spPr>
        <a:xfrm>
          <a:off x="21323300" y="1856667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12337</xdr:rowOff>
    </xdr:from>
    <xdr:to>
      <xdr:col>107</xdr:col>
      <xdr:colOff>101600</xdr:colOff>
      <xdr:row>108</xdr:row>
      <xdr:rowOff>113937</xdr:rowOff>
    </xdr:to>
    <xdr:sp macro="" textlink="">
      <xdr:nvSpPr>
        <xdr:cNvPr id="746" name="楕円 745">
          <a:extLst>
            <a:ext uri="{FF2B5EF4-FFF2-40B4-BE49-F238E27FC236}">
              <a16:creationId xmlns:a16="http://schemas.microsoft.com/office/drawing/2014/main" id="{EC25BD52-D785-464E-9870-2AF59F5626B7}"/>
            </a:ext>
          </a:extLst>
        </xdr:cNvPr>
        <xdr:cNvSpPr/>
      </xdr:nvSpPr>
      <xdr:spPr>
        <a:xfrm>
          <a:off x="20383500" y="1852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50074</xdr:rowOff>
    </xdr:from>
    <xdr:to>
      <xdr:col>111</xdr:col>
      <xdr:colOff>177800</xdr:colOff>
      <xdr:row>108</xdr:row>
      <xdr:rowOff>63137</xdr:rowOff>
    </xdr:to>
    <xdr:cxnSp macro="">
      <xdr:nvCxnSpPr>
        <xdr:cNvPr id="747" name="直線コネクタ 746">
          <a:extLst>
            <a:ext uri="{FF2B5EF4-FFF2-40B4-BE49-F238E27FC236}">
              <a16:creationId xmlns:a16="http://schemas.microsoft.com/office/drawing/2014/main" id="{2D4A0D47-CCD1-4721-86ED-0C30B07269C4}"/>
            </a:ext>
          </a:extLst>
        </xdr:cNvPr>
        <xdr:cNvCxnSpPr/>
      </xdr:nvCxnSpPr>
      <xdr:spPr>
        <a:xfrm flipV="1">
          <a:off x="20434300" y="1856667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12337</xdr:rowOff>
    </xdr:from>
    <xdr:to>
      <xdr:col>102</xdr:col>
      <xdr:colOff>165100</xdr:colOff>
      <xdr:row>108</xdr:row>
      <xdr:rowOff>113937</xdr:rowOff>
    </xdr:to>
    <xdr:sp macro="" textlink="">
      <xdr:nvSpPr>
        <xdr:cNvPr id="748" name="楕円 747">
          <a:extLst>
            <a:ext uri="{FF2B5EF4-FFF2-40B4-BE49-F238E27FC236}">
              <a16:creationId xmlns:a16="http://schemas.microsoft.com/office/drawing/2014/main" id="{A6084DB0-94C8-4E71-BE6D-817C9F2A3FD9}"/>
            </a:ext>
          </a:extLst>
        </xdr:cNvPr>
        <xdr:cNvSpPr/>
      </xdr:nvSpPr>
      <xdr:spPr>
        <a:xfrm>
          <a:off x="19494500" y="1852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63137</xdr:rowOff>
    </xdr:from>
    <xdr:to>
      <xdr:col>107</xdr:col>
      <xdr:colOff>50800</xdr:colOff>
      <xdr:row>108</xdr:row>
      <xdr:rowOff>63137</xdr:rowOff>
    </xdr:to>
    <xdr:cxnSp macro="">
      <xdr:nvCxnSpPr>
        <xdr:cNvPr id="749" name="直線コネクタ 748">
          <a:extLst>
            <a:ext uri="{FF2B5EF4-FFF2-40B4-BE49-F238E27FC236}">
              <a16:creationId xmlns:a16="http://schemas.microsoft.com/office/drawing/2014/main" id="{B15CFC51-198D-40D6-A05E-B83BD2A2E026}"/>
            </a:ext>
          </a:extLst>
        </xdr:cNvPr>
        <xdr:cNvCxnSpPr/>
      </xdr:nvCxnSpPr>
      <xdr:spPr>
        <a:xfrm>
          <a:off x="19545300" y="185797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15602</xdr:rowOff>
    </xdr:from>
    <xdr:to>
      <xdr:col>98</xdr:col>
      <xdr:colOff>38100</xdr:colOff>
      <xdr:row>108</xdr:row>
      <xdr:rowOff>117202</xdr:rowOff>
    </xdr:to>
    <xdr:sp macro="" textlink="">
      <xdr:nvSpPr>
        <xdr:cNvPr id="750" name="楕円 749">
          <a:extLst>
            <a:ext uri="{FF2B5EF4-FFF2-40B4-BE49-F238E27FC236}">
              <a16:creationId xmlns:a16="http://schemas.microsoft.com/office/drawing/2014/main" id="{6C1A71B4-17CA-41DE-AAD1-18DB6574B971}"/>
            </a:ext>
          </a:extLst>
        </xdr:cNvPr>
        <xdr:cNvSpPr/>
      </xdr:nvSpPr>
      <xdr:spPr>
        <a:xfrm>
          <a:off x="18605500" y="1853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63137</xdr:rowOff>
    </xdr:from>
    <xdr:to>
      <xdr:col>102</xdr:col>
      <xdr:colOff>114300</xdr:colOff>
      <xdr:row>108</xdr:row>
      <xdr:rowOff>66402</xdr:rowOff>
    </xdr:to>
    <xdr:cxnSp macro="">
      <xdr:nvCxnSpPr>
        <xdr:cNvPr id="751" name="直線コネクタ 750">
          <a:extLst>
            <a:ext uri="{FF2B5EF4-FFF2-40B4-BE49-F238E27FC236}">
              <a16:creationId xmlns:a16="http://schemas.microsoft.com/office/drawing/2014/main" id="{C3E5294C-11BE-4E24-A21A-07AA8DAB916B}"/>
            </a:ext>
          </a:extLst>
        </xdr:cNvPr>
        <xdr:cNvCxnSpPr/>
      </xdr:nvCxnSpPr>
      <xdr:spPr>
        <a:xfrm flipV="1">
          <a:off x="18656300" y="18579737"/>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164754</xdr:rowOff>
    </xdr:from>
    <xdr:ext cx="469744" cy="259045"/>
    <xdr:sp macro="" textlink="">
      <xdr:nvSpPr>
        <xdr:cNvPr id="752" name="n_1aveValue【公民館】&#10;一人当たり面積">
          <a:extLst>
            <a:ext uri="{FF2B5EF4-FFF2-40B4-BE49-F238E27FC236}">
              <a16:creationId xmlns:a16="http://schemas.microsoft.com/office/drawing/2014/main" id="{78C45E71-3A58-4D47-9108-86E48997B51B}"/>
            </a:ext>
          </a:extLst>
        </xdr:cNvPr>
        <xdr:cNvSpPr txBox="1"/>
      </xdr:nvSpPr>
      <xdr:spPr>
        <a:xfrm>
          <a:off x="210757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158222</xdr:rowOff>
    </xdr:from>
    <xdr:ext cx="469744" cy="259045"/>
    <xdr:sp macro="" textlink="">
      <xdr:nvSpPr>
        <xdr:cNvPr id="753" name="n_2aveValue【公民館】&#10;一人当たり面積">
          <a:extLst>
            <a:ext uri="{FF2B5EF4-FFF2-40B4-BE49-F238E27FC236}">
              <a16:creationId xmlns:a16="http://schemas.microsoft.com/office/drawing/2014/main" id="{1393B5E5-F5E8-4A52-87B7-9D18C2E75BD4}"/>
            </a:ext>
          </a:extLst>
        </xdr:cNvPr>
        <xdr:cNvSpPr txBox="1"/>
      </xdr:nvSpPr>
      <xdr:spPr>
        <a:xfrm>
          <a:off x="20199427" y="1816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164754</xdr:rowOff>
    </xdr:from>
    <xdr:ext cx="469744" cy="259045"/>
    <xdr:sp macro="" textlink="">
      <xdr:nvSpPr>
        <xdr:cNvPr id="754" name="n_3aveValue【公民館】&#10;一人当たり面積">
          <a:extLst>
            <a:ext uri="{FF2B5EF4-FFF2-40B4-BE49-F238E27FC236}">
              <a16:creationId xmlns:a16="http://schemas.microsoft.com/office/drawing/2014/main" id="{8EB87A2A-50EA-45A5-991C-4BA982EB5C10}"/>
            </a:ext>
          </a:extLst>
        </xdr:cNvPr>
        <xdr:cNvSpPr txBox="1"/>
      </xdr:nvSpPr>
      <xdr:spPr>
        <a:xfrm>
          <a:off x="193104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12898</xdr:rowOff>
    </xdr:from>
    <xdr:ext cx="469744" cy="259045"/>
    <xdr:sp macro="" textlink="">
      <xdr:nvSpPr>
        <xdr:cNvPr id="755" name="n_4aveValue【公民館】&#10;一人当たり面積">
          <a:extLst>
            <a:ext uri="{FF2B5EF4-FFF2-40B4-BE49-F238E27FC236}">
              <a16:creationId xmlns:a16="http://schemas.microsoft.com/office/drawing/2014/main" id="{BD2F10A2-213E-4379-88EB-B98AEEFAFA1D}"/>
            </a:ext>
          </a:extLst>
        </xdr:cNvPr>
        <xdr:cNvSpPr txBox="1"/>
      </xdr:nvSpPr>
      <xdr:spPr>
        <a:xfrm>
          <a:off x="18421427" y="1818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92001</xdr:rowOff>
    </xdr:from>
    <xdr:ext cx="469744" cy="259045"/>
    <xdr:sp macro="" textlink="">
      <xdr:nvSpPr>
        <xdr:cNvPr id="756" name="n_1mainValue【公民館】&#10;一人当たり面積">
          <a:extLst>
            <a:ext uri="{FF2B5EF4-FFF2-40B4-BE49-F238E27FC236}">
              <a16:creationId xmlns:a16="http://schemas.microsoft.com/office/drawing/2014/main" id="{27129124-7D29-4F69-B3D0-C3D296926AF8}"/>
            </a:ext>
          </a:extLst>
        </xdr:cNvPr>
        <xdr:cNvSpPr txBox="1"/>
      </xdr:nvSpPr>
      <xdr:spPr>
        <a:xfrm>
          <a:off x="21075727" y="1860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105064</xdr:rowOff>
    </xdr:from>
    <xdr:ext cx="469744" cy="259045"/>
    <xdr:sp macro="" textlink="">
      <xdr:nvSpPr>
        <xdr:cNvPr id="757" name="n_2mainValue【公民館】&#10;一人当たり面積">
          <a:extLst>
            <a:ext uri="{FF2B5EF4-FFF2-40B4-BE49-F238E27FC236}">
              <a16:creationId xmlns:a16="http://schemas.microsoft.com/office/drawing/2014/main" id="{C62807E1-11CE-48AE-933E-87010AF93AA2}"/>
            </a:ext>
          </a:extLst>
        </xdr:cNvPr>
        <xdr:cNvSpPr txBox="1"/>
      </xdr:nvSpPr>
      <xdr:spPr>
        <a:xfrm>
          <a:off x="20199427" y="18621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105064</xdr:rowOff>
    </xdr:from>
    <xdr:ext cx="469744" cy="259045"/>
    <xdr:sp macro="" textlink="">
      <xdr:nvSpPr>
        <xdr:cNvPr id="758" name="n_3mainValue【公民館】&#10;一人当たり面積">
          <a:extLst>
            <a:ext uri="{FF2B5EF4-FFF2-40B4-BE49-F238E27FC236}">
              <a16:creationId xmlns:a16="http://schemas.microsoft.com/office/drawing/2014/main" id="{B855564A-0BDE-4C24-BECD-421FEBF1BA4F}"/>
            </a:ext>
          </a:extLst>
        </xdr:cNvPr>
        <xdr:cNvSpPr txBox="1"/>
      </xdr:nvSpPr>
      <xdr:spPr>
        <a:xfrm>
          <a:off x="19310427" y="18621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108329</xdr:rowOff>
    </xdr:from>
    <xdr:ext cx="469744" cy="259045"/>
    <xdr:sp macro="" textlink="">
      <xdr:nvSpPr>
        <xdr:cNvPr id="759" name="n_4mainValue【公民館】&#10;一人当たり面積">
          <a:extLst>
            <a:ext uri="{FF2B5EF4-FFF2-40B4-BE49-F238E27FC236}">
              <a16:creationId xmlns:a16="http://schemas.microsoft.com/office/drawing/2014/main" id="{22C5DAC0-CE77-4E12-AC18-BAB9D9AFD0B0}"/>
            </a:ext>
          </a:extLst>
        </xdr:cNvPr>
        <xdr:cNvSpPr txBox="1"/>
      </xdr:nvSpPr>
      <xdr:spPr>
        <a:xfrm>
          <a:off x="18421427" y="18624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0" name="正方形/長方形 759">
          <a:extLst>
            <a:ext uri="{FF2B5EF4-FFF2-40B4-BE49-F238E27FC236}">
              <a16:creationId xmlns:a16="http://schemas.microsoft.com/office/drawing/2014/main" id="{F27C6512-4FF5-4F76-BD50-9E311008685F}"/>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1" name="正方形/長方形 760">
          <a:extLst>
            <a:ext uri="{FF2B5EF4-FFF2-40B4-BE49-F238E27FC236}">
              <a16:creationId xmlns:a16="http://schemas.microsoft.com/office/drawing/2014/main" id="{9A3F28C9-7CD4-4221-A8A2-B12B14A9371E}"/>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2" name="テキスト ボックス 761">
          <a:extLst>
            <a:ext uri="{FF2B5EF4-FFF2-40B4-BE49-F238E27FC236}">
              <a16:creationId xmlns:a16="http://schemas.microsoft.com/office/drawing/2014/main" id="{0155DFAB-5215-4E92-A402-9B4A3A287B1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一人当たりの道路延長については類似団体内平均値と比較して低くなっている。本市のほぼ全域が市街地となっており、平坦でコンパクトであることが主な要因と考えられる。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また、認定こども園・幼稚園・保育所の有形固定資産減価償却率については</a:t>
          </a:r>
          <a:r>
            <a:rPr kumimoji="1" lang="ja-JP" altLang="en-US" sz="14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廃園等により</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66.8</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％となり前年より改善された。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学校施設については全体的に老朽化が進んでいるが、長寿命化工事を予定しているため改善していくと考えられる。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公民館における有形固定資産減価償却率に大きな乖離が見られるが、建築が古く、長寿化工事が未だ実施されていないことが要因である。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これらのことから「泉大津市公共施設適正配置基本計画」に沿って幼稚園・保育所など施設の統合を推進していくことが改善につながると考えられる。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7A87C3A-F52B-46A2-8AB3-7EAE95EA84CF}"/>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1A4569E-ED4E-40B4-B61A-CC81892BE9F5}"/>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C1D99A2-5254-4901-943B-76D786FBAF15}"/>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A57B5FC-4774-4E87-9718-30460903BBE2}"/>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大阪府泉大津市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EFB44F0-77A3-416C-A97D-F456D8C515BA}"/>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E2FC9A1-3208-4036-97A0-B89BBF0A392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99EC9DE-CA92-4CC1-9C90-292F2092363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82FCF2A-A882-4B22-92AB-1D7B38819D5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93EB8C9-D47D-4A1D-B404-805CB9A677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D4D5EA5-7C01-45F0-8914-D3446A73FEC3}"/>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73,807
72,390
14.33
35,384,350
34,708,413
344,540
17,908,642
27,336,134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00E2B41-9070-4EBC-81FB-AE18E4F7D19D}"/>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6A238C5-A69D-4171-B1C5-57E12FD7442B}"/>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14A84B4-9906-4698-AB0B-7CB28E8FB4FF}"/>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14.2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682AF41-9F59-4558-AF9B-C45F070C8CD2}"/>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7ECCCE2-3480-4413-BF1C-A0EAC0C55C05}"/>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BEED7A2D-8B1A-4A77-ABC0-4507FC973F22}"/>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868CD44-72AF-40C5-A86B-8ECFAF134C4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0B0CEA1-9E99-43BD-8353-6A16100557E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E2B1ACB-B428-4A46-A06A-EDA628155002}"/>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6C77DE1-C5B6-482E-8E6F-386A6801798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2A5DE50-6C60-4A24-8BF5-718A15806F5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83BADA8-841E-41C3-BD10-DE1A04402E74}"/>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59D941E-E5D9-43CA-BB23-06E54530719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BC098A4-7365-4F26-82CC-99BD76A9ADF3}"/>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D7BA078-7767-4202-82C0-0735F0DA0271}"/>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2B2A46B-4BB3-4173-AB38-935BD354259E}"/>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E896663-E584-4389-A7D1-68BEC26C4FF1}"/>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345FFF0-8684-418D-9FEC-1D2738CFCE88}"/>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BA89082-B88F-4AA1-9E56-AE246AA39EA4}"/>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CDB847CE-17C5-4316-A80A-BF8B07C092F9}"/>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86DABC6A-070E-4E98-80A9-35CA2809ADA3}"/>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36AFD17B-AADB-4B70-9D94-21B79FF01F5B}"/>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9AF9493-DAB9-4EC3-A4F9-D5D02E35A451}"/>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983817DA-A6A8-406B-B133-95DB9F5F23A9}"/>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9B5DA505-14DA-489B-BBF5-1FA919223AC6}"/>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644762DC-1A80-41D5-97D4-8D6514B9341B}"/>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B828BC8F-06A3-4124-AA09-A3344232AF25}"/>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F5584FBB-48D6-467D-BB42-64003A215BAA}"/>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E73F66D-F4F6-427B-A002-E69DB2E9E158}"/>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D9B5E8B1-0AB5-461A-8232-ED3AC07DBCDE}"/>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541D1BF7-45FD-450D-800C-06CFDA998F46}"/>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B53C69F0-7397-47BE-8412-7F3CB43D9238}"/>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9B286D4E-D9B5-4BD4-B0F9-0837FF0A2F98}"/>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4DCE06F0-1500-4122-A0FD-ABDB2823DDB7}"/>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D5811357-5990-4D37-A34B-9BD0FDDCD6F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2A78E586-8FD6-40E8-98DC-087CA37E3E7F}"/>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37570544-BDAE-4B1B-8C20-28779E264079}"/>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2A18E1E2-08AD-48D4-87EC-40A15BFC40A8}"/>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7FFE7C89-71A5-48D3-936D-EB29681220F7}"/>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9959BA98-03D4-4F7B-B4B4-150BA0BCCA8F}"/>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9C65527A-C747-4C02-88E2-7AE672A6B743}"/>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CC2CE766-04C4-4B30-A508-39DAF8CFC05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AB278EF4-F6BF-411F-A3EE-21EBFB1361CA}"/>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EF178E2C-3F72-4608-AB16-8D3106DDC36F}"/>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C548D67F-B885-4AB2-8991-6D04AC5C0B7F}"/>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FEEC6A4C-64FE-43B9-B875-562FAF3F4AD4}"/>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19050</xdr:rowOff>
    </xdr:from>
    <xdr:to>
      <xdr:col>24</xdr:col>
      <xdr:colOff>62865</xdr:colOff>
      <xdr:row>42</xdr:row>
      <xdr:rowOff>64770</xdr:rowOff>
    </xdr:to>
    <xdr:cxnSp macro="">
      <xdr:nvCxnSpPr>
        <xdr:cNvPr id="58" name="直線コネクタ 57">
          <a:extLst>
            <a:ext uri="{FF2B5EF4-FFF2-40B4-BE49-F238E27FC236}">
              <a16:creationId xmlns:a16="http://schemas.microsoft.com/office/drawing/2014/main" id="{6B5873EE-517E-47A4-8360-91FEF67CF483}"/>
            </a:ext>
          </a:extLst>
        </xdr:cNvPr>
        <xdr:cNvCxnSpPr/>
      </xdr:nvCxnSpPr>
      <xdr:spPr>
        <a:xfrm flipV="1">
          <a:off x="4634865" y="567690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図書館】&#10;有形固定資産減価償却率最小値テキスト">
          <a:extLst>
            <a:ext uri="{FF2B5EF4-FFF2-40B4-BE49-F238E27FC236}">
              <a16:creationId xmlns:a16="http://schemas.microsoft.com/office/drawing/2014/main" id="{CCCE680E-5EB2-415C-B8E7-7B7D925ACF82}"/>
            </a:ext>
          </a:extLst>
        </xdr:cNvPr>
        <xdr:cNvSpPr txBox="1"/>
      </xdr:nvSpPr>
      <xdr:spPr>
        <a:xfrm>
          <a:off x="4673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a:extLst>
            <a:ext uri="{FF2B5EF4-FFF2-40B4-BE49-F238E27FC236}">
              <a16:creationId xmlns:a16="http://schemas.microsoft.com/office/drawing/2014/main" id="{9F75E461-7914-4412-A999-117860DC1166}"/>
            </a:ext>
          </a:extLst>
        </xdr:cNvPr>
        <xdr:cNvCxnSpPr/>
      </xdr:nvCxnSpPr>
      <xdr:spPr>
        <a:xfrm>
          <a:off x="4546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137177</xdr:rowOff>
    </xdr:from>
    <xdr:ext cx="340478" cy="259045"/>
    <xdr:sp macro="" textlink="">
      <xdr:nvSpPr>
        <xdr:cNvPr id="61" name="【図書館】&#10;有形固定資産減価償却率最大値テキスト">
          <a:extLst>
            <a:ext uri="{FF2B5EF4-FFF2-40B4-BE49-F238E27FC236}">
              <a16:creationId xmlns:a16="http://schemas.microsoft.com/office/drawing/2014/main" id="{061A197B-FD94-41C8-9AD9-F22822465CF6}"/>
            </a:ext>
          </a:extLst>
        </xdr:cNvPr>
        <xdr:cNvSpPr txBox="1"/>
      </xdr:nvSpPr>
      <xdr:spPr>
        <a:xfrm>
          <a:off x="4673600" y="54521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19050</xdr:rowOff>
    </xdr:from>
    <xdr:to>
      <xdr:col>24</xdr:col>
      <xdr:colOff>152400</xdr:colOff>
      <xdr:row>33</xdr:row>
      <xdr:rowOff>19050</xdr:rowOff>
    </xdr:to>
    <xdr:cxnSp macro="">
      <xdr:nvCxnSpPr>
        <xdr:cNvPr id="62" name="直線コネクタ 61">
          <a:extLst>
            <a:ext uri="{FF2B5EF4-FFF2-40B4-BE49-F238E27FC236}">
              <a16:creationId xmlns:a16="http://schemas.microsoft.com/office/drawing/2014/main" id="{728170F3-DAA2-42B7-A22D-0502AB227673}"/>
            </a:ext>
          </a:extLst>
        </xdr:cNvPr>
        <xdr:cNvCxnSpPr/>
      </xdr:nvCxnSpPr>
      <xdr:spPr>
        <a:xfrm>
          <a:off x="4546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21788</xdr:rowOff>
    </xdr:from>
    <xdr:ext cx="405111" cy="259045"/>
    <xdr:sp macro="" textlink="">
      <xdr:nvSpPr>
        <xdr:cNvPr id="63" name="【図書館】&#10;有形固定資産減価償却率平均値テキスト">
          <a:extLst>
            <a:ext uri="{FF2B5EF4-FFF2-40B4-BE49-F238E27FC236}">
              <a16:creationId xmlns:a16="http://schemas.microsoft.com/office/drawing/2014/main" id="{B7559373-A4CE-4327-A37A-A9BBA4315F38}"/>
            </a:ext>
          </a:extLst>
        </xdr:cNvPr>
        <xdr:cNvSpPr txBox="1"/>
      </xdr:nvSpPr>
      <xdr:spPr>
        <a:xfrm>
          <a:off x="4673600" y="63654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43361</xdr:rowOff>
    </xdr:from>
    <xdr:to>
      <xdr:col>24</xdr:col>
      <xdr:colOff>114300</xdr:colOff>
      <xdr:row>37</xdr:row>
      <xdr:rowOff>144961</xdr:rowOff>
    </xdr:to>
    <xdr:sp macro="" textlink="">
      <xdr:nvSpPr>
        <xdr:cNvPr id="64" name="フローチャート: 判断 63">
          <a:extLst>
            <a:ext uri="{FF2B5EF4-FFF2-40B4-BE49-F238E27FC236}">
              <a16:creationId xmlns:a16="http://schemas.microsoft.com/office/drawing/2014/main" id="{40F283CE-727A-494B-A745-2FC7745B6E92}"/>
            </a:ext>
          </a:extLst>
        </xdr:cNvPr>
        <xdr:cNvSpPr/>
      </xdr:nvSpPr>
      <xdr:spPr>
        <a:xfrm>
          <a:off x="4584700" y="638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56424</xdr:rowOff>
    </xdr:from>
    <xdr:to>
      <xdr:col>20</xdr:col>
      <xdr:colOff>38100</xdr:colOff>
      <xdr:row>37</xdr:row>
      <xdr:rowOff>158024</xdr:rowOff>
    </xdr:to>
    <xdr:sp macro="" textlink="">
      <xdr:nvSpPr>
        <xdr:cNvPr id="65" name="フローチャート: 判断 64">
          <a:extLst>
            <a:ext uri="{FF2B5EF4-FFF2-40B4-BE49-F238E27FC236}">
              <a16:creationId xmlns:a16="http://schemas.microsoft.com/office/drawing/2014/main" id="{48A1D996-44E0-4719-886E-BF4A8EC53D1A}"/>
            </a:ext>
          </a:extLst>
        </xdr:cNvPr>
        <xdr:cNvSpPr/>
      </xdr:nvSpPr>
      <xdr:spPr>
        <a:xfrm>
          <a:off x="3746500" y="640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27033</xdr:rowOff>
    </xdr:from>
    <xdr:to>
      <xdr:col>15</xdr:col>
      <xdr:colOff>101600</xdr:colOff>
      <xdr:row>37</xdr:row>
      <xdr:rowOff>128633</xdr:rowOff>
    </xdr:to>
    <xdr:sp macro="" textlink="">
      <xdr:nvSpPr>
        <xdr:cNvPr id="66" name="フローチャート: 判断 65">
          <a:extLst>
            <a:ext uri="{FF2B5EF4-FFF2-40B4-BE49-F238E27FC236}">
              <a16:creationId xmlns:a16="http://schemas.microsoft.com/office/drawing/2014/main" id="{0667C5E1-287B-450B-86F6-603E197FFBA9}"/>
            </a:ext>
          </a:extLst>
        </xdr:cNvPr>
        <xdr:cNvSpPr/>
      </xdr:nvSpPr>
      <xdr:spPr>
        <a:xfrm>
          <a:off x="28575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162560</xdr:rowOff>
    </xdr:from>
    <xdr:to>
      <xdr:col>10</xdr:col>
      <xdr:colOff>165100</xdr:colOff>
      <xdr:row>37</xdr:row>
      <xdr:rowOff>92710</xdr:rowOff>
    </xdr:to>
    <xdr:sp macro="" textlink="">
      <xdr:nvSpPr>
        <xdr:cNvPr id="67" name="フローチャート: 判断 66">
          <a:extLst>
            <a:ext uri="{FF2B5EF4-FFF2-40B4-BE49-F238E27FC236}">
              <a16:creationId xmlns:a16="http://schemas.microsoft.com/office/drawing/2014/main" id="{FFC8DD70-77ED-4E76-BA79-EBA396D50005}"/>
            </a:ext>
          </a:extLst>
        </xdr:cNvPr>
        <xdr:cNvSpPr/>
      </xdr:nvSpPr>
      <xdr:spPr>
        <a:xfrm>
          <a:off x="1968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146231</xdr:rowOff>
    </xdr:from>
    <xdr:to>
      <xdr:col>6</xdr:col>
      <xdr:colOff>38100</xdr:colOff>
      <xdr:row>37</xdr:row>
      <xdr:rowOff>76381</xdr:rowOff>
    </xdr:to>
    <xdr:sp macro="" textlink="">
      <xdr:nvSpPr>
        <xdr:cNvPr id="68" name="フローチャート: 判断 67">
          <a:extLst>
            <a:ext uri="{FF2B5EF4-FFF2-40B4-BE49-F238E27FC236}">
              <a16:creationId xmlns:a16="http://schemas.microsoft.com/office/drawing/2014/main" id="{0436A9B5-B8CB-4E76-BD9F-578205A1E7F4}"/>
            </a:ext>
          </a:extLst>
        </xdr:cNvPr>
        <xdr:cNvSpPr/>
      </xdr:nvSpPr>
      <xdr:spPr>
        <a:xfrm>
          <a:off x="1079500" y="631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AACEE753-3703-4FE4-B687-BDF58997B2BB}"/>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15C48B6F-7242-4435-972F-B84FA3066D25}"/>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17A262C9-669F-4333-A8AF-3F0A197845E2}"/>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69505026-9A0A-405A-B576-3D6603FACBFA}"/>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8F2700B6-A439-45BB-8AC3-16933911B3F3}"/>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48260</xdr:rowOff>
    </xdr:from>
    <xdr:to>
      <xdr:col>24</xdr:col>
      <xdr:colOff>114300</xdr:colOff>
      <xdr:row>35</xdr:row>
      <xdr:rowOff>149860</xdr:rowOff>
    </xdr:to>
    <xdr:sp macro="" textlink="">
      <xdr:nvSpPr>
        <xdr:cNvPr id="74" name="楕円 73">
          <a:extLst>
            <a:ext uri="{FF2B5EF4-FFF2-40B4-BE49-F238E27FC236}">
              <a16:creationId xmlns:a16="http://schemas.microsoft.com/office/drawing/2014/main" id="{D82F9F60-5C95-4937-A64A-B10F53FC1E5A}"/>
            </a:ext>
          </a:extLst>
        </xdr:cNvPr>
        <xdr:cNvSpPr/>
      </xdr:nvSpPr>
      <xdr:spPr>
        <a:xfrm>
          <a:off x="4584700" y="604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71137</xdr:rowOff>
    </xdr:from>
    <xdr:ext cx="405111" cy="259045"/>
    <xdr:sp macro="" textlink="">
      <xdr:nvSpPr>
        <xdr:cNvPr id="75" name="【図書館】&#10;有形固定資産減価償却率該当値テキスト">
          <a:extLst>
            <a:ext uri="{FF2B5EF4-FFF2-40B4-BE49-F238E27FC236}">
              <a16:creationId xmlns:a16="http://schemas.microsoft.com/office/drawing/2014/main" id="{CC2F2C84-49AD-4E28-ABC0-4A599C39FFEF}"/>
            </a:ext>
          </a:extLst>
        </xdr:cNvPr>
        <xdr:cNvSpPr txBox="1"/>
      </xdr:nvSpPr>
      <xdr:spPr>
        <a:xfrm>
          <a:off x="4673600" y="590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167459</xdr:rowOff>
    </xdr:from>
    <xdr:to>
      <xdr:col>20</xdr:col>
      <xdr:colOff>38100</xdr:colOff>
      <xdr:row>40</xdr:row>
      <xdr:rowOff>97609</xdr:rowOff>
    </xdr:to>
    <xdr:sp macro="" textlink="">
      <xdr:nvSpPr>
        <xdr:cNvPr id="76" name="楕円 75">
          <a:extLst>
            <a:ext uri="{FF2B5EF4-FFF2-40B4-BE49-F238E27FC236}">
              <a16:creationId xmlns:a16="http://schemas.microsoft.com/office/drawing/2014/main" id="{534D0B00-6175-4C9A-BB07-564D94983B56}"/>
            </a:ext>
          </a:extLst>
        </xdr:cNvPr>
        <xdr:cNvSpPr/>
      </xdr:nvSpPr>
      <xdr:spPr>
        <a:xfrm>
          <a:off x="3746500" y="685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99060</xdr:rowOff>
    </xdr:from>
    <xdr:to>
      <xdr:col>24</xdr:col>
      <xdr:colOff>63500</xdr:colOff>
      <xdr:row>40</xdr:row>
      <xdr:rowOff>46809</xdr:rowOff>
    </xdr:to>
    <xdr:cxnSp macro="">
      <xdr:nvCxnSpPr>
        <xdr:cNvPr id="77" name="直線コネクタ 76">
          <a:extLst>
            <a:ext uri="{FF2B5EF4-FFF2-40B4-BE49-F238E27FC236}">
              <a16:creationId xmlns:a16="http://schemas.microsoft.com/office/drawing/2014/main" id="{51013718-62BA-45AC-98C8-C581AD435AF5}"/>
            </a:ext>
          </a:extLst>
        </xdr:cNvPr>
        <xdr:cNvCxnSpPr/>
      </xdr:nvCxnSpPr>
      <xdr:spPr>
        <a:xfrm flipV="1">
          <a:off x="3797300" y="6099810"/>
          <a:ext cx="838200" cy="804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134801</xdr:rowOff>
    </xdr:from>
    <xdr:to>
      <xdr:col>15</xdr:col>
      <xdr:colOff>101600</xdr:colOff>
      <xdr:row>40</xdr:row>
      <xdr:rowOff>64951</xdr:rowOff>
    </xdr:to>
    <xdr:sp macro="" textlink="">
      <xdr:nvSpPr>
        <xdr:cNvPr id="78" name="楕円 77">
          <a:extLst>
            <a:ext uri="{FF2B5EF4-FFF2-40B4-BE49-F238E27FC236}">
              <a16:creationId xmlns:a16="http://schemas.microsoft.com/office/drawing/2014/main" id="{DE080C75-3E6A-4C84-9B2C-2C30310D1491}"/>
            </a:ext>
          </a:extLst>
        </xdr:cNvPr>
        <xdr:cNvSpPr/>
      </xdr:nvSpPr>
      <xdr:spPr>
        <a:xfrm>
          <a:off x="2857500" y="682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14151</xdr:rowOff>
    </xdr:from>
    <xdr:to>
      <xdr:col>19</xdr:col>
      <xdr:colOff>177800</xdr:colOff>
      <xdr:row>40</xdr:row>
      <xdr:rowOff>46809</xdr:rowOff>
    </xdr:to>
    <xdr:cxnSp macro="">
      <xdr:nvCxnSpPr>
        <xdr:cNvPr id="79" name="直線コネクタ 78">
          <a:extLst>
            <a:ext uri="{FF2B5EF4-FFF2-40B4-BE49-F238E27FC236}">
              <a16:creationId xmlns:a16="http://schemas.microsoft.com/office/drawing/2014/main" id="{91DBFE17-C99F-4D18-A5A7-0753ACCAB743}"/>
            </a:ext>
          </a:extLst>
        </xdr:cNvPr>
        <xdr:cNvCxnSpPr/>
      </xdr:nvCxnSpPr>
      <xdr:spPr>
        <a:xfrm>
          <a:off x="2908300" y="687215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102144</xdr:rowOff>
    </xdr:from>
    <xdr:to>
      <xdr:col>10</xdr:col>
      <xdr:colOff>165100</xdr:colOff>
      <xdr:row>40</xdr:row>
      <xdr:rowOff>32294</xdr:rowOff>
    </xdr:to>
    <xdr:sp macro="" textlink="">
      <xdr:nvSpPr>
        <xdr:cNvPr id="80" name="楕円 79">
          <a:extLst>
            <a:ext uri="{FF2B5EF4-FFF2-40B4-BE49-F238E27FC236}">
              <a16:creationId xmlns:a16="http://schemas.microsoft.com/office/drawing/2014/main" id="{863F69FB-FC77-4FE7-B90A-759524F31C05}"/>
            </a:ext>
          </a:extLst>
        </xdr:cNvPr>
        <xdr:cNvSpPr/>
      </xdr:nvSpPr>
      <xdr:spPr>
        <a:xfrm>
          <a:off x="1968500" y="678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152944</xdr:rowOff>
    </xdr:from>
    <xdr:to>
      <xdr:col>15</xdr:col>
      <xdr:colOff>50800</xdr:colOff>
      <xdr:row>40</xdr:row>
      <xdr:rowOff>14151</xdr:rowOff>
    </xdr:to>
    <xdr:cxnSp macro="">
      <xdr:nvCxnSpPr>
        <xdr:cNvPr id="81" name="直線コネクタ 80">
          <a:extLst>
            <a:ext uri="{FF2B5EF4-FFF2-40B4-BE49-F238E27FC236}">
              <a16:creationId xmlns:a16="http://schemas.microsoft.com/office/drawing/2014/main" id="{D5CA655D-8D09-462D-9C23-AF40DCB6388B}"/>
            </a:ext>
          </a:extLst>
        </xdr:cNvPr>
        <xdr:cNvCxnSpPr/>
      </xdr:nvCxnSpPr>
      <xdr:spPr>
        <a:xfrm>
          <a:off x="2019300" y="683949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69487</xdr:rowOff>
    </xdr:from>
    <xdr:to>
      <xdr:col>6</xdr:col>
      <xdr:colOff>38100</xdr:colOff>
      <xdr:row>39</xdr:row>
      <xdr:rowOff>171087</xdr:rowOff>
    </xdr:to>
    <xdr:sp macro="" textlink="">
      <xdr:nvSpPr>
        <xdr:cNvPr id="82" name="楕円 81">
          <a:extLst>
            <a:ext uri="{FF2B5EF4-FFF2-40B4-BE49-F238E27FC236}">
              <a16:creationId xmlns:a16="http://schemas.microsoft.com/office/drawing/2014/main" id="{AD3164BF-8525-449F-B71A-1093ACD70F1C}"/>
            </a:ext>
          </a:extLst>
        </xdr:cNvPr>
        <xdr:cNvSpPr/>
      </xdr:nvSpPr>
      <xdr:spPr>
        <a:xfrm>
          <a:off x="1079500" y="675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120287</xdr:rowOff>
    </xdr:from>
    <xdr:to>
      <xdr:col>10</xdr:col>
      <xdr:colOff>114300</xdr:colOff>
      <xdr:row>39</xdr:row>
      <xdr:rowOff>152944</xdr:rowOff>
    </xdr:to>
    <xdr:cxnSp macro="">
      <xdr:nvCxnSpPr>
        <xdr:cNvPr id="83" name="直線コネクタ 82">
          <a:extLst>
            <a:ext uri="{FF2B5EF4-FFF2-40B4-BE49-F238E27FC236}">
              <a16:creationId xmlns:a16="http://schemas.microsoft.com/office/drawing/2014/main" id="{81FA1118-35C3-4E1E-9C70-81752A8B6DC0}"/>
            </a:ext>
          </a:extLst>
        </xdr:cNvPr>
        <xdr:cNvCxnSpPr/>
      </xdr:nvCxnSpPr>
      <xdr:spPr>
        <a:xfrm>
          <a:off x="1130300" y="680683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3101</xdr:rowOff>
    </xdr:from>
    <xdr:ext cx="405111" cy="259045"/>
    <xdr:sp macro="" textlink="">
      <xdr:nvSpPr>
        <xdr:cNvPr id="84" name="n_1aveValue【図書館】&#10;有形固定資産減価償却率">
          <a:extLst>
            <a:ext uri="{FF2B5EF4-FFF2-40B4-BE49-F238E27FC236}">
              <a16:creationId xmlns:a16="http://schemas.microsoft.com/office/drawing/2014/main" id="{3E072A4F-9153-4203-85D6-C46A349AD2FF}"/>
            </a:ext>
          </a:extLst>
        </xdr:cNvPr>
        <xdr:cNvSpPr txBox="1"/>
      </xdr:nvSpPr>
      <xdr:spPr>
        <a:xfrm>
          <a:off x="3582044" y="617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145160</xdr:rowOff>
    </xdr:from>
    <xdr:ext cx="405111" cy="259045"/>
    <xdr:sp macro="" textlink="">
      <xdr:nvSpPr>
        <xdr:cNvPr id="85" name="n_2aveValue【図書館】&#10;有形固定資産減価償却率">
          <a:extLst>
            <a:ext uri="{FF2B5EF4-FFF2-40B4-BE49-F238E27FC236}">
              <a16:creationId xmlns:a16="http://schemas.microsoft.com/office/drawing/2014/main" id="{C1D4EA06-0E71-4823-B0DC-ACED7DD2F554}"/>
            </a:ext>
          </a:extLst>
        </xdr:cNvPr>
        <xdr:cNvSpPr txBox="1"/>
      </xdr:nvSpPr>
      <xdr:spPr>
        <a:xfrm>
          <a:off x="2705744" y="614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109237</xdr:rowOff>
    </xdr:from>
    <xdr:ext cx="405111" cy="259045"/>
    <xdr:sp macro="" textlink="">
      <xdr:nvSpPr>
        <xdr:cNvPr id="86" name="n_3aveValue【図書館】&#10;有形固定資産減価償却率">
          <a:extLst>
            <a:ext uri="{FF2B5EF4-FFF2-40B4-BE49-F238E27FC236}">
              <a16:creationId xmlns:a16="http://schemas.microsoft.com/office/drawing/2014/main" id="{437561C4-1A97-47AF-82CE-0CE6641260AE}"/>
            </a:ext>
          </a:extLst>
        </xdr:cNvPr>
        <xdr:cNvSpPr txBox="1"/>
      </xdr:nvSpPr>
      <xdr:spPr>
        <a:xfrm>
          <a:off x="1816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92908</xdr:rowOff>
    </xdr:from>
    <xdr:ext cx="405111" cy="259045"/>
    <xdr:sp macro="" textlink="">
      <xdr:nvSpPr>
        <xdr:cNvPr id="87" name="n_4aveValue【図書館】&#10;有形固定資産減価償却率">
          <a:extLst>
            <a:ext uri="{FF2B5EF4-FFF2-40B4-BE49-F238E27FC236}">
              <a16:creationId xmlns:a16="http://schemas.microsoft.com/office/drawing/2014/main" id="{C5FB219C-8ACF-40B0-ACA2-DEA5B230220E}"/>
            </a:ext>
          </a:extLst>
        </xdr:cNvPr>
        <xdr:cNvSpPr txBox="1"/>
      </xdr:nvSpPr>
      <xdr:spPr>
        <a:xfrm>
          <a:off x="927744" y="609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88736</xdr:rowOff>
    </xdr:from>
    <xdr:ext cx="405111" cy="259045"/>
    <xdr:sp macro="" textlink="">
      <xdr:nvSpPr>
        <xdr:cNvPr id="88" name="n_1mainValue【図書館】&#10;有形固定資産減価償却率">
          <a:extLst>
            <a:ext uri="{FF2B5EF4-FFF2-40B4-BE49-F238E27FC236}">
              <a16:creationId xmlns:a16="http://schemas.microsoft.com/office/drawing/2014/main" id="{57D9A5FA-F6EF-469E-A15C-033C215743FF}"/>
            </a:ext>
          </a:extLst>
        </xdr:cNvPr>
        <xdr:cNvSpPr txBox="1"/>
      </xdr:nvSpPr>
      <xdr:spPr>
        <a:xfrm>
          <a:off x="3582044" y="69467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56078</xdr:rowOff>
    </xdr:from>
    <xdr:ext cx="405111" cy="259045"/>
    <xdr:sp macro="" textlink="">
      <xdr:nvSpPr>
        <xdr:cNvPr id="89" name="n_2mainValue【図書館】&#10;有形固定資産減価償却率">
          <a:extLst>
            <a:ext uri="{FF2B5EF4-FFF2-40B4-BE49-F238E27FC236}">
              <a16:creationId xmlns:a16="http://schemas.microsoft.com/office/drawing/2014/main" id="{10F1113D-AFE5-4E6E-A371-4DCC3D6B6B08}"/>
            </a:ext>
          </a:extLst>
        </xdr:cNvPr>
        <xdr:cNvSpPr txBox="1"/>
      </xdr:nvSpPr>
      <xdr:spPr>
        <a:xfrm>
          <a:off x="2705744" y="6914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23421</xdr:rowOff>
    </xdr:from>
    <xdr:ext cx="405111" cy="259045"/>
    <xdr:sp macro="" textlink="">
      <xdr:nvSpPr>
        <xdr:cNvPr id="90" name="n_3mainValue【図書館】&#10;有形固定資産減価償却率">
          <a:extLst>
            <a:ext uri="{FF2B5EF4-FFF2-40B4-BE49-F238E27FC236}">
              <a16:creationId xmlns:a16="http://schemas.microsoft.com/office/drawing/2014/main" id="{C08D6EAD-F05B-43F3-B0E9-D852C446F1F6}"/>
            </a:ext>
          </a:extLst>
        </xdr:cNvPr>
        <xdr:cNvSpPr txBox="1"/>
      </xdr:nvSpPr>
      <xdr:spPr>
        <a:xfrm>
          <a:off x="1816744" y="688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162214</xdr:rowOff>
    </xdr:from>
    <xdr:ext cx="405111" cy="259045"/>
    <xdr:sp macro="" textlink="">
      <xdr:nvSpPr>
        <xdr:cNvPr id="91" name="n_4mainValue【図書館】&#10;有形固定資産減価償却率">
          <a:extLst>
            <a:ext uri="{FF2B5EF4-FFF2-40B4-BE49-F238E27FC236}">
              <a16:creationId xmlns:a16="http://schemas.microsoft.com/office/drawing/2014/main" id="{8568B78D-B339-41A8-8833-DCA9352733F8}"/>
            </a:ext>
          </a:extLst>
        </xdr:cNvPr>
        <xdr:cNvSpPr txBox="1"/>
      </xdr:nvSpPr>
      <xdr:spPr>
        <a:xfrm>
          <a:off x="927744" y="6848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CF183F0A-1D3F-4651-A8DF-165A1FC5D0D1}"/>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BE290ABF-8229-43AA-A100-B537E788327C}"/>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332DEDF2-B86F-4E57-B9C6-FA09EA443AC4}"/>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D39FFC91-588E-450C-BE30-D4B3CD760E32}"/>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7B572189-20EC-43EF-A362-62574CF8DD6D}"/>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FBFFE08C-512E-467D-9A0F-CEF96B3501C8}"/>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38B4F7A3-6EB9-4EF9-AB30-1AD064B0EDC5}"/>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82DC9FEB-0F73-4654-A2CB-C90838DB1667}"/>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1DEA3BB6-B57C-4965-A0CA-92A6900DC244}"/>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7E2878E4-189D-40F3-8197-33D282695558}"/>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357EDC50-FD93-42AA-BD58-2E892A073FD1}"/>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FF55B2D2-E89D-4B0A-B8D5-917ABF2DB01A}"/>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115B5134-EA3D-413A-98C2-11F4197E363F}"/>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7EC34A3C-0B4E-453D-94AC-9B8DCFC89C28}"/>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F2DB5E6D-626B-4583-B09E-55108FB9E63F}"/>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CC39BC45-57E4-479B-AEA6-DE55D655803E}"/>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D544F81C-8399-4F0C-819B-47F1E59F4B7E}"/>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C59B7D23-5C30-42A3-A9E1-D939EBE3D339}"/>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863557F4-8C57-4326-B9D2-D1E0525CAE49}"/>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38630428-E7DA-4B12-B0D0-DB52BBFB3FC8}"/>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8FEC855F-4421-4561-829F-33FBD59582CF}"/>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73914</xdr:rowOff>
    </xdr:from>
    <xdr:to>
      <xdr:col>54</xdr:col>
      <xdr:colOff>189865</xdr:colOff>
      <xdr:row>41</xdr:row>
      <xdr:rowOff>124206</xdr:rowOff>
    </xdr:to>
    <xdr:cxnSp macro="">
      <xdr:nvCxnSpPr>
        <xdr:cNvPr id="113" name="直線コネクタ 112">
          <a:extLst>
            <a:ext uri="{FF2B5EF4-FFF2-40B4-BE49-F238E27FC236}">
              <a16:creationId xmlns:a16="http://schemas.microsoft.com/office/drawing/2014/main" id="{4FB5EB39-678C-477D-BC92-616E4D49EF1F}"/>
            </a:ext>
          </a:extLst>
        </xdr:cNvPr>
        <xdr:cNvCxnSpPr/>
      </xdr:nvCxnSpPr>
      <xdr:spPr>
        <a:xfrm flipV="1">
          <a:off x="10476865" y="6074664"/>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128033</xdr:rowOff>
    </xdr:from>
    <xdr:ext cx="469744" cy="259045"/>
    <xdr:sp macro="" textlink="">
      <xdr:nvSpPr>
        <xdr:cNvPr id="114" name="【図書館】&#10;一人当たり面積最小値テキスト">
          <a:extLst>
            <a:ext uri="{FF2B5EF4-FFF2-40B4-BE49-F238E27FC236}">
              <a16:creationId xmlns:a16="http://schemas.microsoft.com/office/drawing/2014/main" id="{15E82E31-3A49-4B9B-850F-043CAB5D40A6}"/>
            </a:ext>
          </a:extLst>
        </xdr:cNvPr>
        <xdr:cNvSpPr txBox="1"/>
      </xdr:nvSpPr>
      <xdr:spPr>
        <a:xfrm>
          <a:off x="10515600" y="715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124206</xdr:rowOff>
    </xdr:from>
    <xdr:to>
      <xdr:col>55</xdr:col>
      <xdr:colOff>88900</xdr:colOff>
      <xdr:row>41</xdr:row>
      <xdr:rowOff>124206</xdr:rowOff>
    </xdr:to>
    <xdr:cxnSp macro="">
      <xdr:nvCxnSpPr>
        <xdr:cNvPr id="115" name="直線コネクタ 114">
          <a:extLst>
            <a:ext uri="{FF2B5EF4-FFF2-40B4-BE49-F238E27FC236}">
              <a16:creationId xmlns:a16="http://schemas.microsoft.com/office/drawing/2014/main" id="{EBED6656-689A-4566-8283-AB0A54ABFABC}"/>
            </a:ext>
          </a:extLst>
        </xdr:cNvPr>
        <xdr:cNvCxnSpPr/>
      </xdr:nvCxnSpPr>
      <xdr:spPr>
        <a:xfrm>
          <a:off x="10388600" y="715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34</xdr:row>
      <xdr:rowOff>20591</xdr:rowOff>
    </xdr:from>
    <xdr:ext cx="469744" cy="259045"/>
    <xdr:sp macro="" textlink="">
      <xdr:nvSpPr>
        <xdr:cNvPr id="116" name="【図書館】&#10;一人当たり面積最大値テキスト">
          <a:extLst>
            <a:ext uri="{FF2B5EF4-FFF2-40B4-BE49-F238E27FC236}">
              <a16:creationId xmlns:a16="http://schemas.microsoft.com/office/drawing/2014/main" id="{698645E6-8CE5-4E78-AAB1-97A9C82BACA0}"/>
            </a:ext>
          </a:extLst>
        </xdr:cNvPr>
        <xdr:cNvSpPr txBox="1"/>
      </xdr:nvSpPr>
      <xdr:spPr>
        <a:xfrm>
          <a:off x="10515600" y="5849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73914</xdr:rowOff>
    </xdr:from>
    <xdr:to>
      <xdr:col>55</xdr:col>
      <xdr:colOff>88900</xdr:colOff>
      <xdr:row>35</xdr:row>
      <xdr:rowOff>73914</xdr:rowOff>
    </xdr:to>
    <xdr:cxnSp macro="">
      <xdr:nvCxnSpPr>
        <xdr:cNvPr id="117" name="直線コネクタ 116">
          <a:extLst>
            <a:ext uri="{FF2B5EF4-FFF2-40B4-BE49-F238E27FC236}">
              <a16:creationId xmlns:a16="http://schemas.microsoft.com/office/drawing/2014/main" id="{D8B1EEE9-7B92-4E59-8CF7-FCAEF42044AB}"/>
            </a:ext>
          </a:extLst>
        </xdr:cNvPr>
        <xdr:cNvCxnSpPr/>
      </xdr:nvCxnSpPr>
      <xdr:spPr>
        <a:xfrm>
          <a:off x="10388600" y="6074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66565</xdr:rowOff>
    </xdr:from>
    <xdr:ext cx="469744" cy="259045"/>
    <xdr:sp macro="" textlink="">
      <xdr:nvSpPr>
        <xdr:cNvPr id="118" name="【図書館】&#10;一人当たり面積平均値テキスト">
          <a:extLst>
            <a:ext uri="{FF2B5EF4-FFF2-40B4-BE49-F238E27FC236}">
              <a16:creationId xmlns:a16="http://schemas.microsoft.com/office/drawing/2014/main" id="{F509A870-AAC6-4C22-91C1-026DF90358D5}"/>
            </a:ext>
          </a:extLst>
        </xdr:cNvPr>
        <xdr:cNvSpPr txBox="1"/>
      </xdr:nvSpPr>
      <xdr:spPr>
        <a:xfrm>
          <a:off x="10515600" y="67531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43688</xdr:rowOff>
    </xdr:from>
    <xdr:to>
      <xdr:col>55</xdr:col>
      <xdr:colOff>50800</xdr:colOff>
      <xdr:row>40</xdr:row>
      <xdr:rowOff>145288</xdr:rowOff>
    </xdr:to>
    <xdr:sp macro="" textlink="">
      <xdr:nvSpPr>
        <xdr:cNvPr id="119" name="フローチャート: 判断 118">
          <a:extLst>
            <a:ext uri="{FF2B5EF4-FFF2-40B4-BE49-F238E27FC236}">
              <a16:creationId xmlns:a16="http://schemas.microsoft.com/office/drawing/2014/main" id="{0F947B8F-7B5F-4492-87D0-CB5FA9E13F38}"/>
            </a:ext>
          </a:extLst>
        </xdr:cNvPr>
        <xdr:cNvSpPr/>
      </xdr:nvSpPr>
      <xdr:spPr>
        <a:xfrm>
          <a:off x="10426700" y="690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61976</xdr:rowOff>
    </xdr:from>
    <xdr:to>
      <xdr:col>50</xdr:col>
      <xdr:colOff>165100</xdr:colOff>
      <xdr:row>40</xdr:row>
      <xdr:rowOff>163576</xdr:rowOff>
    </xdr:to>
    <xdr:sp macro="" textlink="">
      <xdr:nvSpPr>
        <xdr:cNvPr id="120" name="フローチャート: 判断 119">
          <a:extLst>
            <a:ext uri="{FF2B5EF4-FFF2-40B4-BE49-F238E27FC236}">
              <a16:creationId xmlns:a16="http://schemas.microsoft.com/office/drawing/2014/main" id="{CF6A6E5C-A9B4-469E-A80C-D38551A6F05F}"/>
            </a:ext>
          </a:extLst>
        </xdr:cNvPr>
        <xdr:cNvSpPr/>
      </xdr:nvSpPr>
      <xdr:spPr>
        <a:xfrm>
          <a:off x="9588500" y="691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66548</xdr:rowOff>
    </xdr:from>
    <xdr:to>
      <xdr:col>46</xdr:col>
      <xdr:colOff>38100</xdr:colOff>
      <xdr:row>40</xdr:row>
      <xdr:rowOff>168148</xdr:rowOff>
    </xdr:to>
    <xdr:sp macro="" textlink="">
      <xdr:nvSpPr>
        <xdr:cNvPr id="121" name="フローチャート: 判断 120">
          <a:extLst>
            <a:ext uri="{FF2B5EF4-FFF2-40B4-BE49-F238E27FC236}">
              <a16:creationId xmlns:a16="http://schemas.microsoft.com/office/drawing/2014/main" id="{625E30FF-3E57-4725-BCA9-8E40F9F8563D}"/>
            </a:ext>
          </a:extLst>
        </xdr:cNvPr>
        <xdr:cNvSpPr/>
      </xdr:nvSpPr>
      <xdr:spPr>
        <a:xfrm>
          <a:off x="8699500" y="692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66548</xdr:rowOff>
    </xdr:from>
    <xdr:to>
      <xdr:col>41</xdr:col>
      <xdr:colOff>101600</xdr:colOff>
      <xdr:row>40</xdr:row>
      <xdr:rowOff>168148</xdr:rowOff>
    </xdr:to>
    <xdr:sp macro="" textlink="">
      <xdr:nvSpPr>
        <xdr:cNvPr id="122" name="フローチャート: 判断 121">
          <a:extLst>
            <a:ext uri="{FF2B5EF4-FFF2-40B4-BE49-F238E27FC236}">
              <a16:creationId xmlns:a16="http://schemas.microsoft.com/office/drawing/2014/main" id="{8E6FD8D6-40C4-4F34-9C48-A5B20DA219A0}"/>
            </a:ext>
          </a:extLst>
        </xdr:cNvPr>
        <xdr:cNvSpPr/>
      </xdr:nvSpPr>
      <xdr:spPr>
        <a:xfrm>
          <a:off x="7810500" y="692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66548</xdr:rowOff>
    </xdr:from>
    <xdr:to>
      <xdr:col>36</xdr:col>
      <xdr:colOff>165100</xdr:colOff>
      <xdr:row>40</xdr:row>
      <xdr:rowOff>168148</xdr:rowOff>
    </xdr:to>
    <xdr:sp macro="" textlink="">
      <xdr:nvSpPr>
        <xdr:cNvPr id="123" name="フローチャート: 判断 122">
          <a:extLst>
            <a:ext uri="{FF2B5EF4-FFF2-40B4-BE49-F238E27FC236}">
              <a16:creationId xmlns:a16="http://schemas.microsoft.com/office/drawing/2014/main" id="{715F413C-9FAE-4BEA-AF63-BA738B0A54C6}"/>
            </a:ext>
          </a:extLst>
        </xdr:cNvPr>
        <xdr:cNvSpPr/>
      </xdr:nvSpPr>
      <xdr:spPr>
        <a:xfrm>
          <a:off x="6921500" y="692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4CDAAE36-ACF3-4E8F-B35E-37B4BC8EF631}"/>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BB842D88-A0B0-4897-94E3-CF97E0A0BB1F}"/>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DB6D19F-D5CB-40DE-83CF-69998375CA8A}"/>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10B51298-10BB-476A-9D26-FFA15F74F59E}"/>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ED771C5E-CF74-45A5-8BCA-1401769923D8}"/>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144272</xdr:rowOff>
    </xdr:from>
    <xdr:to>
      <xdr:col>55</xdr:col>
      <xdr:colOff>50800</xdr:colOff>
      <xdr:row>41</xdr:row>
      <xdr:rowOff>74422</xdr:rowOff>
    </xdr:to>
    <xdr:sp macro="" textlink="">
      <xdr:nvSpPr>
        <xdr:cNvPr id="129" name="楕円 128">
          <a:extLst>
            <a:ext uri="{FF2B5EF4-FFF2-40B4-BE49-F238E27FC236}">
              <a16:creationId xmlns:a16="http://schemas.microsoft.com/office/drawing/2014/main" id="{7AB46EFD-48F2-4711-AE95-79AE7A1F4D4E}"/>
            </a:ext>
          </a:extLst>
        </xdr:cNvPr>
        <xdr:cNvSpPr/>
      </xdr:nvSpPr>
      <xdr:spPr>
        <a:xfrm>
          <a:off x="10426700" y="700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59199</xdr:rowOff>
    </xdr:from>
    <xdr:ext cx="469744" cy="259045"/>
    <xdr:sp macro="" textlink="">
      <xdr:nvSpPr>
        <xdr:cNvPr id="130" name="【図書館】&#10;一人当たり面積該当値テキスト">
          <a:extLst>
            <a:ext uri="{FF2B5EF4-FFF2-40B4-BE49-F238E27FC236}">
              <a16:creationId xmlns:a16="http://schemas.microsoft.com/office/drawing/2014/main" id="{2AA0F2B8-7B40-4F2F-9837-AC8C2DD83B77}"/>
            </a:ext>
          </a:extLst>
        </xdr:cNvPr>
        <xdr:cNvSpPr txBox="1"/>
      </xdr:nvSpPr>
      <xdr:spPr>
        <a:xfrm>
          <a:off x="10515600" y="6917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144272</xdr:rowOff>
    </xdr:from>
    <xdr:to>
      <xdr:col>50</xdr:col>
      <xdr:colOff>165100</xdr:colOff>
      <xdr:row>41</xdr:row>
      <xdr:rowOff>74422</xdr:rowOff>
    </xdr:to>
    <xdr:sp macro="" textlink="">
      <xdr:nvSpPr>
        <xdr:cNvPr id="131" name="楕円 130">
          <a:extLst>
            <a:ext uri="{FF2B5EF4-FFF2-40B4-BE49-F238E27FC236}">
              <a16:creationId xmlns:a16="http://schemas.microsoft.com/office/drawing/2014/main" id="{19F38B19-635D-4822-950D-9FBF2E5DCFD0}"/>
            </a:ext>
          </a:extLst>
        </xdr:cNvPr>
        <xdr:cNvSpPr/>
      </xdr:nvSpPr>
      <xdr:spPr>
        <a:xfrm>
          <a:off x="9588500" y="700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23622</xdr:rowOff>
    </xdr:from>
    <xdr:to>
      <xdr:col>55</xdr:col>
      <xdr:colOff>0</xdr:colOff>
      <xdr:row>41</xdr:row>
      <xdr:rowOff>23622</xdr:rowOff>
    </xdr:to>
    <xdr:cxnSp macro="">
      <xdr:nvCxnSpPr>
        <xdr:cNvPr id="132" name="直線コネクタ 131">
          <a:extLst>
            <a:ext uri="{FF2B5EF4-FFF2-40B4-BE49-F238E27FC236}">
              <a16:creationId xmlns:a16="http://schemas.microsoft.com/office/drawing/2014/main" id="{6CCAE903-E06C-4473-B781-CA85328EB6E8}"/>
            </a:ext>
          </a:extLst>
        </xdr:cNvPr>
        <xdr:cNvCxnSpPr/>
      </xdr:nvCxnSpPr>
      <xdr:spPr>
        <a:xfrm>
          <a:off x="9639300" y="70530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144272</xdr:rowOff>
    </xdr:from>
    <xdr:to>
      <xdr:col>46</xdr:col>
      <xdr:colOff>38100</xdr:colOff>
      <xdr:row>41</xdr:row>
      <xdr:rowOff>74422</xdr:rowOff>
    </xdr:to>
    <xdr:sp macro="" textlink="">
      <xdr:nvSpPr>
        <xdr:cNvPr id="133" name="楕円 132">
          <a:extLst>
            <a:ext uri="{FF2B5EF4-FFF2-40B4-BE49-F238E27FC236}">
              <a16:creationId xmlns:a16="http://schemas.microsoft.com/office/drawing/2014/main" id="{C5F79CC5-6921-4CBE-88F5-0B60850D01C2}"/>
            </a:ext>
          </a:extLst>
        </xdr:cNvPr>
        <xdr:cNvSpPr/>
      </xdr:nvSpPr>
      <xdr:spPr>
        <a:xfrm>
          <a:off x="8699500" y="700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23622</xdr:rowOff>
    </xdr:from>
    <xdr:to>
      <xdr:col>50</xdr:col>
      <xdr:colOff>114300</xdr:colOff>
      <xdr:row>41</xdr:row>
      <xdr:rowOff>23622</xdr:rowOff>
    </xdr:to>
    <xdr:cxnSp macro="">
      <xdr:nvCxnSpPr>
        <xdr:cNvPr id="134" name="直線コネクタ 133">
          <a:extLst>
            <a:ext uri="{FF2B5EF4-FFF2-40B4-BE49-F238E27FC236}">
              <a16:creationId xmlns:a16="http://schemas.microsoft.com/office/drawing/2014/main" id="{449E2EB1-E651-407C-B4D9-B13C169F897E}"/>
            </a:ext>
          </a:extLst>
        </xdr:cNvPr>
        <xdr:cNvCxnSpPr/>
      </xdr:nvCxnSpPr>
      <xdr:spPr>
        <a:xfrm>
          <a:off x="8750300" y="7053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144272</xdr:rowOff>
    </xdr:from>
    <xdr:to>
      <xdr:col>41</xdr:col>
      <xdr:colOff>101600</xdr:colOff>
      <xdr:row>41</xdr:row>
      <xdr:rowOff>74422</xdr:rowOff>
    </xdr:to>
    <xdr:sp macro="" textlink="">
      <xdr:nvSpPr>
        <xdr:cNvPr id="135" name="楕円 134">
          <a:extLst>
            <a:ext uri="{FF2B5EF4-FFF2-40B4-BE49-F238E27FC236}">
              <a16:creationId xmlns:a16="http://schemas.microsoft.com/office/drawing/2014/main" id="{8012E996-E882-48D8-9FB6-B0F18E80914E}"/>
            </a:ext>
          </a:extLst>
        </xdr:cNvPr>
        <xdr:cNvSpPr/>
      </xdr:nvSpPr>
      <xdr:spPr>
        <a:xfrm>
          <a:off x="7810500" y="700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23622</xdr:rowOff>
    </xdr:from>
    <xdr:to>
      <xdr:col>45</xdr:col>
      <xdr:colOff>177800</xdr:colOff>
      <xdr:row>41</xdr:row>
      <xdr:rowOff>23622</xdr:rowOff>
    </xdr:to>
    <xdr:cxnSp macro="">
      <xdr:nvCxnSpPr>
        <xdr:cNvPr id="136" name="直線コネクタ 135">
          <a:extLst>
            <a:ext uri="{FF2B5EF4-FFF2-40B4-BE49-F238E27FC236}">
              <a16:creationId xmlns:a16="http://schemas.microsoft.com/office/drawing/2014/main" id="{05465A09-4B9D-4064-BD6D-B01D02DBD28F}"/>
            </a:ext>
          </a:extLst>
        </xdr:cNvPr>
        <xdr:cNvCxnSpPr/>
      </xdr:nvCxnSpPr>
      <xdr:spPr>
        <a:xfrm>
          <a:off x="7861300" y="7053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148844</xdr:rowOff>
    </xdr:from>
    <xdr:to>
      <xdr:col>36</xdr:col>
      <xdr:colOff>165100</xdr:colOff>
      <xdr:row>41</xdr:row>
      <xdr:rowOff>78994</xdr:rowOff>
    </xdr:to>
    <xdr:sp macro="" textlink="">
      <xdr:nvSpPr>
        <xdr:cNvPr id="137" name="楕円 136">
          <a:extLst>
            <a:ext uri="{FF2B5EF4-FFF2-40B4-BE49-F238E27FC236}">
              <a16:creationId xmlns:a16="http://schemas.microsoft.com/office/drawing/2014/main" id="{1B750240-90F5-4576-9BA7-43F1CD9D5348}"/>
            </a:ext>
          </a:extLst>
        </xdr:cNvPr>
        <xdr:cNvSpPr/>
      </xdr:nvSpPr>
      <xdr:spPr>
        <a:xfrm>
          <a:off x="6921500" y="700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23622</xdr:rowOff>
    </xdr:from>
    <xdr:to>
      <xdr:col>41</xdr:col>
      <xdr:colOff>50800</xdr:colOff>
      <xdr:row>41</xdr:row>
      <xdr:rowOff>28194</xdr:rowOff>
    </xdr:to>
    <xdr:cxnSp macro="">
      <xdr:nvCxnSpPr>
        <xdr:cNvPr id="138" name="直線コネクタ 137">
          <a:extLst>
            <a:ext uri="{FF2B5EF4-FFF2-40B4-BE49-F238E27FC236}">
              <a16:creationId xmlns:a16="http://schemas.microsoft.com/office/drawing/2014/main" id="{75089C45-CC23-4690-9D00-F972B0A084B0}"/>
            </a:ext>
          </a:extLst>
        </xdr:cNvPr>
        <xdr:cNvCxnSpPr/>
      </xdr:nvCxnSpPr>
      <xdr:spPr>
        <a:xfrm flipV="1">
          <a:off x="6972300" y="70530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8653</xdr:rowOff>
    </xdr:from>
    <xdr:ext cx="469744" cy="259045"/>
    <xdr:sp macro="" textlink="">
      <xdr:nvSpPr>
        <xdr:cNvPr id="139" name="n_1aveValue【図書館】&#10;一人当たり面積">
          <a:extLst>
            <a:ext uri="{FF2B5EF4-FFF2-40B4-BE49-F238E27FC236}">
              <a16:creationId xmlns:a16="http://schemas.microsoft.com/office/drawing/2014/main" id="{17CC3050-A493-4345-AC46-F8A4CBFFB40C}"/>
            </a:ext>
          </a:extLst>
        </xdr:cNvPr>
        <xdr:cNvSpPr txBox="1"/>
      </xdr:nvSpPr>
      <xdr:spPr>
        <a:xfrm>
          <a:off x="9391727" y="6695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13225</xdr:rowOff>
    </xdr:from>
    <xdr:ext cx="469744" cy="259045"/>
    <xdr:sp macro="" textlink="">
      <xdr:nvSpPr>
        <xdr:cNvPr id="140" name="n_2aveValue【図書館】&#10;一人当たり面積">
          <a:extLst>
            <a:ext uri="{FF2B5EF4-FFF2-40B4-BE49-F238E27FC236}">
              <a16:creationId xmlns:a16="http://schemas.microsoft.com/office/drawing/2014/main" id="{9BDD087C-6F44-4830-BAA2-5B1BE0CE9476}"/>
            </a:ext>
          </a:extLst>
        </xdr:cNvPr>
        <xdr:cNvSpPr txBox="1"/>
      </xdr:nvSpPr>
      <xdr:spPr>
        <a:xfrm>
          <a:off x="8515427" y="669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13225</xdr:rowOff>
    </xdr:from>
    <xdr:ext cx="469744" cy="259045"/>
    <xdr:sp macro="" textlink="">
      <xdr:nvSpPr>
        <xdr:cNvPr id="141" name="n_3aveValue【図書館】&#10;一人当たり面積">
          <a:extLst>
            <a:ext uri="{FF2B5EF4-FFF2-40B4-BE49-F238E27FC236}">
              <a16:creationId xmlns:a16="http://schemas.microsoft.com/office/drawing/2014/main" id="{96E28F9B-99B2-4988-992A-AF6147BD4BDF}"/>
            </a:ext>
          </a:extLst>
        </xdr:cNvPr>
        <xdr:cNvSpPr txBox="1"/>
      </xdr:nvSpPr>
      <xdr:spPr>
        <a:xfrm>
          <a:off x="7626427" y="669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13225</xdr:rowOff>
    </xdr:from>
    <xdr:ext cx="469744" cy="259045"/>
    <xdr:sp macro="" textlink="">
      <xdr:nvSpPr>
        <xdr:cNvPr id="142" name="n_4aveValue【図書館】&#10;一人当たり面積">
          <a:extLst>
            <a:ext uri="{FF2B5EF4-FFF2-40B4-BE49-F238E27FC236}">
              <a16:creationId xmlns:a16="http://schemas.microsoft.com/office/drawing/2014/main" id="{E1FDE3F3-8A64-426D-B164-E726E404E9FC}"/>
            </a:ext>
          </a:extLst>
        </xdr:cNvPr>
        <xdr:cNvSpPr txBox="1"/>
      </xdr:nvSpPr>
      <xdr:spPr>
        <a:xfrm>
          <a:off x="6737427" y="669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65549</xdr:rowOff>
    </xdr:from>
    <xdr:ext cx="469744" cy="259045"/>
    <xdr:sp macro="" textlink="">
      <xdr:nvSpPr>
        <xdr:cNvPr id="143" name="n_1mainValue【図書館】&#10;一人当たり面積">
          <a:extLst>
            <a:ext uri="{FF2B5EF4-FFF2-40B4-BE49-F238E27FC236}">
              <a16:creationId xmlns:a16="http://schemas.microsoft.com/office/drawing/2014/main" id="{04F74D32-E6EA-4B20-A062-4BB00E3B6CF1}"/>
            </a:ext>
          </a:extLst>
        </xdr:cNvPr>
        <xdr:cNvSpPr txBox="1"/>
      </xdr:nvSpPr>
      <xdr:spPr>
        <a:xfrm>
          <a:off x="9391727" y="709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65549</xdr:rowOff>
    </xdr:from>
    <xdr:ext cx="469744" cy="259045"/>
    <xdr:sp macro="" textlink="">
      <xdr:nvSpPr>
        <xdr:cNvPr id="144" name="n_2mainValue【図書館】&#10;一人当たり面積">
          <a:extLst>
            <a:ext uri="{FF2B5EF4-FFF2-40B4-BE49-F238E27FC236}">
              <a16:creationId xmlns:a16="http://schemas.microsoft.com/office/drawing/2014/main" id="{E2F762E7-BC91-47F4-8AE3-40A2CC36E95F}"/>
            </a:ext>
          </a:extLst>
        </xdr:cNvPr>
        <xdr:cNvSpPr txBox="1"/>
      </xdr:nvSpPr>
      <xdr:spPr>
        <a:xfrm>
          <a:off x="8515427" y="709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65549</xdr:rowOff>
    </xdr:from>
    <xdr:ext cx="469744" cy="259045"/>
    <xdr:sp macro="" textlink="">
      <xdr:nvSpPr>
        <xdr:cNvPr id="145" name="n_3mainValue【図書館】&#10;一人当たり面積">
          <a:extLst>
            <a:ext uri="{FF2B5EF4-FFF2-40B4-BE49-F238E27FC236}">
              <a16:creationId xmlns:a16="http://schemas.microsoft.com/office/drawing/2014/main" id="{1C5BCADE-52F3-4542-B98F-E963CD0DDFD6}"/>
            </a:ext>
          </a:extLst>
        </xdr:cNvPr>
        <xdr:cNvSpPr txBox="1"/>
      </xdr:nvSpPr>
      <xdr:spPr>
        <a:xfrm>
          <a:off x="7626427" y="709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70121</xdr:rowOff>
    </xdr:from>
    <xdr:ext cx="469744" cy="259045"/>
    <xdr:sp macro="" textlink="">
      <xdr:nvSpPr>
        <xdr:cNvPr id="146" name="n_4mainValue【図書館】&#10;一人当たり面積">
          <a:extLst>
            <a:ext uri="{FF2B5EF4-FFF2-40B4-BE49-F238E27FC236}">
              <a16:creationId xmlns:a16="http://schemas.microsoft.com/office/drawing/2014/main" id="{EED55B33-E217-4FBC-86E7-632C4CE0A379}"/>
            </a:ext>
          </a:extLst>
        </xdr:cNvPr>
        <xdr:cNvSpPr txBox="1"/>
      </xdr:nvSpPr>
      <xdr:spPr>
        <a:xfrm>
          <a:off x="6737427" y="709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1DB78BED-4C8E-49A6-AACF-FFE443E7F1C8}"/>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72A88091-A75D-4434-B0EF-2F2C7830C312}"/>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4F115065-F277-4174-B937-F68356B7A5FB}"/>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A995F5A6-2E17-4499-85F9-DD008022708B}"/>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C4393692-A5EF-43E8-820F-BAE5662B0523}"/>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D72BD5CC-DA81-4698-808C-72B4E59872DD}"/>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D446D509-65AF-4956-A7AC-CC7A7E80F95D}"/>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9A79E05F-88D6-4CDE-B72D-5913D2101252}"/>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FA541262-E856-4BE0-80CC-010B50E180FF}"/>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51165147-5E70-47E3-AEB6-C6E730935D17}"/>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36F928C1-A199-4D75-9ED8-AEBDFEF4DE6D}"/>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80330781-DA37-4C8F-A8E0-1E0AAF2E9E15}"/>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C7368B96-42B6-420E-A9D3-DE8E03F0CC04}"/>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739E07AC-AED7-4117-8768-382418331515}"/>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76728F8D-FF9D-4E73-A25A-829B8AF7004F}"/>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A425C1F8-F01E-4EAA-AD83-A26067FA2365}"/>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218B2569-8813-4858-8484-8B2AF959B60C}"/>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FD58D3B7-A18B-4A5F-96F8-8726C14A77F2}"/>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6E007EFC-011E-49F7-9DA7-CB564E6B0018}"/>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B7A4DAFC-0B82-4704-84B2-A36915F2DAF1}"/>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77DD2D0A-B9A3-4223-BF48-A8D2C9F9909B}"/>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979A01F7-FD6D-4F2A-8D9D-CA0F5CADB025}"/>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C3AF0559-7780-4F84-818C-97DD695B5165}"/>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B4BC8910-EFC6-44B8-8373-074DA039FB6A}"/>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106680</xdr:rowOff>
    </xdr:from>
    <xdr:to>
      <xdr:col>24</xdr:col>
      <xdr:colOff>62865</xdr:colOff>
      <xdr:row>64</xdr:row>
      <xdr:rowOff>24765</xdr:rowOff>
    </xdr:to>
    <xdr:cxnSp macro="">
      <xdr:nvCxnSpPr>
        <xdr:cNvPr id="171" name="直線コネクタ 170">
          <a:extLst>
            <a:ext uri="{FF2B5EF4-FFF2-40B4-BE49-F238E27FC236}">
              <a16:creationId xmlns:a16="http://schemas.microsoft.com/office/drawing/2014/main" id="{B6C2227D-0488-4979-B366-1C887727990B}"/>
            </a:ext>
          </a:extLst>
        </xdr:cNvPr>
        <xdr:cNvCxnSpPr/>
      </xdr:nvCxnSpPr>
      <xdr:spPr>
        <a:xfrm flipV="1">
          <a:off x="4634865" y="9536430"/>
          <a:ext cx="0" cy="1461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28592</xdr:rowOff>
    </xdr:from>
    <xdr:ext cx="405111" cy="259045"/>
    <xdr:sp macro="" textlink="">
      <xdr:nvSpPr>
        <xdr:cNvPr id="172" name="【体育館・プール】&#10;有形固定資産減価償却率最小値テキスト">
          <a:extLst>
            <a:ext uri="{FF2B5EF4-FFF2-40B4-BE49-F238E27FC236}">
              <a16:creationId xmlns:a16="http://schemas.microsoft.com/office/drawing/2014/main" id="{84BEB374-49B7-43DE-B49D-E28266DF2779}"/>
            </a:ext>
          </a:extLst>
        </xdr:cNvPr>
        <xdr:cNvSpPr txBox="1"/>
      </xdr:nvSpPr>
      <xdr:spPr>
        <a:xfrm>
          <a:off x="4673600" y="1100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24765</xdr:rowOff>
    </xdr:from>
    <xdr:to>
      <xdr:col>24</xdr:col>
      <xdr:colOff>152400</xdr:colOff>
      <xdr:row>64</xdr:row>
      <xdr:rowOff>24765</xdr:rowOff>
    </xdr:to>
    <xdr:cxnSp macro="">
      <xdr:nvCxnSpPr>
        <xdr:cNvPr id="173" name="直線コネクタ 172">
          <a:extLst>
            <a:ext uri="{FF2B5EF4-FFF2-40B4-BE49-F238E27FC236}">
              <a16:creationId xmlns:a16="http://schemas.microsoft.com/office/drawing/2014/main" id="{E03BF114-DB89-4A79-ABF1-61346C0235A5}"/>
            </a:ext>
          </a:extLst>
        </xdr:cNvPr>
        <xdr:cNvCxnSpPr/>
      </xdr:nvCxnSpPr>
      <xdr:spPr>
        <a:xfrm>
          <a:off x="4546600" y="10997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53357</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C6564974-02CF-4B11-BC28-AC4C50F50F06}"/>
            </a:ext>
          </a:extLst>
        </xdr:cNvPr>
        <xdr:cNvSpPr txBox="1"/>
      </xdr:nvSpPr>
      <xdr:spPr>
        <a:xfrm>
          <a:off x="4673600" y="931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106680</xdr:rowOff>
    </xdr:from>
    <xdr:to>
      <xdr:col>24</xdr:col>
      <xdr:colOff>152400</xdr:colOff>
      <xdr:row>55</xdr:row>
      <xdr:rowOff>106680</xdr:rowOff>
    </xdr:to>
    <xdr:cxnSp macro="">
      <xdr:nvCxnSpPr>
        <xdr:cNvPr id="175" name="直線コネクタ 174">
          <a:extLst>
            <a:ext uri="{FF2B5EF4-FFF2-40B4-BE49-F238E27FC236}">
              <a16:creationId xmlns:a16="http://schemas.microsoft.com/office/drawing/2014/main" id="{39EDC75E-4641-417F-9DF2-3BB16D914C76}"/>
            </a:ext>
          </a:extLst>
        </xdr:cNvPr>
        <xdr:cNvCxnSpPr/>
      </xdr:nvCxnSpPr>
      <xdr:spPr>
        <a:xfrm>
          <a:off x="4546600" y="953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40657</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68BC7AE6-DC8A-4B29-8232-8942A648E8C2}"/>
            </a:ext>
          </a:extLst>
        </xdr:cNvPr>
        <xdr:cNvSpPr txBox="1"/>
      </xdr:nvSpPr>
      <xdr:spPr>
        <a:xfrm>
          <a:off x="4673600" y="1015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17780</xdr:rowOff>
    </xdr:from>
    <xdr:to>
      <xdr:col>24</xdr:col>
      <xdr:colOff>114300</xdr:colOff>
      <xdr:row>60</xdr:row>
      <xdr:rowOff>119380</xdr:rowOff>
    </xdr:to>
    <xdr:sp macro="" textlink="">
      <xdr:nvSpPr>
        <xdr:cNvPr id="177" name="フローチャート: 判断 176">
          <a:extLst>
            <a:ext uri="{FF2B5EF4-FFF2-40B4-BE49-F238E27FC236}">
              <a16:creationId xmlns:a16="http://schemas.microsoft.com/office/drawing/2014/main" id="{B3A4A080-CEAB-47A0-BE48-B395F494B786}"/>
            </a:ext>
          </a:extLst>
        </xdr:cNvPr>
        <xdr:cNvSpPr/>
      </xdr:nvSpPr>
      <xdr:spPr>
        <a:xfrm>
          <a:off x="45847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6350</xdr:rowOff>
    </xdr:from>
    <xdr:to>
      <xdr:col>20</xdr:col>
      <xdr:colOff>38100</xdr:colOff>
      <xdr:row>60</xdr:row>
      <xdr:rowOff>107950</xdr:rowOff>
    </xdr:to>
    <xdr:sp macro="" textlink="">
      <xdr:nvSpPr>
        <xdr:cNvPr id="178" name="フローチャート: 判断 177">
          <a:extLst>
            <a:ext uri="{FF2B5EF4-FFF2-40B4-BE49-F238E27FC236}">
              <a16:creationId xmlns:a16="http://schemas.microsoft.com/office/drawing/2014/main" id="{F98B21A4-AF08-45A5-BA03-8EDDB7FFC864}"/>
            </a:ext>
          </a:extLst>
        </xdr:cNvPr>
        <xdr:cNvSpPr/>
      </xdr:nvSpPr>
      <xdr:spPr>
        <a:xfrm>
          <a:off x="3746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164465</xdr:rowOff>
    </xdr:from>
    <xdr:to>
      <xdr:col>15</xdr:col>
      <xdr:colOff>101600</xdr:colOff>
      <xdr:row>60</xdr:row>
      <xdr:rowOff>94615</xdr:rowOff>
    </xdr:to>
    <xdr:sp macro="" textlink="">
      <xdr:nvSpPr>
        <xdr:cNvPr id="179" name="フローチャート: 判断 178">
          <a:extLst>
            <a:ext uri="{FF2B5EF4-FFF2-40B4-BE49-F238E27FC236}">
              <a16:creationId xmlns:a16="http://schemas.microsoft.com/office/drawing/2014/main" id="{A04BAE99-EA19-463B-9C8F-D0403EACB802}"/>
            </a:ext>
          </a:extLst>
        </xdr:cNvPr>
        <xdr:cNvSpPr/>
      </xdr:nvSpPr>
      <xdr:spPr>
        <a:xfrm>
          <a:off x="2857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120650</xdr:rowOff>
    </xdr:from>
    <xdr:to>
      <xdr:col>10</xdr:col>
      <xdr:colOff>165100</xdr:colOff>
      <xdr:row>60</xdr:row>
      <xdr:rowOff>50800</xdr:rowOff>
    </xdr:to>
    <xdr:sp macro="" textlink="">
      <xdr:nvSpPr>
        <xdr:cNvPr id="180" name="フローチャート: 判断 179">
          <a:extLst>
            <a:ext uri="{FF2B5EF4-FFF2-40B4-BE49-F238E27FC236}">
              <a16:creationId xmlns:a16="http://schemas.microsoft.com/office/drawing/2014/main" id="{0C908D44-F28E-4C71-9095-EE5128CFA477}"/>
            </a:ext>
          </a:extLst>
        </xdr:cNvPr>
        <xdr:cNvSpPr/>
      </xdr:nvSpPr>
      <xdr:spPr>
        <a:xfrm>
          <a:off x="1968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114935</xdr:rowOff>
    </xdr:from>
    <xdr:to>
      <xdr:col>6</xdr:col>
      <xdr:colOff>38100</xdr:colOff>
      <xdr:row>60</xdr:row>
      <xdr:rowOff>45085</xdr:rowOff>
    </xdr:to>
    <xdr:sp macro="" textlink="">
      <xdr:nvSpPr>
        <xdr:cNvPr id="181" name="フローチャート: 判断 180">
          <a:extLst>
            <a:ext uri="{FF2B5EF4-FFF2-40B4-BE49-F238E27FC236}">
              <a16:creationId xmlns:a16="http://schemas.microsoft.com/office/drawing/2014/main" id="{104BADE7-4C71-434D-BC3E-1E6F9114AFCA}"/>
            </a:ext>
          </a:extLst>
        </xdr:cNvPr>
        <xdr:cNvSpPr/>
      </xdr:nvSpPr>
      <xdr:spPr>
        <a:xfrm>
          <a:off x="1079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5A84E62A-B79E-41C1-9DB1-4DB458B0B1C1}"/>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4B0AD9EA-7063-4ED0-9C8D-AF2476E512A8}"/>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A10C84F7-EBB0-4F55-B0D0-EB5923E5DAA7}"/>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6868F55D-6919-49B0-8FF4-C667D89C9F73}"/>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520951CC-BA75-4768-B6A5-A007C3D89FBD}"/>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80645</xdr:rowOff>
    </xdr:from>
    <xdr:to>
      <xdr:col>24</xdr:col>
      <xdr:colOff>114300</xdr:colOff>
      <xdr:row>61</xdr:row>
      <xdr:rowOff>10795</xdr:rowOff>
    </xdr:to>
    <xdr:sp macro="" textlink="">
      <xdr:nvSpPr>
        <xdr:cNvPr id="187" name="楕円 186">
          <a:extLst>
            <a:ext uri="{FF2B5EF4-FFF2-40B4-BE49-F238E27FC236}">
              <a16:creationId xmlns:a16="http://schemas.microsoft.com/office/drawing/2014/main" id="{D798FDDF-00ED-42D5-BD06-D1FAE574F9FD}"/>
            </a:ext>
          </a:extLst>
        </xdr:cNvPr>
        <xdr:cNvSpPr/>
      </xdr:nvSpPr>
      <xdr:spPr>
        <a:xfrm>
          <a:off x="4584700" y="1036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59072</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B83F34F2-0D93-4DDC-BFA0-C94D1DB4F1D8}"/>
            </a:ext>
          </a:extLst>
        </xdr:cNvPr>
        <xdr:cNvSpPr txBox="1"/>
      </xdr:nvSpPr>
      <xdr:spPr>
        <a:xfrm>
          <a:off x="4673600" y="1034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63500</xdr:rowOff>
    </xdr:from>
    <xdr:to>
      <xdr:col>20</xdr:col>
      <xdr:colOff>38100</xdr:colOff>
      <xdr:row>60</xdr:row>
      <xdr:rowOff>165100</xdr:rowOff>
    </xdr:to>
    <xdr:sp macro="" textlink="">
      <xdr:nvSpPr>
        <xdr:cNvPr id="189" name="楕円 188">
          <a:extLst>
            <a:ext uri="{FF2B5EF4-FFF2-40B4-BE49-F238E27FC236}">
              <a16:creationId xmlns:a16="http://schemas.microsoft.com/office/drawing/2014/main" id="{24B487EB-AA77-42C7-BD28-42B9AC3748F1}"/>
            </a:ext>
          </a:extLst>
        </xdr:cNvPr>
        <xdr:cNvSpPr/>
      </xdr:nvSpPr>
      <xdr:spPr>
        <a:xfrm>
          <a:off x="3746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114300</xdr:rowOff>
    </xdr:from>
    <xdr:to>
      <xdr:col>24</xdr:col>
      <xdr:colOff>63500</xdr:colOff>
      <xdr:row>60</xdr:row>
      <xdr:rowOff>131445</xdr:rowOff>
    </xdr:to>
    <xdr:cxnSp macro="">
      <xdr:nvCxnSpPr>
        <xdr:cNvPr id="190" name="直線コネクタ 189">
          <a:extLst>
            <a:ext uri="{FF2B5EF4-FFF2-40B4-BE49-F238E27FC236}">
              <a16:creationId xmlns:a16="http://schemas.microsoft.com/office/drawing/2014/main" id="{F50F89C4-8891-4433-99D7-AA1A7F7F5A92}"/>
            </a:ext>
          </a:extLst>
        </xdr:cNvPr>
        <xdr:cNvCxnSpPr/>
      </xdr:nvCxnSpPr>
      <xdr:spPr>
        <a:xfrm>
          <a:off x="3797300" y="1040130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21590</xdr:rowOff>
    </xdr:from>
    <xdr:to>
      <xdr:col>15</xdr:col>
      <xdr:colOff>101600</xdr:colOff>
      <xdr:row>60</xdr:row>
      <xdr:rowOff>123190</xdr:rowOff>
    </xdr:to>
    <xdr:sp macro="" textlink="">
      <xdr:nvSpPr>
        <xdr:cNvPr id="191" name="楕円 190">
          <a:extLst>
            <a:ext uri="{FF2B5EF4-FFF2-40B4-BE49-F238E27FC236}">
              <a16:creationId xmlns:a16="http://schemas.microsoft.com/office/drawing/2014/main" id="{D2B7E0CF-6FE7-4230-B28C-FED2B4E8E9B1}"/>
            </a:ext>
          </a:extLst>
        </xdr:cNvPr>
        <xdr:cNvSpPr/>
      </xdr:nvSpPr>
      <xdr:spPr>
        <a:xfrm>
          <a:off x="2857500" y="1030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72390</xdr:rowOff>
    </xdr:from>
    <xdr:to>
      <xdr:col>19</xdr:col>
      <xdr:colOff>177800</xdr:colOff>
      <xdr:row>60</xdr:row>
      <xdr:rowOff>114300</xdr:rowOff>
    </xdr:to>
    <xdr:cxnSp macro="">
      <xdr:nvCxnSpPr>
        <xdr:cNvPr id="192" name="直線コネクタ 191">
          <a:extLst>
            <a:ext uri="{FF2B5EF4-FFF2-40B4-BE49-F238E27FC236}">
              <a16:creationId xmlns:a16="http://schemas.microsoft.com/office/drawing/2014/main" id="{815AA6F0-FE05-4292-A73F-FE140107E29E}"/>
            </a:ext>
          </a:extLst>
        </xdr:cNvPr>
        <xdr:cNvCxnSpPr/>
      </xdr:nvCxnSpPr>
      <xdr:spPr>
        <a:xfrm>
          <a:off x="2908300" y="1035939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141605</xdr:rowOff>
    </xdr:from>
    <xdr:to>
      <xdr:col>10</xdr:col>
      <xdr:colOff>165100</xdr:colOff>
      <xdr:row>60</xdr:row>
      <xdr:rowOff>71755</xdr:rowOff>
    </xdr:to>
    <xdr:sp macro="" textlink="">
      <xdr:nvSpPr>
        <xdr:cNvPr id="193" name="楕円 192">
          <a:extLst>
            <a:ext uri="{FF2B5EF4-FFF2-40B4-BE49-F238E27FC236}">
              <a16:creationId xmlns:a16="http://schemas.microsoft.com/office/drawing/2014/main" id="{EB34CD75-4B41-4335-A432-4C7B0354BBC1}"/>
            </a:ext>
          </a:extLst>
        </xdr:cNvPr>
        <xdr:cNvSpPr/>
      </xdr:nvSpPr>
      <xdr:spPr>
        <a:xfrm>
          <a:off x="1968500" y="1025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20955</xdr:rowOff>
    </xdr:from>
    <xdr:to>
      <xdr:col>15</xdr:col>
      <xdr:colOff>50800</xdr:colOff>
      <xdr:row>60</xdr:row>
      <xdr:rowOff>72390</xdr:rowOff>
    </xdr:to>
    <xdr:cxnSp macro="">
      <xdr:nvCxnSpPr>
        <xdr:cNvPr id="194" name="直線コネクタ 193">
          <a:extLst>
            <a:ext uri="{FF2B5EF4-FFF2-40B4-BE49-F238E27FC236}">
              <a16:creationId xmlns:a16="http://schemas.microsoft.com/office/drawing/2014/main" id="{00C480DD-5713-4A32-ACB8-1DD17F313623}"/>
            </a:ext>
          </a:extLst>
        </xdr:cNvPr>
        <xdr:cNvCxnSpPr/>
      </xdr:nvCxnSpPr>
      <xdr:spPr>
        <a:xfrm>
          <a:off x="2019300" y="1030795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97790</xdr:rowOff>
    </xdr:from>
    <xdr:to>
      <xdr:col>6</xdr:col>
      <xdr:colOff>38100</xdr:colOff>
      <xdr:row>60</xdr:row>
      <xdr:rowOff>27940</xdr:rowOff>
    </xdr:to>
    <xdr:sp macro="" textlink="">
      <xdr:nvSpPr>
        <xdr:cNvPr id="195" name="楕円 194">
          <a:extLst>
            <a:ext uri="{FF2B5EF4-FFF2-40B4-BE49-F238E27FC236}">
              <a16:creationId xmlns:a16="http://schemas.microsoft.com/office/drawing/2014/main" id="{A508FEF2-53BD-4C04-AA8D-68A8EE4C1FB4}"/>
            </a:ext>
          </a:extLst>
        </xdr:cNvPr>
        <xdr:cNvSpPr/>
      </xdr:nvSpPr>
      <xdr:spPr>
        <a:xfrm>
          <a:off x="10795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148590</xdr:rowOff>
    </xdr:from>
    <xdr:to>
      <xdr:col>10</xdr:col>
      <xdr:colOff>114300</xdr:colOff>
      <xdr:row>60</xdr:row>
      <xdr:rowOff>20955</xdr:rowOff>
    </xdr:to>
    <xdr:cxnSp macro="">
      <xdr:nvCxnSpPr>
        <xdr:cNvPr id="196" name="直線コネクタ 195">
          <a:extLst>
            <a:ext uri="{FF2B5EF4-FFF2-40B4-BE49-F238E27FC236}">
              <a16:creationId xmlns:a16="http://schemas.microsoft.com/office/drawing/2014/main" id="{E0FC6B15-934F-4DD9-83B5-AAA9428FD94C}"/>
            </a:ext>
          </a:extLst>
        </xdr:cNvPr>
        <xdr:cNvCxnSpPr/>
      </xdr:nvCxnSpPr>
      <xdr:spPr>
        <a:xfrm>
          <a:off x="1130300" y="1026414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124477</xdr:rowOff>
    </xdr:from>
    <xdr:ext cx="405111" cy="259045"/>
    <xdr:sp macro="" textlink="">
      <xdr:nvSpPr>
        <xdr:cNvPr id="197" name="n_1aveValue【体育館・プール】&#10;有形固定資産減価償却率">
          <a:extLst>
            <a:ext uri="{FF2B5EF4-FFF2-40B4-BE49-F238E27FC236}">
              <a16:creationId xmlns:a16="http://schemas.microsoft.com/office/drawing/2014/main" id="{53FBA4A1-7150-40CA-8191-1D4A5CE8CC1E}"/>
            </a:ext>
          </a:extLst>
        </xdr:cNvPr>
        <xdr:cNvSpPr txBox="1"/>
      </xdr:nvSpPr>
      <xdr:spPr>
        <a:xfrm>
          <a:off x="358204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111142</xdr:rowOff>
    </xdr:from>
    <xdr:ext cx="405111" cy="259045"/>
    <xdr:sp macro="" textlink="">
      <xdr:nvSpPr>
        <xdr:cNvPr id="198" name="n_2aveValue【体育館・プール】&#10;有形固定資産減価償却率">
          <a:extLst>
            <a:ext uri="{FF2B5EF4-FFF2-40B4-BE49-F238E27FC236}">
              <a16:creationId xmlns:a16="http://schemas.microsoft.com/office/drawing/2014/main" id="{F0F2B2EB-0B4C-4482-93AB-480F3091455C}"/>
            </a:ext>
          </a:extLst>
        </xdr:cNvPr>
        <xdr:cNvSpPr txBox="1"/>
      </xdr:nvSpPr>
      <xdr:spPr>
        <a:xfrm>
          <a:off x="2705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67327</xdr:rowOff>
    </xdr:from>
    <xdr:ext cx="405111" cy="259045"/>
    <xdr:sp macro="" textlink="">
      <xdr:nvSpPr>
        <xdr:cNvPr id="199" name="n_3aveValue【体育館・プール】&#10;有形固定資産減価償却率">
          <a:extLst>
            <a:ext uri="{FF2B5EF4-FFF2-40B4-BE49-F238E27FC236}">
              <a16:creationId xmlns:a16="http://schemas.microsoft.com/office/drawing/2014/main" id="{16294E2B-BEDE-4E94-82E7-DD507DA2CD14}"/>
            </a:ext>
          </a:extLst>
        </xdr:cNvPr>
        <xdr:cNvSpPr txBox="1"/>
      </xdr:nvSpPr>
      <xdr:spPr>
        <a:xfrm>
          <a:off x="1816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36212</xdr:rowOff>
    </xdr:from>
    <xdr:ext cx="405111" cy="259045"/>
    <xdr:sp macro="" textlink="">
      <xdr:nvSpPr>
        <xdr:cNvPr id="200" name="n_4aveValue【体育館・プール】&#10;有形固定資産減価償却率">
          <a:extLst>
            <a:ext uri="{FF2B5EF4-FFF2-40B4-BE49-F238E27FC236}">
              <a16:creationId xmlns:a16="http://schemas.microsoft.com/office/drawing/2014/main" id="{644521F7-0A50-43D4-B69B-6DE8FD8492BE}"/>
            </a:ext>
          </a:extLst>
        </xdr:cNvPr>
        <xdr:cNvSpPr txBox="1"/>
      </xdr:nvSpPr>
      <xdr:spPr>
        <a:xfrm>
          <a:off x="927744" y="1032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156227</xdr:rowOff>
    </xdr:from>
    <xdr:ext cx="405111" cy="259045"/>
    <xdr:sp macro="" textlink="">
      <xdr:nvSpPr>
        <xdr:cNvPr id="201" name="n_1mainValue【体育館・プール】&#10;有形固定資産減価償却率">
          <a:extLst>
            <a:ext uri="{FF2B5EF4-FFF2-40B4-BE49-F238E27FC236}">
              <a16:creationId xmlns:a16="http://schemas.microsoft.com/office/drawing/2014/main" id="{A5901FCB-5E4B-4FF0-89CB-B374754510CD}"/>
            </a:ext>
          </a:extLst>
        </xdr:cNvPr>
        <xdr:cNvSpPr txBox="1"/>
      </xdr:nvSpPr>
      <xdr:spPr>
        <a:xfrm>
          <a:off x="35820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114317</xdr:rowOff>
    </xdr:from>
    <xdr:ext cx="405111" cy="259045"/>
    <xdr:sp macro="" textlink="">
      <xdr:nvSpPr>
        <xdr:cNvPr id="202" name="n_2mainValue【体育館・プール】&#10;有形固定資産減価償却率">
          <a:extLst>
            <a:ext uri="{FF2B5EF4-FFF2-40B4-BE49-F238E27FC236}">
              <a16:creationId xmlns:a16="http://schemas.microsoft.com/office/drawing/2014/main" id="{26F8E372-9018-480F-9493-D96652E9EB51}"/>
            </a:ext>
          </a:extLst>
        </xdr:cNvPr>
        <xdr:cNvSpPr txBox="1"/>
      </xdr:nvSpPr>
      <xdr:spPr>
        <a:xfrm>
          <a:off x="2705744" y="1040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62882</xdr:rowOff>
    </xdr:from>
    <xdr:ext cx="405111" cy="259045"/>
    <xdr:sp macro="" textlink="">
      <xdr:nvSpPr>
        <xdr:cNvPr id="203" name="n_3mainValue【体育館・プール】&#10;有形固定資産減価償却率">
          <a:extLst>
            <a:ext uri="{FF2B5EF4-FFF2-40B4-BE49-F238E27FC236}">
              <a16:creationId xmlns:a16="http://schemas.microsoft.com/office/drawing/2014/main" id="{E9A73857-2C4D-4645-B02F-76991AD38431}"/>
            </a:ext>
          </a:extLst>
        </xdr:cNvPr>
        <xdr:cNvSpPr txBox="1"/>
      </xdr:nvSpPr>
      <xdr:spPr>
        <a:xfrm>
          <a:off x="1816744" y="1034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44467</xdr:rowOff>
    </xdr:from>
    <xdr:ext cx="405111" cy="259045"/>
    <xdr:sp macro="" textlink="">
      <xdr:nvSpPr>
        <xdr:cNvPr id="204" name="n_4mainValue【体育館・プール】&#10;有形固定資産減価償却率">
          <a:extLst>
            <a:ext uri="{FF2B5EF4-FFF2-40B4-BE49-F238E27FC236}">
              <a16:creationId xmlns:a16="http://schemas.microsoft.com/office/drawing/2014/main" id="{6D75ECD1-569C-40F6-8B61-AC3CC40C9600}"/>
            </a:ext>
          </a:extLst>
        </xdr:cNvPr>
        <xdr:cNvSpPr txBox="1"/>
      </xdr:nvSpPr>
      <xdr:spPr>
        <a:xfrm>
          <a:off x="927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42E7CBED-4370-472B-9479-F6A19CFB1E8C}"/>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8650E916-B9F0-43A5-B175-9FE1C7855F35}"/>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B099DAD1-AD73-4B5E-9E7F-DD4A038F8376}"/>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D2AE9D3A-5A56-4A4A-9019-17C3E018635F}"/>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92BBD89-8E82-4409-A5A6-467B0F37E1E7}"/>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71B78A85-A2CB-44ED-8663-3B6B1304A23D}"/>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D203770B-6AE0-453B-B8F5-38D0891BE5D8}"/>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A1E312A7-DE51-40FF-A956-3650C007324A}"/>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E06D42CB-E610-4357-A632-54790DC957D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C52FF985-3EA8-4996-BFC0-E297AB89F4DF}"/>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9680E129-FC18-46DF-8F41-BA3C5427F78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a:extLst>
            <a:ext uri="{FF2B5EF4-FFF2-40B4-BE49-F238E27FC236}">
              <a16:creationId xmlns:a16="http://schemas.microsoft.com/office/drawing/2014/main" id="{C2A362C5-7ECB-4B64-AF16-838A44D94E2A}"/>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8B43BEBC-530E-4DE1-B797-795087DE0685}"/>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a:extLst>
            <a:ext uri="{FF2B5EF4-FFF2-40B4-BE49-F238E27FC236}">
              <a16:creationId xmlns:a16="http://schemas.microsoft.com/office/drawing/2014/main" id="{543185AE-91E4-4060-B29E-6728F6653418}"/>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9F05B917-9138-4753-9620-31E9BF38B8A2}"/>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a:extLst>
            <a:ext uri="{FF2B5EF4-FFF2-40B4-BE49-F238E27FC236}">
              <a16:creationId xmlns:a16="http://schemas.microsoft.com/office/drawing/2014/main" id="{14D1AD7B-30F5-493F-AB12-2C81DD442F6E}"/>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62133D41-F401-442A-BF69-44360DDBABC5}"/>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a:extLst>
            <a:ext uri="{FF2B5EF4-FFF2-40B4-BE49-F238E27FC236}">
              <a16:creationId xmlns:a16="http://schemas.microsoft.com/office/drawing/2014/main" id="{8A08A411-8767-4C39-879D-AEB9355CDF14}"/>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EA7B551B-580E-4A4C-BCD3-DC3A92B24855}"/>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a:extLst>
            <a:ext uri="{FF2B5EF4-FFF2-40B4-BE49-F238E27FC236}">
              <a16:creationId xmlns:a16="http://schemas.microsoft.com/office/drawing/2014/main" id="{76473A9A-4891-4622-9AD7-498D3F908D41}"/>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B0C79A1B-9FE3-4899-B817-D862A77D99D1}"/>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455798DD-55C3-4949-92E5-EE7F74B119A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A289BBAD-7179-4FA8-A62E-2D378F2F1D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83058</xdr:rowOff>
    </xdr:from>
    <xdr:to>
      <xdr:col>54</xdr:col>
      <xdr:colOff>189865</xdr:colOff>
      <xdr:row>64</xdr:row>
      <xdr:rowOff>70104</xdr:rowOff>
    </xdr:to>
    <xdr:cxnSp macro="">
      <xdr:nvCxnSpPr>
        <xdr:cNvPr id="228" name="直線コネクタ 227">
          <a:extLst>
            <a:ext uri="{FF2B5EF4-FFF2-40B4-BE49-F238E27FC236}">
              <a16:creationId xmlns:a16="http://schemas.microsoft.com/office/drawing/2014/main" id="{3F7F3F48-7A95-47B6-BD14-2A13CB2A5802}"/>
            </a:ext>
          </a:extLst>
        </xdr:cNvPr>
        <xdr:cNvCxnSpPr/>
      </xdr:nvCxnSpPr>
      <xdr:spPr>
        <a:xfrm flipV="1">
          <a:off x="10476865" y="9512808"/>
          <a:ext cx="0" cy="1530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73931</xdr:rowOff>
    </xdr:from>
    <xdr:ext cx="469744" cy="259045"/>
    <xdr:sp macro="" textlink="">
      <xdr:nvSpPr>
        <xdr:cNvPr id="229" name="【体育館・プール】&#10;一人当たり面積最小値テキスト">
          <a:extLst>
            <a:ext uri="{FF2B5EF4-FFF2-40B4-BE49-F238E27FC236}">
              <a16:creationId xmlns:a16="http://schemas.microsoft.com/office/drawing/2014/main" id="{EAD47404-8658-4E54-AB94-39368C8681EB}"/>
            </a:ext>
          </a:extLst>
        </xdr:cNvPr>
        <xdr:cNvSpPr txBox="1"/>
      </xdr:nvSpPr>
      <xdr:spPr>
        <a:xfrm>
          <a:off x="10515600" y="1104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70104</xdr:rowOff>
    </xdr:from>
    <xdr:to>
      <xdr:col>55</xdr:col>
      <xdr:colOff>88900</xdr:colOff>
      <xdr:row>64</xdr:row>
      <xdr:rowOff>70104</xdr:rowOff>
    </xdr:to>
    <xdr:cxnSp macro="">
      <xdr:nvCxnSpPr>
        <xdr:cNvPr id="230" name="直線コネクタ 229">
          <a:extLst>
            <a:ext uri="{FF2B5EF4-FFF2-40B4-BE49-F238E27FC236}">
              <a16:creationId xmlns:a16="http://schemas.microsoft.com/office/drawing/2014/main" id="{C9FC8F0B-9BD0-4EB0-86CB-56068EDA6945}"/>
            </a:ext>
          </a:extLst>
        </xdr:cNvPr>
        <xdr:cNvCxnSpPr/>
      </xdr:nvCxnSpPr>
      <xdr:spPr>
        <a:xfrm>
          <a:off x="10388600" y="11042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29735</xdr:rowOff>
    </xdr:from>
    <xdr:ext cx="469744" cy="259045"/>
    <xdr:sp macro="" textlink="">
      <xdr:nvSpPr>
        <xdr:cNvPr id="231" name="【体育館・プール】&#10;一人当たり面積最大値テキスト">
          <a:extLst>
            <a:ext uri="{FF2B5EF4-FFF2-40B4-BE49-F238E27FC236}">
              <a16:creationId xmlns:a16="http://schemas.microsoft.com/office/drawing/2014/main" id="{AD53F2F9-89B7-4DB7-B235-AB43051DB21B}"/>
            </a:ext>
          </a:extLst>
        </xdr:cNvPr>
        <xdr:cNvSpPr txBox="1"/>
      </xdr:nvSpPr>
      <xdr:spPr>
        <a:xfrm>
          <a:off x="10515600" y="9288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83058</xdr:rowOff>
    </xdr:from>
    <xdr:to>
      <xdr:col>55</xdr:col>
      <xdr:colOff>88900</xdr:colOff>
      <xdr:row>55</xdr:row>
      <xdr:rowOff>83058</xdr:rowOff>
    </xdr:to>
    <xdr:cxnSp macro="">
      <xdr:nvCxnSpPr>
        <xdr:cNvPr id="232" name="直線コネクタ 231">
          <a:extLst>
            <a:ext uri="{FF2B5EF4-FFF2-40B4-BE49-F238E27FC236}">
              <a16:creationId xmlns:a16="http://schemas.microsoft.com/office/drawing/2014/main" id="{5A8F6746-5652-464C-BB21-716B12A56D23}"/>
            </a:ext>
          </a:extLst>
        </xdr:cNvPr>
        <xdr:cNvCxnSpPr/>
      </xdr:nvCxnSpPr>
      <xdr:spPr>
        <a:xfrm>
          <a:off x="10388600" y="9512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134002</xdr:rowOff>
    </xdr:from>
    <xdr:ext cx="469744" cy="259045"/>
    <xdr:sp macro="" textlink="">
      <xdr:nvSpPr>
        <xdr:cNvPr id="233" name="【体育館・プール】&#10;一人当たり面積平均値テキスト">
          <a:extLst>
            <a:ext uri="{FF2B5EF4-FFF2-40B4-BE49-F238E27FC236}">
              <a16:creationId xmlns:a16="http://schemas.microsoft.com/office/drawing/2014/main" id="{FAC4D9F2-FF1B-42B0-BCF3-57CBE71C24DD}"/>
            </a:ext>
          </a:extLst>
        </xdr:cNvPr>
        <xdr:cNvSpPr txBox="1"/>
      </xdr:nvSpPr>
      <xdr:spPr>
        <a:xfrm>
          <a:off x="10515600" y="10763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111125</xdr:rowOff>
    </xdr:from>
    <xdr:to>
      <xdr:col>55</xdr:col>
      <xdr:colOff>50800</xdr:colOff>
      <xdr:row>64</xdr:row>
      <xdr:rowOff>41275</xdr:rowOff>
    </xdr:to>
    <xdr:sp macro="" textlink="">
      <xdr:nvSpPr>
        <xdr:cNvPr id="234" name="フローチャート: 判断 233">
          <a:extLst>
            <a:ext uri="{FF2B5EF4-FFF2-40B4-BE49-F238E27FC236}">
              <a16:creationId xmlns:a16="http://schemas.microsoft.com/office/drawing/2014/main" id="{4273324B-3AB9-4368-B719-29F1B15FFFFA}"/>
            </a:ext>
          </a:extLst>
        </xdr:cNvPr>
        <xdr:cNvSpPr/>
      </xdr:nvSpPr>
      <xdr:spPr>
        <a:xfrm>
          <a:off x="10426700" y="1091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125222</xdr:rowOff>
    </xdr:from>
    <xdr:to>
      <xdr:col>50</xdr:col>
      <xdr:colOff>165100</xdr:colOff>
      <xdr:row>64</xdr:row>
      <xdr:rowOff>55372</xdr:rowOff>
    </xdr:to>
    <xdr:sp macro="" textlink="">
      <xdr:nvSpPr>
        <xdr:cNvPr id="235" name="フローチャート: 判断 234">
          <a:extLst>
            <a:ext uri="{FF2B5EF4-FFF2-40B4-BE49-F238E27FC236}">
              <a16:creationId xmlns:a16="http://schemas.microsoft.com/office/drawing/2014/main" id="{511F4F81-D34C-4C36-8C8F-AE13BC848C68}"/>
            </a:ext>
          </a:extLst>
        </xdr:cNvPr>
        <xdr:cNvSpPr/>
      </xdr:nvSpPr>
      <xdr:spPr>
        <a:xfrm>
          <a:off x="9588500" y="1092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138176</xdr:rowOff>
    </xdr:from>
    <xdr:to>
      <xdr:col>46</xdr:col>
      <xdr:colOff>38100</xdr:colOff>
      <xdr:row>64</xdr:row>
      <xdr:rowOff>68326</xdr:rowOff>
    </xdr:to>
    <xdr:sp macro="" textlink="">
      <xdr:nvSpPr>
        <xdr:cNvPr id="236" name="フローチャート: 判断 235">
          <a:extLst>
            <a:ext uri="{FF2B5EF4-FFF2-40B4-BE49-F238E27FC236}">
              <a16:creationId xmlns:a16="http://schemas.microsoft.com/office/drawing/2014/main" id="{A88EC55A-605C-4A1E-A462-9F10AA3F2FA0}"/>
            </a:ext>
          </a:extLst>
        </xdr:cNvPr>
        <xdr:cNvSpPr/>
      </xdr:nvSpPr>
      <xdr:spPr>
        <a:xfrm>
          <a:off x="8699500" y="1093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138557</xdr:rowOff>
    </xdr:from>
    <xdr:to>
      <xdr:col>41</xdr:col>
      <xdr:colOff>101600</xdr:colOff>
      <xdr:row>64</xdr:row>
      <xdr:rowOff>68707</xdr:rowOff>
    </xdr:to>
    <xdr:sp macro="" textlink="">
      <xdr:nvSpPr>
        <xdr:cNvPr id="237" name="フローチャート: 判断 236">
          <a:extLst>
            <a:ext uri="{FF2B5EF4-FFF2-40B4-BE49-F238E27FC236}">
              <a16:creationId xmlns:a16="http://schemas.microsoft.com/office/drawing/2014/main" id="{B083659E-2CBC-447F-9354-17CA9907F8A3}"/>
            </a:ext>
          </a:extLst>
        </xdr:cNvPr>
        <xdr:cNvSpPr/>
      </xdr:nvSpPr>
      <xdr:spPr>
        <a:xfrm>
          <a:off x="7810500" y="1093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141224</xdr:rowOff>
    </xdr:from>
    <xdr:to>
      <xdr:col>36</xdr:col>
      <xdr:colOff>165100</xdr:colOff>
      <xdr:row>64</xdr:row>
      <xdr:rowOff>71374</xdr:rowOff>
    </xdr:to>
    <xdr:sp macro="" textlink="">
      <xdr:nvSpPr>
        <xdr:cNvPr id="238" name="フローチャート: 判断 237">
          <a:extLst>
            <a:ext uri="{FF2B5EF4-FFF2-40B4-BE49-F238E27FC236}">
              <a16:creationId xmlns:a16="http://schemas.microsoft.com/office/drawing/2014/main" id="{7063E5D5-C50D-4D4E-81C1-D0BF069C82BA}"/>
            </a:ext>
          </a:extLst>
        </xdr:cNvPr>
        <xdr:cNvSpPr/>
      </xdr:nvSpPr>
      <xdr:spPr>
        <a:xfrm>
          <a:off x="6921500" y="1094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755A06C1-471D-4B68-A10D-E77E4C315FA7}"/>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31DB35C5-60FB-400F-8EC7-3B49B13C90BC}"/>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9CB1894C-3787-4146-A24F-6BF03B28607D}"/>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E83C20F5-07E2-4300-BACE-C2DF08C0570B}"/>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7B64D30E-F085-4D88-A908-84357BB2F48A}"/>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160655</xdr:rowOff>
    </xdr:from>
    <xdr:to>
      <xdr:col>55</xdr:col>
      <xdr:colOff>50800</xdr:colOff>
      <xdr:row>64</xdr:row>
      <xdr:rowOff>90805</xdr:rowOff>
    </xdr:to>
    <xdr:sp macro="" textlink="">
      <xdr:nvSpPr>
        <xdr:cNvPr id="244" name="楕円 243">
          <a:extLst>
            <a:ext uri="{FF2B5EF4-FFF2-40B4-BE49-F238E27FC236}">
              <a16:creationId xmlns:a16="http://schemas.microsoft.com/office/drawing/2014/main" id="{ECDC7C9F-ED6F-463C-BB7D-B9BCC27B29A7}"/>
            </a:ext>
          </a:extLst>
        </xdr:cNvPr>
        <xdr:cNvSpPr/>
      </xdr:nvSpPr>
      <xdr:spPr>
        <a:xfrm>
          <a:off x="10426700" y="1096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89552</xdr:rowOff>
    </xdr:from>
    <xdr:ext cx="469744" cy="259045"/>
    <xdr:sp macro="" textlink="">
      <xdr:nvSpPr>
        <xdr:cNvPr id="245" name="【体育館・プール】&#10;一人当たり面積該当値テキスト">
          <a:extLst>
            <a:ext uri="{FF2B5EF4-FFF2-40B4-BE49-F238E27FC236}">
              <a16:creationId xmlns:a16="http://schemas.microsoft.com/office/drawing/2014/main" id="{6EB53E92-D484-414D-9437-CDE04ABAFE59}"/>
            </a:ext>
          </a:extLst>
        </xdr:cNvPr>
        <xdr:cNvSpPr txBox="1"/>
      </xdr:nvSpPr>
      <xdr:spPr>
        <a:xfrm>
          <a:off x="10515600" y="10890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128270</xdr:rowOff>
    </xdr:from>
    <xdr:to>
      <xdr:col>50</xdr:col>
      <xdr:colOff>165100</xdr:colOff>
      <xdr:row>64</xdr:row>
      <xdr:rowOff>58420</xdr:rowOff>
    </xdr:to>
    <xdr:sp macro="" textlink="">
      <xdr:nvSpPr>
        <xdr:cNvPr id="246" name="楕円 245">
          <a:extLst>
            <a:ext uri="{FF2B5EF4-FFF2-40B4-BE49-F238E27FC236}">
              <a16:creationId xmlns:a16="http://schemas.microsoft.com/office/drawing/2014/main" id="{45059F71-B267-4724-88B9-0071042CC1A3}"/>
            </a:ext>
          </a:extLst>
        </xdr:cNvPr>
        <xdr:cNvSpPr/>
      </xdr:nvSpPr>
      <xdr:spPr>
        <a:xfrm>
          <a:off x="9588500" y="1092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7620</xdr:rowOff>
    </xdr:from>
    <xdr:to>
      <xdr:col>55</xdr:col>
      <xdr:colOff>0</xdr:colOff>
      <xdr:row>64</xdr:row>
      <xdr:rowOff>40005</xdr:rowOff>
    </xdr:to>
    <xdr:cxnSp macro="">
      <xdr:nvCxnSpPr>
        <xdr:cNvPr id="247" name="直線コネクタ 246">
          <a:extLst>
            <a:ext uri="{FF2B5EF4-FFF2-40B4-BE49-F238E27FC236}">
              <a16:creationId xmlns:a16="http://schemas.microsoft.com/office/drawing/2014/main" id="{C47F2FBB-FB9A-41BA-B432-50FBA5D369FE}"/>
            </a:ext>
          </a:extLst>
        </xdr:cNvPr>
        <xdr:cNvCxnSpPr/>
      </xdr:nvCxnSpPr>
      <xdr:spPr>
        <a:xfrm>
          <a:off x="9639300" y="1098042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161036</xdr:rowOff>
    </xdr:from>
    <xdr:to>
      <xdr:col>46</xdr:col>
      <xdr:colOff>38100</xdr:colOff>
      <xdr:row>64</xdr:row>
      <xdr:rowOff>91186</xdr:rowOff>
    </xdr:to>
    <xdr:sp macro="" textlink="">
      <xdr:nvSpPr>
        <xdr:cNvPr id="248" name="楕円 247">
          <a:extLst>
            <a:ext uri="{FF2B5EF4-FFF2-40B4-BE49-F238E27FC236}">
              <a16:creationId xmlns:a16="http://schemas.microsoft.com/office/drawing/2014/main" id="{D3A712C1-1181-418D-A6AB-4D80F8AC1081}"/>
            </a:ext>
          </a:extLst>
        </xdr:cNvPr>
        <xdr:cNvSpPr/>
      </xdr:nvSpPr>
      <xdr:spPr>
        <a:xfrm>
          <a:off x="8699500" y="1096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7620</xdr:rowOff>
    </xdr:from>
    <xdr:to>
      <xdr:col>50</xdr:col>
      <xdr:colOff>114300</xdr:colOff>
      <xdr:row>64</xdr:row>
      <xdr:rowOff>40386</xdr:rowOff>
    </xdr:to>
    <xdr:cxnSp macro="">
      <xdr:nvCxnSpPr>
        <xdr:cNvPr id="249" name="直線コネクタ 248">
          <a:extLst>
            <a:ext uri="{FF2B5EF4-FFF2-40B4-BE49-F238E27FC236}">
              <a16:creationId xmlns:a16="http://schemas.microsoft.com/office/drawing/2014/main" id="{1CE9DBFD-D707-470D-B20A-E3709E725FCA}"/>
            </a:ext>
          </a:extLst>
        </xdr:cNvPr>
        <xdr:cNvCxnSpPr/>
      </xdr:nvCxnSpPr>
      <xdr:spPr>
        <a:xfrm flipV="1">
          <a:off x="8750300" y="10980420"/>
          <a:ext cx="889000" cy="3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161036</xdr:rowOff>
    </xdr:from>
    <xdr:to>
      <xdr:col>41</xdr:col>
      <xdr:colOff>101600</xdr:colOff>
      <xdr:row>64</xdr:row>
      <xdr:rowOff>91186</xdr:rowOff>
    </xdr:to>
    <xdr:sp macro="" textlink="">
      <xdr:nvSpPr>
        <xdr:cNvPr id="250" name="楕円 249">
          <a:extLst>
            <a:ext uri="{FF2B5EF4-FFF2-40B4-BE49-F238E27FC236}">
              <a16:creationId xmlns:a16="http://schemas.microsoft.com/office/drawing/2014/main" id="{D2E55801-2830-4107-93E5-7405C51E66B1}"/>
            </a:ext>
          </a:extLst>
        </xdr:cNvPr>
        <xdr:cNvSpPr/>
      </xdr:nvSpPr>
      <xdr:spPr>
        <a:xfrm>
          <a:off x="7810500" y="1096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40386</xdr:rowOff>
    </xdr:from>
    <xdr:to>
      <xdr:col>45</xdr:col>
      <xdr:colOff>177800</xdr:colOff>
      <xdr:row>64</xdr:row>
      <xdr:rowOff>40386</xdr:rowOff>
    </xdr:to>
    <xdr:cxnSp macro="">
      <xdr:nvCxnSpPr>
        <xdr:cNvPr id="251" name="直線コネクタ 250">
          <a:extLst>
            <a:ext uri="{FF2B5EF4-FFF2-40B4-BE49-F238E27FC236}">
              <a16:creationId xmlns:a16="http://schemas.microsoft.com/office/drawing/2014/main" id="{5F319E80-87C7-4D52-9EC4-48D91592814D}"/>
            </a:ext>
          </a:extLst>
        </xdr:cNvPr>
        <xdr:cNvCxnSpPr/>
      </xdr:nvCxnSpPr>
      <xdr:spPr>
        <a:xfrm>
          <a:off x="7861300" y="110131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164465</xdr:rowOff>
    </xdr:from>
    <xdr:to>
      <xdr:col>36</xdr:col>
      <xdr:colOff>165100</xdr:colOff>
      <xdr:row>64</xdr:row>
      <xdr:rowOff>94615</xdr:rowOff>
    </xdr:to>
    <xdr:sp macro="" textlink="">
      <xdr:nvSpPr>
        <xdr:cNvPr id="252" name="楕円 251">
          <a:extLst>
            <a:ext uri="{FF2B5EF4-FFF2-40B4-BE49-F238E27FC236}">
              <a16:creationId xmlns:a16="http://schemas.microsoft.com/office/drawing/2014/main" id="{099697DB-F713-4FB8-B71E-04DAA2E98ADF}"/>
            </a:ext>
          </a:extLst>
        </xdr:cNvPr>
        <xdr:cNvSpPr/>
      </xdr:nvSpPr>
      <xdr:spPr>
        <a:xfrm>
          <a:off x="6921500" y="1096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40386</xdr:rowOff>
    </xdr:from>
    <xdr:to>
      <xdr:col>41</xdr:col>
      <xdr:colOff>50800</xdr:colOff>
      <xdr:row>64</xdr:row>
      <xdr:rowOff>43815</xdr:rowOff>
    </xdr:to>
    <xdr:cxnSp macro="">
      <xdr:nvCxnSpPr>
        <xdr:cNvPr id="253" name="直線コネクタ 252">
          <a:extLst>
            <a:ext uri="{FF2B5EF4-FFF2-40B4-BE49-F238E27FC236}">
              <a16:creationId xmlns:a16="http://schemas.microsoft.com/office/drawing/2014/main" id="{2374A602-9646-4488-B7C6-6B4EBF570A22}"/>
            </a:ext>
          </a:extLst>
        </xdr:cNvPr>
        <xdr:cNvCxnSpPr/>
      </xdr:nvCxnSpPr>
      <xdr:spPr>
        <a:xfrm flipV="1">
          <a:off x="6972300" y="11013186"/>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71899</xdr:rowOff>
    </xdr:from>
    <xdr:ext cx="469744" cy="259045"/>
    <xdr:sp macro="" textlink="">
      <xdr:nvSpPr>
        <xdr:cNvPr id="254" name="n_1aveValue【体育館・プール】&#10;一人当たり面積">
          <a:extLst>
            <a:ext uri="{FF2B5EF4-FFF2-40B4-BE49-F238E27FC236}">
              <a16:creationId xmlns:a16="http://schemas.microsoft.com/office/drawing/2014/main" id="{0E2535FF-184F-45CB-B929-C9DF204A67F2}"/>
            </a:ext>
          </a:extLst>
        </xdr:cNvPr>
        <xdr:cNvSpPr txBox="1"/>
      </xdr:nvSpPr>
      <xdr:spPr>
        <a:xfrm>
          <a:off x="9391727" y="10701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84853</xdr:rowOff>
    </xdr:from>
    <xdr:ext cx="469744" cy="259045"/>
    <xdr:sp macro="" textlink="">
      <xdr:nvSpPr>
        <xdr:cNvPr id="255" name="n_2aveValue【体育館・プール】&#10;一人当たり面積">
          <a:extLst>
            <a:ext uri="{FF2B5EF4-FFF2-40B4-BE49-F238E27FC236}">
              <a16:creationId xmlns:a16="http://schemas.microsoft.com/office/drawing/2014/main" id="{E2ED0B01-3424-4CCC-BFE5-7C92B766C777}"/>
            </a:ext>
          </a:extLst>
        </xdr:cNvPr>
        <xdr:cNvSpPr txBox="1"/>
      </xdr:nvSpPr>
      <xdr:spPr>
        <a:xfrm>
          <a:off x="8515427" y="1071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85234</xdr:rowOff>
    </xdr:from>
    <xdr:ext cx="469744" cy="259045"/>
    <xdr:sp macro="" textlink="">
      <xdr:nvSpPr>
        <xdr:cNvPr id="256" name="n_3aveValue【体育館・プール】&#10;一人当たり面積">
          <a:extLst>
            <a:ext uri="{FF2B5EF4-FFF2-40B4-BE49-F238E27FC236}">
              <a16:creationId xmlns:a16="http://schemas.microsoft.com/office/drawing/2014/main" id="{19DCFD6C-4001-458A-BAD0-F5C8367A3852}"/>
            </a:ext>
          </a:extLst>
        </xdr:cNvPr>
        <xdr:cNvSpPr txBox="1"/>
      </xdr:nvSpPr>
      <xdr:spPr>
        <a:xfrm>
          <a:off x="7626427" y="10715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87901</xdr:rowOff>
    </xdr:from>
    <xdr:ext cx="469744" cy="259045"/>
    <xdr:sp macro="" textlink="">
      <xdr:nvSpPr>
        <xdr:cNvPr id="257" name="n_4aveValue【体育館・プール】&#10;一人当たり面積">
          <a:extLst>
            <a:ext uri="{FF2B5EF4-FFF2-40B4-BE49-F238E27FC236}">
              <a16:creationId xmlns:a16="http://schemas.microsoft.com/office/drawing/2014/main" id="{985857F5-8216-4F23-90F5-C60C7FD1B1A4}"/>
            </a:ext>
          </a:extLst>
        </xdr:cNvPr>
        <xdr:cNvSpPr txBox="1"/>
      </xdr:nvSpPr>
      <xdr:spPr>
        <a:xfrm>
          <a:off x="6737427" y="10717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49547</xdr:rowOff>
    </xdr:from>
    <xdr:ext cx="469744" cy="259045"/>
    <xdr:sp macro="" textlink="">
      <xdr:nvSpPr>
        <xdr:cNvPr id="258" name="n_1mainValue【体育館・プール】&#10;一人当たり面積">
          <a:extLst>
            <a:ext uri="{FF2B5EF4-FFF2-40B4-BE49-F238E27FC236}">
              <a16:creationId xmlns:a16="http://schemas.microsoft.com/office/drawing/2014/main" id="{371B3DBB-A8FB-414F-9041-098E817C3388}"/>
            </a:ext>
          </a:extLst>
        </xdr:cNvPr>
        <xdr:cNvSpPr txBox="1"/>
      </xdr:nvSpPr>
      <xdr:spPr>
        <a:xfrm>
          <a:off x="9391727" y="1102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82313</xdr:rowOff>
    </xdr:from>
    <xdr:ext cx="469744" cy="259045"/>
    <xdr:sp macro="" textlink="">
      <xdr:nvSpPr>
        <xdr:cNvPr id="259" name="n_2mainValue【体育館・プール】&#10;一人当たり面積">
          <a:extLst>
            <a:ext uri="{FF2B5EF4-FFF2-40B4-BE49-F238E27FC236}">
              <a16:creationId xmlns:a16="http://schemas.microsoft.com/office/drawing/2014/main" id="{19CADBDD-E30F-4A5D-9E4B-132BB149D1A6}"/>
            </a:ext>
          </a:extLst>
        </xdr:cNvPr>
        <xdr:cNvSpPr txBox="1"/>
      </xdr:nvSpPr>
      <xdr:spPr>
        <a:xfrm>
          <a:off x="8515427" y="11055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82313</xdr:rowOff>
    </xdr:from>
    <xdr:ext cx="469744" cy="259045"/>
    <xdr:sp macro="" textlink="">
      <xdr:nvSpPr>
        <xdr:cNvPr id="260" name="n_3mainValue【体育館・プール】&#10;一人当たり面積">
          <a:extLst>
            <a:ext uri="{FF2B5EF4-FFF2-40B4-BE49-F238E27FC236}">
              <a16:creationId xmlns:a16="http://schemas.microsoft.com/office/drawing/2014/main" id="{10ABFC8D-A83E-4B65-8E5A-468EDCC731DE}"/>
            </a:ext>
          </a:extLst>
        </xdr:cNvPr>
        <xdr:cNvSpPr txBox="1"/>
      </xdr:nvSpPr>
      <xdr:spPr>
        <a:xfrm>
          <a:off x="7626427" y="11055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85742</xdr:rowOff>
    </xdr:from>
    <xdr:ext cx="469744" cy="259045"/>
    <xdr:sp macro="" textlink="">
      <xdr:nvSpPr>
        <xdr:cNvPr id="261" name="n_4mainValue【体育館・プール】&#10;一人当たり面積">
          <a:extLst>
            <a:ext uri="{FF2B5EF4-FFF2-40B4-BE49-F238E27FC236}">
              <a16:creationId xmlns:a16="http://schemas.microsoft.com/office/drawing/2014/main" id="{5C3DAC9D-CF25-4993-804A-61107DB6F3CC}"/>
            </a:ext>
          </a:extLst>
        </xdr:cNvPr>
        <xdr:cNvSpPr txBox="1"/>
      </xdr:nvSpPr>
      <xdr:spPr>
        <a:xfrm>
          <a:off x="6737427" y="11058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9F966763-4176-44D6-B710-63B510E31CBD}"/>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65E45E4E-1438-47CD-9DA1-BD944A9E5895}"/>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7378386-9151-4130-A8F4-CDFBD70B3BDF}"/>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5F738C9F-240D-4B29-8D36-CD96A87AB12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F4681515-DF0C-4317-9237-4522B69D4BAC}"/>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7D89E225-81BD-4047-AAD3-567828502167}"/>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D4CAD164-63CC-434C-82D9-5382C047442A}"/>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C54DFF1D-C863-47BC-937B-187A8F588DD2}"/>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0" name="正方形/長方形 269">
          <a:extLst>
            <a:ext uri="{FF2B5EF4-FFF2-40B4-BE49-F238E27FC236}">
              <a16:creationId xmlns:a16="http://schemas.microsoft.com/office/drawing/2014/main" id="{BC4F3123-94FA-4E75-8FEE-39BBE803C4A9}"/>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1" name="正方形/長方形 270">
          <a:extLst>
            <a:ext uri="{FF2B5EF4-FFF2-40B4-BE49-F238E27FC236}">
              <a16:creationId xmlns:a16="http://schemas.microsoft.com/office/drawing/2014/main" id="{128ABA3D-ABC1-4267-A564-59CB9B832E8B}"/>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2" name="正方形/長方形 271">
          <a:extLst>
            <a:ext uri="{FF2B5EF4-FFF2-40B4-BE49-F238E27FC236}">
              <a16:creationId xmlns:a16="http://schemas.microsoft.com/office/drawing/2014/main" id="{4758A85F-856C-42CF-AA31-1F58F1A34AEB}"/>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3" name="正方形/長方形 272">
          <a:extLst>
            <a:ext uri="{FF2B5EF4-FFF2-40B4-BE49-F238E27FC236}">
              <a16:creationId xmlns:a16="http://schemas.microsoft.com/office/drawing/2014/main" id="{E36B4D5A-C639-4C93-AAFF-77607780E91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4" name="正方形/長方形 273">
          <a:extLst>
            <a:ext uri="{FF2B5EF4-FFF2-40B4-BE49-F238E27FC236}">
              <a16:creationId xmlns:a16="http://schemas.microsoft.com/office/drawing/2014/main" id="{BA3293B3-DBB2-4779-92E1-C742B24CCE66}"/>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5" name="正方形/長方形 274">
          <a:extLst>
            <a:ext uri="{FF2B5EF4-FFF2-40B4-BE49-F238E27FC236}">
              <a16:creationId xmlns:a16="http://schemas.microsoft.com/office/drawing/2014/main" id="{1EE82AC8-6BC6-41E4-A4DD-A2792EBDAE2A}"/>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6" name="正方形/長方形 275">
          <a:extLst>
            <a:ext uri="{FF2B5EF4-FFF2-40B4-BE49-F238E27FC236}">
              <a16:creationId xmlns:a16="http://schemas.microsoft.com/office/drawing/2014/main" id="{D9A01F8A-F3D9-4176-8C30-976DA1124185}"/>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7" name="正方形/長方形 276">
          <a:extLst>
            <a:ext uri="{FF2B5EF4-FFF2-40B4-BE49-F238E27FC236}">
              <a16:creationId xmlns:a16="http://schemas.microsoft.com/office/drawing/2014/main" id="{5813FA8D-9091-47CD-8752-AB5D90C9817B}"/>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8" name="正方形/長方形 277">
          <a:extLst>
            <a:ext uri="{FF2B5EF4-FFF2-40B4-BE49-F238E27FC236}">
              <a16:creationId xmlns:a16="http://schemas.microsoft.com/office/drawing/2014/main" id="{1CE8BA64-01A6-4779-89B0-040C9F765C26}"/>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9" name="正方形/長方形 278">
          <a:extLst>
            <a:ext uri="{FF2B5EF4-FFF2-40B4-BE49-F238E27FC236}">
              <a16:creationId xmlns:a16="http://schemas.microsoft.com/office/drawing/2014/main" id="{01A160ED-0CDB-423E-BB63-5F3238E6C80D}"/>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0" name="正方形/長方形 279">
          <a:extLst>
            <a:ext uri="{FF2B5EF4-FFF2-40B4-BE49-F238E27FC236}">
              <a16:creationId xmlns:a16="http://schemas.microsoft.com/office/drawing/2014/main" id="{0429E221-BC26-468C-B52A-5BC7DB6A6E21}"/>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1" name="正方形/長方形 280">
          <a:extLst>
            <a:ext uri="{FF2B5EF4-FFF2-40B4-BE49-F238E27FC236}">
              <a16:creationId xmlns:a16="http://schemas.microsoft.com/office/drawing/2014/main" id="{CDF3D0EB-E61D-4127-BAF2-3FA892C1B8E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2" name="正方形/長方形 281">
          <a:extLst>
            <a:ext uri="{FF2B5EF4-FFF2-40B4-BE49-F238E27FC236}">
              <a16:creationId xmlns:a16="http://schemas.microsoft.com/office/drawing/2014/main" id="{F0FC1E40-13FA-41D5-B655-6D60C8115334}"/>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3" name="正方形/長方形 282">
          <a:extLst>
            <a:ext uri="{FF2B5EF4-FFF2-40B4-BE49-F238E27FC236}">
              <a16:creationId xmlns:a16="http://schemas.microsoft.com/office/drawing/2014/main" id="{3B9E95AE-B165-4DE9-9F76-C7E088752F74}"/>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4" name="正方形/長方形 283">
          <a:extLst>
            <a:ext uri="{FF2B5EF4-FFF2-40B4-BE49-F238E27FC236}">
              <a16:creationId xmlns:a16="http://schemas.microsoft.com/office/drawing/2014/main" id="{4D0A45F7-8E57-43B2-9CEE-4A6D146CA9F2}"/>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5" name="正方形/長方形 284">
          <a:extLst>
            <a:ext uri="{FF2B5EF4-FFF2-40B4-BE49-F238E27FC236}">
              <a16:creationId xmlns:a16="http://schemas.microsoft.com/office/drawing/2014/main" id="{6DEDAD63-6494-4B25-85C6-52569B93681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6" name="テキスト ボックス 285">
          <a:extLst>
            <a:ext uri="{FF2B5EF4-FFF2-40B4-BE49-F238E27FC236}">
              <a16:creationId xmlns:a16="http://schemas.microsoft.com/office/drawing/2014/main" id="{2898ED1B-0A43-4F63-9D2D-73ADDA1FC0FA}"/>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7" name="直線コネクタ 286">
          <a:extLst>
            <a:ext uri="{FF2B5EF4-FFF2-40B4-BE49-F238E27FC236}">
              <a16:creationId xmlns:a16="http://schemas.microsoft.com/office/drawing/2014/main" id="{B25D056B-2579-4EFE-A6CB-B59498F7D803}"/>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8" name="テキスト ボックス 287">
          <a:extLst>
            <a:ext uri="{FF2B5EF4-FFF2-40B4-BE49-F238E27FC236}">
              <a16:creationId xmlns:a16="http://schemas.microsoft.com/office/drawing/2014/main" id="{1D9738F7-B071-4926-9896-80F3B61692DC}"/>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89" name="直線コネクタ 288">
          <a:extLst>
            <a:ext uri="{FF2B5EF4-FFF2-40B4-BE49-F238E27FC236}">
              <a16:creationId xmlns:a16="http://schemas.microsoft.com/office/drawing/2014/main" id="{4F68E1EB-44AB-4C54-BF13-66DE754EB278}"/>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90" name="テキスト ボックス 289">
          <a:extLst>
            <a:ext uri="{FF2B5EF4-FFF2-40B4-BE49-F238E27FC236}">
              <a16:creationId xmlns:a16="http://schemas.microsoft.com/office/drawing/2014/main" id="{37C64047-4C30-42D4-9314-B216C6787436}"/>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1" name="直線コネクタ 290">
          <a:extLst>
            <a:ext uri="{FF2B5EF4-FFF2-40B4-BE49-F238E27FC236}">
              <a16:creationId xmlns:a16="http://schemas.microsoft.com/office/drawing/2014/main" id="{0A651F17-CCE3-470D-87E4-59A599B82968}"/>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2" name="テキスト ボックス 291">
          <a:extLst>
            <a:ext uri="{FF2B5EF4-FFF2-40B4-BE49-F238E27FC236}">
              <a16:creationId xmlns:a16="http://schemas.microsoft.com/office/drawing/2014/main" id="{F56D15AF-5582-424C-9E7E-414B7A07182F}"/>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3" name="直線コネクタ 292">
          <a:extLst>
            <a:ext uri="{FF2B5EF4-FFF2-40B4-BE49-F238E27FC236}">
              <a16:creationId xmlns:a16="http://schemas.microsoft.com/office/drawing/2014/main" id="{C4E33A3C-6B94-4649-9E40-500DED3A7CF9}"/>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4" name="テキスト ボックス 293">
          <a:extLst>
            <a:ext uri="{FF2B5EF4-FFF2-40B4-BE49-F238E27FC236}">
              <a16:creationId xmlns:a16="http://schemas.microsoft.com/office/drawing/2014/main" id="{941AC928-4AAA-4321-AC38-D75BECBF372B}"/>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5" name="直線コネクタ 294">
          <a:extLst>
            <a:ext uri="{FF2B5EF4-FFF2-40B4-BE49-F238E27FC236}">
              <a16:creationId xmlns:a16="http://schemas.microsoft.com/office/drawing/2014/main" id="{BC3ADCA3-9BBE-4522-BE14-82D5BF063577}"/>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6" name="テキスト ボックス 295">
          <a:extLst>
            <a:ext uri="{FF2B5EF4-FFF2-40B4-BE49-F238E27FC236}">
              <a16:creationId xmlns:a16="http://schemas.microsoft.com/office/drawing/2014/main" id="{9A47983B-EFE3-4E34-B414-220A72FC6F68}"/>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97" name="直線コネクタ 296">
          <a:extLst>
            <a:ext uri="{FF2B5EF4-FFF2-40B4-BE49-F238E27FC236}">
              <a16:creationId xmlns:a16="http://schemas.microsoft.com/office/drawing/2014/main" id="{F0EF2075-4A4E-4F5D-9043-41901F1D5FE4}"/>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98" name="テキスト ボックス 297">
          <a:extLst>
            <a:ext uri="{FF2B5EF4-FFF2-40B4-BE49-F238E27FC236}">
              <a16:creationId xmlns:a16="http://schemas.microsoft.com/office/drawing/2014/main" id="{68F0DBB1-AA77-4B67-9165-6C4B43D4D6D9}"/>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99" name="直線コネクタ 298">
          <a:extLst>
            <a:ext uri="{FF2B5EF4-FFF2-40B4-BE49-F238E27FC236}">
              <a16:creationId xmlns:a16="http://schemas.microsoft.com/office/drawing/2014/main" id="{BDF657D8-61AB-4B53-9EB0-67814307B1AB}"/>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00" name="テキスト ボックス 299">
          <a:extLst>
            <a:ext uri="{FF2B5EF4-FFF2-40B4-BE49-F238E27FC236}">
              <a16:creationId xmlns:a16="http://schemas.microsoft.com/office/drawing/2014/main" id="{035BC401-4568-45B3-B7D5-B315BB00F29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1" name="直線コネクタ 300">
          <a:extLst>
            <a:ext uri="{FF2B5EF4-FFF2-40B4-BE49-F238E27FC236}">
              <a16:creationId xmlns:a16="http://schemas.microsoft.com/office/drawing/2014/main" id="{A9316B80-A672-4D4F-9BFA-5FD348529C2F}"/>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2" name="【市民会館】&#10;有形固定資産減価償却率グラフ枠">
          <a:extLst>
            <a:ext uri="{FF2B5EF4-FFF2-40B4-BE49-F238E27FC236}">
              <a16:creationId xmlns:a16="http://schemas.microsoft.com/office/drawing/2014/main" id="{73052CF0-EAE9-425D-8E73-D93352A9DADF}"/>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159476</xdr:rowOff>
    </xdr:from>
    <xdr:to>
      <xdr:col>24</xdr:col>
      <xdr:colOff>62865</xdr:colOff>
      <xdr:row>109</xdr:row>
      <xdr:rowOff>35379</xdr:rowOff>
    </xdr:to>
    <xdr:cxnSp macro="">
      <xdr:nvCxnSpPr>
        <xdr:cNvPr id="303" name="直線コネクタ 302">
          <a:extLst>
            <a:ext uri="{FF2B5EF4-FFF2-40B4-BE49-F238E27FC236}">
              <a16:creationId xmlns:a16="http://schemas.microsoft.com/office/drawing/2014/main" id="{F07EFCA9-0607-466B-A14A-79C92191882D}"/>
            </a:ext>
          </a:extLst>
        </xdr:cNvPr>
        <xdr:cNvCxnSpPr/>
      </xdr:nvCxnSpPr>
      <xdr:spPr>
        <a:xfrm flipV="1">
          <a:off x="4634865" y="17304476"/>
          <a:ext cx="0" cy="1418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04" name="【市民会館】&#10;有形固定資産減価償却率最小値テキスト">
          <a:extLst>
            <a:ext uri="{FF2B5EF4-FFF2-40B4-BE49-F238E27FC236}">
              <a16:creationId xmlns:a16="http://schemas.microsoft.com/office/drawing/2014/main" id="{0B247197-0A58-4350-811D-E6524DE1D2A9}"/>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05" name="直線コネクタ 304">
          <a:extLst>
            <a:ext uri="{FF2B5EF4-FFF2-40B4-BE49-F238E27FC236}">
              <a16:creationId xmlns:a16="http://schemas.microsoft.com/office/drawing/2014/main" id="{F4959991-A51D-48D7-BFC4-5854918ECCAA}"/>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106153</xdr:rowOff>
    </xdr:from>
    <xdr:ext cx="405111" cy="259045"/>
    <xdr:sp macro="" textlink="">
      <xdr:nvSpPr>
        <xdr:cNvPr id="306" name="【市民会館】&#10;有形固定資産減価償却率最大値テキスト">
          <a:extLst>
            <a:ext uri="{FF2B5EF4-FFF2-40B4-BE49-F238E27FC236}">
              <a16:creationId xmlns:a16="http://schemas.microsoft.com/office/drawing/2014/main" id="{D1AFB374-9910-4952-8D7A-CB7E07E87586}"/>
            </a:ext>
          </a:extLst>
        </xdr:cNvPr>
        <xdr:cNvSpPr txBox="1"/>
      </xdr:nvSpPr>
      <xdr:spPr>
        <a:xfrm>
          <a:off x="4673600" y="1707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159476</xdr:rowOff>
    </xdr:from>
    <xdr:to>
      <xdr:col>24</xdr:col>
      <xdr:colOff>152400</xdr:colOff>
      <xdr:row>100</xdr:row>
      <xdr:rowOff>159476</xdr:rowOff>
    </xdr:to>
    <xdr:cxnSp macro="">
      <xdr:nvCxnSpPr>
        <xdr:cNvPr id="307" name="直線コネクタ 306">
          <a:extLst>
            <a:ext uri="{FF2B5EF4-FFF2-40B4-BE49-F238E27FC236}">
              <a16:creationId xmlns:a16="http://schemas.microsoft.com/office/drawing/2014/main" id="{6EE11397-6AD4-4A57-AB7D-647465C89594}"/>
            </a:ext>
          </a:extLst>
        </xdr:cNvPr>
        <xdr:cNvCxnSpPr/>
      </xdr:nvCxnSpPr>
      <xdr:spPr>
        <a:xfrm>
          <a:off x="4546600" y="1730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132822</xdr:rowOff>
    </xdr:from>
    <xdr:ext cx="405111" cy="259045"/>
    <xdr:sp macro="" textlink="">
      <xdr:nvSpPr>
        <xdr:cNvPr id="308" name="【市民会館】&#10;有形固定資産減価償却率平均値テキスト">
          <a:extLst>
            <a:ext uri="{FF2B5EF4-FFF2-40B4-BE49-F238E27FC236}">
              <a16:creationId xmlns:a16="http://schemas.microsoft.com/office/drawing/2014/main" id="{D3BFB98D-3BA8-49F6-8524-D19662F0A45B}"/>
            </a:ext>
          </a:extLst>
        </xdr:cNvPr>
        <xdr:cNvSpPr txBox="1"/>
      </xdr:nvSpPr>
      <xdr:spPr>
        <a:xfrm>
          <a:off x="4673600" y="17963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154395</xdr:rowOff>
    </xdr:from>
    <xdr:to>
      <xdr:col>24</xdr:col>
      <xdr:colOff>114300</xdr:colOff>
      <xdr:row>105</xdr:row>
      <xdr:rowOff>84545</xdr:rowOff>
    </xdr:to>
    <xdr:sp macro="" textlink="">
      <xdr:nvSpPr>
        <xdr:cNvPr id="309" name="フローチャート: 判断 308">
          <a:extLst>
            <a:ext uri="{FF2B5EF4-FFF2-40B4-BE49-F238E27FC236}">
              <a16:creationId xmlns:a16="http://schemas.microsoft.com/office/drawing/2014/main" id="{F5C45C7F-423E-4A17-B8E2-84CE067615AC}"/>
            </a:ext>
          </a:extLst>
        </xdr:cNvPr>
        <xdr:cNvSpPr/>
      </xdr:nvSpPr>
      <xdr:spPr>
        <a:xfrm>
          <a:off x="4584700" y="1798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151130</xdr:rowOff>
    </xdr:from>
    <xdr:to>
      <xdr:col>20</xdr:col>
      <xdr:colOff>38100</xdr:colOff>
      <xdr:row>105</xdr:row>
      <xdr:rowOff>81280</xdr:rowOff>
    </xdr:to>
    <xdr:sp macro="" textlink="">
      <xdr:nvSpPr>
        <xdr:cNvPr id="310" name="フローチャート: 判断 309">
          <a:extLst>
            <a:ext uri="{FF2B5EF4-FFF2-40B4-BE49-F238E27FC236}">
              <a16:creationId xmlns:a16="http://schemas.microsoft.com/office/drawing/2014/main" id="{DA17A325-4993-4701-BD55-B3ECB36D9243}"/>
            </a:ext>
          </a:extLst>
        </xdr:cNvPr>
        <xdr:cNvSpPr/>
      </xdr:nvSpPr>
      <xdr:spPr>
        <a:xfrm>
          <a:off x="3746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160927</xdr:rowOff>
    </xdr:from>
    <xdr:to>
      <xdr:col>15</xdr:col>
      <xdr:colOff>101600</xdr:colOff>
      <xdr:row>105</xdr:row>
      <xdr:rowOff>91077</xdr:rowOff>
    </xdr:to>
    <xdr:sp macro="" textlink="">
      <xdr:nvSpPr>
        <xdr:cNvPr id="311" name="フローチャート: 判断 310">
          <a:extLst>
            <a:ext uri="{FF2B5EF4-FFF2-40B4-BE49-F238E27FC236}">
              <a16:creationId xmlns:a16="http://schemas.microsoft.com/office/drawing/2014/main" id="{A61924D9-59DB-41E2-B146-D75E6472B5EE}"/>
            </a:ext>
          </a:extLst>
        </xdr:cNvPr>
        <xdr:cNvSpPr/>
      </xdr:nvSpPr>
      <xdr:spPr>
        <a:xfrm>
          <a:off x="2857500" y="1799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138068</xdr:rowOff>
    </xdr:from>
    <xdr:to>
      <xdr:col>10</xdr:col>
      <xdr:colOff>165100</xdr:colOff>
      <xdr:row>105</xdr:row>
      <xdr:rowOff>68218</xdr:rowOff>
    </xdr:to>
    <xdr:sp macro="" textlink="">
      <xdr:nvSpPr>
        <xdr:cNvPr id="312" name="フローチャート: 判断 311">
          <a:extLst>
            <a:ext uri="{FF2B5EF4-FFF2-40B4-BE49-F238E27FC236}">
              <a16:creationId xmlns:a16="http://schemas.microsoft.com/office/drawing/2014/main" id="{BB9E8FFB-EE11-4972-BF8B-473487CEF6E2}"/>
            </a:ext>
          </a:extLst>
        </xdr:cNvPr>
        <xdr:cNvSpPr/>
      </xdr:nvSpPr>
      <xdr:spPr>
        <a:xfrm>
          <a:off x="1968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72752</xdr:rowOff>
    </xdr:from>
    <xdr:to>
      <xdr:col>6</xdr:col>
      <xdr:colOff>38100</xdr:colOff>
      <xdr:row>105</xdr:row>
      <xdr:rowOff>2902</xdr:rowOff>
    </xdr:to>
    <xdr:sp macro="" textlink="">
      <xdr:nvSpPr>
        <xdr:cNvPr id="313" name="フローチャート: 判断 312">
          <a:extLst>
            <a:ext uri="{FF2B5EF4-FFF2-40B4-BE49-F238E27FC236}">
              <a16:creationId xmlns:a16="http://schemas.microsoft.com/office/drawing/2014/main" id="{E62D8A54-B91F-4ECD-86B4-AA0F8220BC43}"/>
            </a:ext>
          </a:extLst>
        </xdr:cNvPr>
        <xdr:cNvSpPr/>
      </xdr:nvSpPr>
      <xdr:spPr>
        <a:xfrm>
          <a:off x="1079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4" name="テキスト ボックス 313">
          <a:extLst>
            <a:ext uri="{FF2B5EF4-FFF2-40B4-BE49-F238E27FC236}">
              <a16:creationId xmlns:a16="http://schemas.microsoft.com/office/drawing/2014/main" id="{8C682468-98C3-4148-BC2F-8F8DBA7F8BEB}"/>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5" name="テキスト ボックス 314">
          <a:extLst>
            <a:ext uri="{FF2B5EF4-FFF2-40B4-BE49-F238E27FC236}">
              <a16:creationId xmlns:a16="http://schemas.microsoft.com/office/drawing/2014/main" id="{BCA3DBD6-DABF-4098-B6EF-A6EB6A895F1A}"/>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44A3C6D6-6F37-4AF3-9E15-BDE2B80571CF}"/>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256951FF-ADCF-4E99-A8A9-3B5C602C091E}"/>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3FEC9395-5F06-46E2-8159-9E9B17E60385}"/>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108</xdr:row>
      <xdr:rowOff>102144</xdr:rowOff>
    </xdr:from>
    <xdr:to>
      <xdr:col>10</xdr:col>
      <xdr:colOff>165100</xdr:colOff>
      <xdr:row>109</xdr:row>
      <xdr:rowOff>32294</xdr:rowOff>
    </xdr:to>
    <xdr:sp macro="" textlink="">
      <xdr:nvSpPr>
        <xdr:cNvPr id="319" name="楕円 318">
          <a:extLst>
            <a:ext uri="{FF2B5EF4-FFF2-40B4-BE49-F238E27FC236}">
              <a16:creationId xmlns:a16="http://schemas.microsoft.com/office/drawing/2014/main" id="{365C24BE-3905-4A8C-B332-E6DC4FB01085}"/>
            </a:ext>
          </a:extLst>
        </xdr:cNvPr>
        <xdr:cNvSpPr/>
      </xdr:nvSpPr>
      <xdr:spPr>
        <a:xfrm>
          <a:off x="1968500" y="1861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108</xdr:row>
      <xdr:rowOff>98879</xdr:rowOff>
    </xdr:from>
    <xdr:to>
      <xdr:col>6</xdr:col>
      <xdr:colOff>38100</xdr:colOff>
      <xdr:row>109</xdr:row>
      <xdr:rowOff>29029</xdr:rowOff>
    </xdr:to>
    <xdr:sp macro="" textlink="">
      <xdr:nvSpPr>
        <xdr:cNvPr id="320" name="楕円 319">
          <a:extLst>
            <a:ext uri="{FF2B5EF4-FFF2-40B4-BE49-F238E27FC236}">
              <a16:creationId xmlns:a16="http://schemas.microsoft.com/office/drawing/2014/main" id="{A318751B-DE99-4B0B-BA17-0FB4549FAD15}"/>
            </a:ext>
          </a:extLst>
        </xdr:cNvPr>
        <xdr:cNvSpPr/>
      </xdr:nvSpPr>
      <xdr:spPr>
        <a:xfrm>
          <a:off x="1079500" y="18615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108</xdr:row>
      <xdr:rowOff>149679</xdr:rowOff>
    </xdr:from>
    <xdr:to>
      <xdr:col>10</xdr:col>
      <xdr:colOff>114300</xdr:colOff>
      <xdr:row>108</xdr:row>
      <xdr:rowOff>152944</xdr:rowOff>
    </xdr:to>
    <xdr:cxnSp macro="">
      <xdr:nvCxnSpPr>
        <xdr:cNvPr id="321" name="直線コネクタ 320">
          <a:extLst>
            <a:ext uri="{FF2B5EF4-FFF2-40B4-BE49-F238E27FC236}">
              <a16:creationId xmlns:a16="http://schemas.microsoft.com/office/drawing/2014/main" id="{8171B1EC-2780-4AC9-9F47-1CE1116F2224}"/>
            </a:ext>
          </a:extLst>
        </xdr:cNvPr>
        <xdr:cNvCxnSpPr/>
      </xdr:nvCxnSpPr>
      <xdr:spPr>
        <a:xfrm>
          <a:off x="1130300" y="1866627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97807</xdr:rowOff>
    </xdr:from>
    <xdr:ext cx="405111" cy="259045"/>
    <xdr:sp macro="" textlink="">
      <xdr:nvSpPr>
        <xdr:cNvPr id="322" name="n_1aveValue【市民会館】&#10;有形固定資産減価償却率">
          <a:extLst>
            <a:ext uri="{FF2B5EF4-FFF2-40B4-BE49-F238E27FC236}">
              <a16:creationId xmlns:a16="http://schemas.microsoft.com/office/drawing/2014/main" id="{C6C6ED53-9666-4017-AD64-EB8D6D93CDBC}"/>
            </a:ext>
          </a:extLst>
        </xdr:cNvPr>
        <xdr:cNvSpPr txBox="1"/>
      </xdr:nvSpPr>
      <xdr:spPr>
        <a:xfrm>
          <a:off x="3582044" y="1775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107604</xdr:rowOff>
    </xdr:from>
    <xdr:ext cx="405111" cy="259045"/>
    <xdr:sp macro="" textlink="">
      <xdr:nvSpPr>
        <xdr:cNvPr id="323" name="n_2aveValue【市民会館】&#10;有形固定資産減価償却率">
          <a:extLst>
            <a:ext uri="{FF2B5EF4-FFF2-40B4-BE49-F238E27FC236}">
              <a16:creationId xmlns:a16="http://schemas.microsoft.com/office/drawing/2014/main" id="{E874A644-F894-4343-8CCB-18627204614E}"/>
            </a:ext>
          </a:extLst>
        </xdr:cNvPr>
        <xdr:cNvSpPr txBox="1"/>
      </xdr:nvSpPr>
      <xdr:spPr>
        <a:xfrm>
          <a:off x="2705744" y="1776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84745</xdr:rowOff>
    </xdr:from>
    <xdr:ext cx="405111" cy="259045"/>
    <xdr:sp macro="" textlink="">
      <xdr:nvSpPr>
        <xdr:cNvPr id="324" name="n_3aveValue【市民会館】&#10;有形固定資産減価償却率">
          <a:extLst>
            <a:ext uri="{FF2B5EF4-FFF2-40B4-BE49-F238E27FC236}">
              <a16:creationId xmlns:a16="http://schemas.microsoft.com/office/drawing/2014/main" id="{377F957C-D8F5-4655-9416-2030C079285C}"/>
            </a:ext>
          </a:extLst>
        </xdr:cNvPr>
        <xdr:cNvSpPr txBox="1"/>
      </xdr:nvSpPr>
      <xdr:spPr>
        <a:xfrm>
          <a:off x="1816744" y="1774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19429</xdr:rowOff>
    </xdr:from>
    <xdr:ext cx="405111" cy="259045"/>
    <xdr:sp macro="" textlink="">
      <xdr:nvSpPr>
        <xdr:cNvPr id="325" name="n_4aveValue【市民会館】&#10;有形固定資産減価償却率">
          <a:extLst>
            <a:ext uri="{FF2B5EF4-FFF2-40B4-BE49-F238E27FC236}">
              <a16:creationId xmlns:a16="http://schemas.microsoft.com/office/drawing/2014/main" id="{C21AE063-DCA5-46CF-86D4-CD77EB440216}"/>
            </a:ext>
          </a:extLst>
        </xdr:cNvPr>
        <xdr:cNvSpPr txBox="1"/>
      </xdr:nvSpPr>
      <xdr:spPr>
        <a:xfrm>
          <a:off x="9277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109</xdr:row>
      <xdr:rowOff>23421</xdr:rowOff>
    </xdr:from>
    <xdr:ext cx="405111" cy="259045"/>
    <xdr:sp macro="" textlink="">
      <xdr:nvSpPr>
        <xdr:cNvPr id="326" name="n_3mainValue【市民会館】&#10;有形固定資産減価償却率">
          <a:extLst>
            <a:ext uri="{FF2B5EF4-FFF2-40B4-BE49-F238E27FC236}">
              <a16:creationId xmlns:a16="http://schemas.microsoft.com/office/drawing/2014/main" id="{F2823F98-43D7-4137-9559-505CB0B16DCA}"/>
            </a:ext>
          </a:extLst>
        </xdr:cNvPr>
        <xdr:cNvSpPr txBox="1"/>
      </xdr:nvSpPr>
      <xdr:spPr>
        <a:xfrm>
          <a:off x="1816744" y="18711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109</xdr:row>
      <xdr:rowOff>20156</xdr:rowOff>
    </xdr:from>
    <xdr:ext cx="405111" cy="259045"/>
    <xdr:sp macro="" textlink="">
      <xdr:nvSpPr>
        <xdr:cNvPr id="327" name="n_4mainValue【市民会館】&#10;有形固定資産減価償却率">
          <a:extLst>
            <a:ext uri="{FF2B5EF4-FFF2-40B4-BE49-F238E27FC236}">
              <a16:creationId xmlns:a16="http://schemas.microsoft.com/office/drawing/2014/main" id="{5E06024A-798A-4642-BA67-2D374BF999DF}"/>
            </a:ext>
          </a:extLst>
        </xdr:cNvPr>
        <xdr:cNvSpPr txBox="1"/>
      </xdr:nvSpPr>
      <xdr:spPr>
        <a:xfrm>
          <a:off x="927744" y="18708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28" name="正方形/長方形 327">
          <a:extLst>
            <a:ext uri="{FF2B5EF4-FFF2-40B4-BE49-F238E27FC236}">
              <a16:creationId xmlns:a16="http://schemas.microsoft.com/office/drawing/2014/main" id="{4BA0324C-597E-4CDB-A152-DD00793C0F97}"/>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9" name="正方形/長方形 328">
          <a:extLst>
            <a:ext uri="{FF2B5EF4-FFF2-40B4-BE49-F238E27FC236}">
              <a16:creationId xmlns:a16="http://schemas.microsoft.com/office/drawing/2014/main" id="{42ABAB00-A556-40CB-8E8A-3DE70BA9C107}"/>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0" name="正方形/長方形 329">
          <a:extLst>
            <a:ext uri="{FF2B5EF4-FFF2-40B4-BE49-F238E27FC236}">
              <a16:creationId xmlns:a16="http://schemas.microsoft.com/office/drawing/2014/main" id="{645CB41C-1A1F-4B6B-A5FE-AC7532D130E3}"/>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1" name="正方形/長方形 330">
          <a:extLst>
            <a:ext uri="{FF2B5EF4-FFF2-40B4-BE49-F238E27FC236}">
              <a16:creationId xmlns:a16="http://schemas.microsoft.com/office/drawing/2014/main" id="{01446F77-08CF-4915-8C03-AED6EBD9124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2" name="正方形/長方形 331">
          <a:extLst>
            <a:ext uri="{FF2B5EF4-FFF2-40B4-BE49-F238E27FC236}">
              <a16:creationId xmlns:a16="http://schemas.microsoft.com/office/drawing/2014/main" id="{3C522C77-978F-4A51-9355-9D47887D428F}"/>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3" name="正方形/長方形 332">
          <a:extLst>
            <a:ext uri="{FF2B5EF4-FFF2-40B4-BE49-F238E27FC236}">
              <a16:creationId xmlns:a16="http://schemas.microsoft.com/office/drawing/2014/main" id="{D13484EC-4042-4CBA-9925-0CDD78F8542A}"/>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4" name="正方形/長方形 333">
          <a:extLst>
            <a:ext uri="{FF2B5EF4-FFF2-40B4-BE49-F238E27FC236}">
              <a16:creationId xmlns:a16="http://schemas.microsoft.com/office/drawing/2014/main" id="{32D47CAE-7504-4E56-953D-7DD523800559}"/>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5" name="正方形/長方形 334">
          <a:extLst>
            <a:ext uri="{FF2B5EF4-FFF2-40B4-BE49-F238E27FC236}">
              <a16:creationId xmlns:a16="http://schemas.microsoft.com/office/drawing/2014/main" id="{A6C5679B-D80E-4536-BCD7-BE157D21CC85}"/>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36" name="テキスト ボックス 335">
          <a:extLst>
            <a:ext uri="{FF2B5EF4-FFF2-40B4-BE49-F238E27FC236}">
              <a16:creationId xmlns:a16="http://schemas.microsoft.com/office/drawing/2014/main" id="{6A4A2D73-8448-4A95-84DF-341397C0C3A7}"/>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37" name="直線コネクタ 336">
          <a:extLst>
            <a:ext uri="{FF2B5EF4-FFF2-40B4-BE49-F238E27FC236}">
              <a16:creationId xmlns:a16="http://schemas.microsoft.com/office/drawing/2014/main" id="{A1FABE97-F70B-4D2E-BED0-76191C33625E}"/>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38" name="直線コネクタ 337">
          <a:extLst>
            <a:ext uri="{FF2B5EF4-FFF2-40B4-BE49-F238E27FC236}">
              <a16:creationId xmlns:a16="http://schemas.microsoft.com/office/drawing/2014/main" id="{8FC8B078-A75A-41DB-8642-B6B927D325B2}"/>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39" name="テキスト ボックス 338">
          <a:extLst>
            <a:ext uri="{FF2B5EF4-FFF2-40B4-BE49-F238E27FC236}">
              <a16:creationId xmlns:a16="http://schemas.microsoft.com/office/drawing/2014/main" id="{62582F8C-21A4-4073-A0D5-9D5968EE171F}"/>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40" name="直線コネクタ 339">
          <a:extLst>
            <a:ext uri="{FF2B5EF4-FFF2-40B4-BE49-F238E27FC236}">
              <a16:creationId xmlns:a16="http://schemas.microsoft.com/office/drawing/2014/main" id="{F28418D3-F26E-42BD-A0B8-4DC57E39F39A}"/>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41" name="テキスト ボックス 340">
          <a:extLst>
            <a:ext uri="{FF2B5EF4-FFF2-40B4-BE49-F238E27FC236}">
              <a16:creationId xmlns:a16="http://schemas.microsoft.com/office/drawing/2014/main" id="{AECFEB52-07BF-4015-AC6A-4EC1B2BB9500}"/>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42" name="直線コネクタ 341">
          <a:extLst>
            <a:ext uri="{FF2B5EF4-FFF2-40B4-BE49-F238E27FC236}">
              <a16:creationId xmlns:a16="http://schemas.microsoft.com/office/drawing/2014/main" id="{BC792A97-9840-41D2-9839-869DECA61DFB}"/>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43" name="テキスト ボックス 342">
          <a:extLst>
            <a:ext uri="{FF2B5EF4-FFF2-40B4-BE49-F238E27FC236}">
              <a16:creationId xmlns:a16="http://schemas.microsoft.com/office/drawing/2014/main" id="{1D0F54B6-9072-45A1-9762-AB7244F66E57}"/>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44" name="直線コネクタ 343">
          <a:extLst>
            <a:ext uri="{FF2B5EF4-FFF2-40B4-BE49-F238E27FC236}">
              <a16:creationId xmlns:a16="http://schemas.microsoft.com/office/drawing/2014/main" id="{3F42E6B0-A27F-417A-9B14-A09EB650A7D2}"/>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45" name="テキスト ボックス 344">
          <a:extLst>
            <a:ext uri="{FF2B5EF4-FFF2-40B4-BE49-F238E27FC236}">
              <a16:creationId xmlns:a16="http://schemas.microsoft.com/office/drawing/2014/main" id="{E496DD2E-E860-4635-BE94-017299753534}"/>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46" name="直線コネクタ 345">
          <a:extLst>
            <a:ext uri="{FF2B5EF4-FFF2-40B4-BE49-F238E27FC236}">
              <a16:creationId xmlns:a16="http://schemas.microsoft.com/office/drawing/2014/main" id="{F75CE6E0-F4FD-4EAC-8B44-B6FE76E732DD}"/>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47" name="テキスト ボックス 346">
          <a:extLst>
            <a:ext uri="{FF2B5EF4-FFF2-40B4-BE49-F238E27FC236}">
              <a16:creationId xmlns:a16="http://schemas.microsoft.com/office/drawing/2014/main" id="{67C0F76A-BC17-4BC9-9767-EC5BF9E923FD}"/>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48" name="【市民会館】&#10;一人当たり面積グラフ枠">
          <a:extLst>
            <a:ext uri="{FF2B5EF4-FFF2-40B4-BE49-F238E27FC236}">
              <a16:creationId xmlns:a16="http://schemas.microsoft.com/office/drawing/2014/main" id="{1CE32192-1FD7-4205-8C7A-C4006730E292}"/>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87630</xdr:rowOff>
    </xdr:from>
    <xdr:to>
      <xdr:col>54</xdr:col>
      <xdr:colOff>189865</xdr:colOff>
      <xdr:row>108</xdr:row>
      <xdr:rowOff>53339</xdr:rowOff>
    </xdr:to>
    <xdr:cxnSp macro="">
      <xdr:nvCxnSpPr>
        <xdr:cNvPr id="349" name="直線コネクタ 348">
          <a:extLst>
            <a:ext uri="{FF2B5EF4-FFF2-40B4-BE49-F238E27FC236}">
              <a16:creationId xmlns:a16="http://schemas.microsoft.com/office/drawing/2014/main" id="{27D2EB11-6485-42F5-A68D-9AB5CD9C1330}"/>
            </a:ext>
          </a:extLst>
        </xdr:cNvPr>
        <xdr:cNvCxnSpPr/>
      </xdr:nvCxnSpPr>
      <xdr:spPr>
        <a:xfrm flipV="1">
          <a:off x="10476865" y="17404080"/>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350" name="【市民会館】&#10;一人当たり面積最小値テキスト">
          <a:extLst>
            <a:ext uri="{FF2B5EF4-FFF2-40B4-BE49-F238E27FC236}">
              <a16:creationId xmlns:a16="http://schemas.microsoft.com/office/drawing/2014/main" id="{A135A04B-FD71-4235-B03A-CB39CAB866E9}"/>
            </a:ext>
          </a:extLst>
        </xdr:cNvPr>
        <xdr:cNvSpPr txBox="1"/>
      </xdr:nvSpPr>
      <xdr:spPr>
        <a:xfrm>
          <a:off x="10515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351" name="直線コネクタ 350">
          <a:extLst>
            <a:ext uri="{FF2B5EF4-FFF2-40B4-BE49-F238E27FC236}">
              <a16:creationId xmlns:a16="http://schemas.microsoft.com/office/drawing/2014/main" id="{3AE5A781-E3F8-4FD6-9D85-DEB8E7EFBE36}"/>
            </a:ext>
          </a:extLst>
        </xdr:cNvPr>
        <xdr:cNvCxnSpPr/>
      </xdr:nvCxnSpPr>
      <xdr:spPr>
        <a:xfrm>
          <a:off x="10388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34307</xdr:rowOff>
    </xdr:from>
    <xdr:ext cx="469744" cy="259045"/>
    <xdr:sp macro="" textlink="">
      <xdr:nvSpPr>
        <xdr:cNvPr id="352" name="【市民会館】&#10;一人当たり面積最大値テキスト">
          <a:extLst>
            <a:ext uri="{FF2B5EF4-FFF2-40B4-BE49-F238E27FC236}">
              <a16:creationId xmlns:a16="http://schemas.microsoft.com/office/drawing/2014/main" id="{CD186E26-C663-4FA4-BD81-97EF199F0C6E}"/>
            </a:ext>
          </a:extLst>
        </xdr:cNvPr>
        <xdr:cNvSpPr txBox="1"/>
      </xdr:nvSpPr>
      <xdr:spPr>
        <a:xfrm>
          <a:off x="10515600" y="1717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87630</xdr:rowOff>
    </xdr:from>
    <xdr:to>
      <xdr:col>55</xdr:col>
      <xdr:colOff>88900</xdr:colOff>
      <xdr:row>101</xdr:row>
      <xdr:rowOff>87630</xdr:rowOff>
    </xdr:to>
    <xdr:cxnSp macro="">
      <xdr:nvCxnSpPr>
        <xdr:cNvPr id="353" name="直線コネクタ 352">
          <a:extLst>
            <a:ext uri="{FF2B5EF4-FFF2-40B4-BE49-F238E27FC236}">
              <a16:creationId xmlns:a16="http://schemas.microsoft.com/office/drawing/2014/main" id="{BB7880CE-4C36-40BE-8A72-4BD4821E10BA}"/>
            </a:ext>
          </a:extLst>
        </xdr:cNvPr>
        <xdr:cNvCxnSpPr/>
      </xdr:nvCxnSpPr>
      <xdr:spPr>
        <a:xfrm>
          <a:off x="10388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67835</xdr:rowOff>
    </xdr:from>
    <xdr:ext cx="469744" cy="259045"/>
    <xdr:sp macro="" textlink="">
      <xdr:nvSpPr>
        <xdr:cNvPr id="354" name="【市民会館】&#10;一人当たり面積平均値テキスト">
          <a:extLst>
            <a:ext uri="{FF2B5EF4-FFF2-40B4-BE49-F238E27FC236}">
              <a16:creationId xmlns:a16="http://schemas.microsoft.com/office/drawing/2014/main" id="{56AE4570-3EFC-459F-92B2-373B13A28636}"/>
            </a:ext>
          </a:extLst>
        </xdr:cNvPr>
        <xdr:cNvSpPr txBox="1"/>
      </xdr:nvSpPr>
      <xdr:spPr>
        <a:xfrm>
          <a:off x="10515600" y="18241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89408</xdr:rowOff>
    </xdr:from>
    <xdr:to>
      <xdr:col>55</xdr:col>
      <xdr:colOff>50800</xdr:colOff>
      <xdr:row>107</xdr:row>
      <xdr:rowOff>19558</xdr:rowOff>
    </xdr:to>
    <xdr:sp macro="" textlink="">
      <xdr:nvSpPr>
        <xdr:cNvPr id="355" name="フローチャート: 判断 354">
          <a:extLst>
            <a:ext uri="{FF2B5EF4-FFF2-40B4-BE49-F238E27FC236}">
              <a16:creationId xmlns:a16="http://schemas.microsoft.com/office/drawing/2014/main" id="{F6B32DE4-9D6F-4D9D-9CAB-4B4394A1E003}"/>
            </a:ext>
          </a:extLst>
        </xdr:cNvPr>
        <xdr:cNvSpPr/>
      </xdr:nvSpPr>
      <xdr:spPr>
        <a:xfrm>
          <a:off x="10426700" y="1826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80263</xdr:rowOff>
    </xdr:from>
    <xdr:to>
      <xdr:col>50</xdr:col>
      <xdr:colOff>165100</xdr:colOff>
      <xdr:row>107</xdr:row>
      <xdr:rowOff>10413</xdr:rowOff>
    </xdr:to>
    <xdr:sp macro="" textlink="">
      <xdr:nvSpPr>
        <xdr:cNvPr id="356" name="フローチャート: 判断 355">
          <a:extLst>
            <a:ext uri="{FF2B5EF4-FFF2-40B4-BE49-F238E27FC236}">
              <a16:creationId xmlns:a16="http://schemas.microsoft.com/office/drawing/2014/main" id="{2844ADA1-3CCD-48F6-9045-68C77F9D1725}"/>
            </a:ext>
          </a:extLst>
        </xdr:cNvPr>
        <xdr:cNvSpPr/>
      </xdr:nvSpPr>
      <xdr:spPr>
        <a:xfrm>
          <a:off x="9588500" y="1825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87122</xdr:rowOff>
    </xdr:from>
    <xdr:to>
      <xdr:col>46</xdr:col>
      <xdr:colOff>38100</xdr:colOff>
      <xdr:row>107</xdr:row>
      <xdr:rowOff>17272</xdr:rowOff>
    </xdr:to>
    <xdr:sp macro="" textlink="">
      <xdr:nvSpPr>
        <xdr:cNvPr id="357" name="フローチャート: 判断 356">
          <a:extLst>
            <a:ext uri="{FF2B5EF4-FFF2-40B4-BE49-F238E27FC236}">
              <a16:creationId xmlns:a16="http://schemas.microsoft.com/office/drawing/2014/main" id="{E4AFBFC7-0C25-4300-A839-EBE98132ED2F}"/>
            </a:ext>
          </a:extLst>
        </xdr:cNvPr>
        <xdr:cNvSpPr/>
      </xdr:nvSpPr>
      <xdr:spPr>
        <a:xfrm>
          <a:off x="8699500" y="1826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87122</xdr:rowOff>
    </xdr:from>
    <xdr:to>
      <xdr:col>41</xdr:col>
      <xdr:colOff>101600</xdr:colOff>
      <xdr:row>107</xdr:row>
      <xdr:rowOff>17272</xdr:rowOff>
    </xdr:to>
    <xdr:sp macro="" textlink="">
      <xdr:nvSpPr>
        <xdr:cNvPr id="358" name="フローチャート: 判断 357">
          <a:extLst>
            <a:ext uri="{FF2B5EF4-FFF2-40B4-BE49-F238E27FC236}">
              <a16:creationId xmlns:a16="http://schemas.microsoft.com/office/drawing/2014/main" id="{F3459DF2-F543-401F-A5DA-15A4E6069954}"/>
            </a:ext>
          </a:extLst>
        </xdr:cNvPr>
        <xdr:cNvSpPr/>
      </xdr:nvSpPr>
      <xdr:spPr>
        <a:xfrm>
          <a:off x="7810500" y="1826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77978</xdr:rowOff>
    </xdr:from>
    <xdr:to>
      <xdr:col>36</xdr:col>
      <xdr:colOff>165100</xdr:colOff>
      <xdr:row>107</xdr:row>
      <xdr:rowOff>8128</xdr:rowOff>
    </xdr:to>
    <xdr:sp macro="" textlink="">
      <xdr:nvSpPr>
        <xdr:cNvPr id="359" name="フローチャート: 判断 358">
          <a:extLst>
            <a:ext uri="{FF2B5EF4-FFF2-40B4-BE49-F238E27FC236}">
              <a16:creationId xmlns:a16="http://schemas.microsoft.com/office/drawing/2014/main" id="{ED46848D-9A1A-4A2B-AA1C-4480DF732284}"/>
            </a:ext>
          </a:extLst>
        </xdr:cNvPr>
        <xdr:cNvSpPr/>
      </xdr:nvSpPr>
      <xdr:spPr>
        <a:xfrm>
          <a:off x="6921500" y="1825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60" name="テキスト ボックス 359">
          <a:extLst>
            <a:ext uri="{FF2B5EF4-FFF2-40B4-BE49-F238E27FC236}">
              <a16:creationId xmlns:a16="http://schemas.microsoft.com/office/drawing/2014/main" id="{81450344-0363-47A8-A596-DE813C07FEA6}"/>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61" name="テキスト ボックス 360">
          <a:extLst>
            <a:ext uri="{FF2B5EF4-FFF2-40B4-BE49-F238E27FC236}">
              <a16:creationId xmlns:a16="http://schemas.microsoft.com/office/drawing/2014/main" id="{EB52CA09-4A58-4A0C-AE5D-833C26E152F2}"/>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62" name="テキスト ボックス 361">
          <a:extLst>
            <a:ext uri="{FF2B5EF4-FFF2-40B4-BE49-F238E27FC236}">
              <a16:creationId xmlns:a16="http://schemas.microsoft.com/office/drawing/2014/main" id="{EB80E8CF-3A44-4F86-9AE3-3BAA75888601}"/>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63" name="テキスト ボックス 362">
          <a:extLst>
            <a:ext uri="{FF2B5EF4-FFF2-40B4-BE49-F238E27FC236}">
              <a16:creationId xmlns:a16="http://schemas.microsoft.com/office/drawing/2014/main" id="{6D9178A5-D9C6-4606-980A-00A99BC5B1AD}"/>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64" name="テキスト ボックス 363">
          <a:extLst>
            <a:ext uri="{FF2B5EF4-FFF2-40B4-BE49-F238E27FC236}">
              <a16:creationId xmlns:a16="http://schemas.microsoft.com/office/drawing/2014/main" id="{52FB6B68-5177-4D2D-BEBF-CD1CD6D6070B}"/>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106</xdr:row>
      <xdr:rowOff>119126</xdr:rowOff>
    </xdr:from>
    <xdr:to>
      <xdr:col>41</xdr:col>
      <xdr:colOff>101600</xdr:colOff>
      <xdr:row>107</xdr:row>
      <xdr:rowOff>49276</xdr:rowOff>
    </xdr:to>
    <xdr:sp macro="" textlink="">
      <xdr:nvSpPr>
        <xdr:cNvPr id="365" name="楕円 364">
          <a:extLst>
            <a:ext uri="{FF2B5EF4-FFF2-40B4-BE49-F238E27FC236}">
              <a16:creationId xmlns:a16="http://schemas.microsoft.com/office/drawing/2014/main" id="{B5CE2F39-46BF-4EB9-B9F8-F043798853AC}"/>
            </a:ext>
          </a:extLst>
        </xdr:cNvPr>
        <xdr:cNvSpPr/>
      </xdr:nvSpPr>
      <xdr:spPr>
        <a:xfrm>
          <a:off x="7810500" y="1829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121413</xdr:rowOff>
    </xdr:from>
    <xdr:to>
      <xdr:col>36</xdr:col>
      <xdr:colOff>165100</xdr:colOff>
      <xdr:row>107</xdr:row>
      <xdr:rowOff>51563</xdr:rowOff>
    </xdr:to>
    <xdr:sp macro="" textlink="">
      <xdr:nvSpPr>
        <xdr:cNvPr id="366" name="楕円 365">
          <a:extLst>
            <a:ext uri="{FF2B5EF4-FFF2-40B4-BE49-F238E27FC236}">
              <a16:creationId xmlns:a16="http://schemas.microsoft.com/office/drawing/2014/main" id="{9AC9647E-0BBB-49FC-8785-F1F815123E24}"/>
            </a:ext>
          </a:extLst>
        </xdr:cNvPr>
        <xdr:cNvSpPr/>
      </xdr:nvSpPr>
      <xdr:spPr>
        <a:xfrm>
          <a:off x="6921500" y="1829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169926</xdr:rowOff>
    </xdr:from>
    <xdr:to>
      <xdr:col>41</xdr:col>
      <xdr:colOff>50800</xdr:colOff>
      <xdr:row>107</xdr:row>
      <xdr:rowOff>763</xdr:rowOff>
    </xdr:to>
    <xdr:cxnSp macro="">
      <xdr:nvCxnSpPr>
        <xdr:cNvPr id="367" name="直線コネクタ 366">
          <a:extLst>
            <a:ext uri="{FF2B5EF4-FFF2-40B4-BE49-F238E27FC236}">
              <a16:creationId xmlns:a16="http://schemas.microsoft.com/office/drawing/2014/main" id="{0EC32BE7-3BD0-4274-9D56-CFC46F16B741}"/>
            </a:ext>
          </a:extLst>
        </xdr:cNvPr>
        <xdr:cNvCxnSpPr/>
      </xdr:nvCxnSpPr>
      <xdr:spPr>
        <a:xfrm flipV="1">
          <a:off x="6972300" y="18343626"/>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26940</xdr:rowOff>
    </xdr:from>
    <xdr:ext cx="469744" cy="259045"/>
    <xdr:sp macro="" textlink="">
      <xdr:nvSpPr>
        <xdr:cNvPr id="368" name="n_1aveValue【市民会館】&#10;一人当たり面積">
          <a:extLst>
            <a:ext uri="{FF2B5EF4-FFF2-40B4-BE49-F238E27FC236}">
              <a16:creationId xmlns:a16="http://schemas.microsoft.com/office/drawing/2014/main" id="{F569365B-3492-4D0C-A1BE-2F7E6E302A4F}"/>
            </a:ext>
          </a:extLst>
        </xdr:cNvPr>
        <xdr:cNvSpPr txBox="1"/>
      </xdr:nvSpPr>
      <xdr:spPr>
        <a:xfrm>
          <a:off x="9391727" y="1802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33799</xdr:rowOff>
    </xdr:from>
    <xdr:ext cx="469744" cy="259045"/>
    <xdr:sp macro="" textlink="">
      <xdr:nvSpPr>
        <xdr:cNvPr id="369" name="n_2aveValue【市民会館】&#10;一人当たり面積">
          <a:extLst>
            <a:ext uri="{FF2B5EF4-FFF2-40B4-BE49-F238E27FC236}">
              <a16:creationId xmlns:a16="http://schemas.microsoft.com/office/drawing/2014/main" id="{90EB4E2D-434B-4663-A50B-DC44B050415F}"/>
            </a:ext>
          </a:extLst>
        </xdr:cNvPr>
        <xdr:cNvSpPr txBox="1"/>
      </xdr:nvSpPr>
      <xdr:spPr>
        <a:xfrm>
          <a:off x="8515427" y="1803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33799</xdr:rowOff>
    </xdr:from>
    <xdr:ext cx="469744" cy="259045"/>
    <xdr:sp macro="" textlink="">
      <xdr:nvSpPr>
        <xdr:cNvPr id="370" name="n_3aveValue【市民会館】&#10;一人当たり面積">
          <a:extLst>
            <a:ext uri="{FF2B5EF4-FFF2-40B4-BE49-F238E27FC236}">
              <a16:creationId xmlns:a16="http://schemas.microsoft.com/office/drawing/2014/main" id="{F30C208F-0372-4157-BF4C-4B01DC74E4C9}"/>
            </a:ext>
          </a:extLst>
        </xdr:cNvPr>
        <xdr:cNvSpPr txBox="1"/>
      </xdr:nvSpPr>
      <xdr:spPr>
        <a:xfrm>
          <a:off x="7626427" y="1803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24655</xdr:rowOff>
    </xdr:from>
    <xdr:ext cx="469744" cy="259045"/>
    <xdr:sp macro="" textlink="">
      <xdr:nvSpPr>
        <xdr:cNvPr id="371" name="n_4aveValue【市民会館】&#10;一人当たり面積">
          <a:extLst>
            <a:ext uri="{FF2B5EF4-FFF2-40B4-BE49-F238E27FC236}">
              <a16:creationId xmlns:a16="http://schemas.microsoft.com/office/drawing/2014/main" id="{753700B3-C81D-4422-89A2-3988BCCB2069}"/>
            </a:ext>
          </a:extLst>
        </xdr:cNvPr>
        <xdr:cNvSpPr txBox="1"/>
      </xdr:nvSpPr>
      <xdr:spPr>
        <a:xfrm>
          <a:off x="6737427" y="1802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40403</xdr:rowOff>
    </xdr:from>
    <xdr:ext cx="469744" cy="259045"/>
    <xdr:sp macro="" textlink="">
      <xdr:nvSpPr>
        <xdr:cNvPr id="372" name="n_3mainValue【市民会館】&#10;一人当たり面積">
          <a:extLst>
            <a:ext uri="{FF2B5EF4-FFF2-40B4-BE49-F238E27FC236}">
              <a16:creationId xmlns:a16="http://schemas.microsoft.com/office/drawing/2014/main" id="{30EDEA2A-C4B4-4C88-BDDE-52C9B58FD1BC}"/>
            </a:ext>
          </a:extLst>
        </xdr:cNvPr>
        <xdr:cNvSpPr txBox="1"/>
      </xdr:nvSpPr>
      <xdr:spPr>
        <a:xfrm>
          <a:off x="7626427" y="1838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42690</xdr:rowOff>
    </xdr:from>
    <xdr:ext cx="469744" cy="259045"/>
    <xdr:sp macro="" textlink="">
      <xdr:nvSpPr>
        <xdr:cNvPr id="373" name="n_4mainValue【市民会館】&#10;一人当たり面積">
          <a:extLst>
            <a:ext uri="{FF2B5EF4-FFF2-40B4-BE49-F238E27FC236}">
              <a16:creationId xmlns:a16="http://schemas.microsoft.com/office/drawing/2014/main" id="{9980A436-A0E8-4FED-9D05-429C99C9FEE8}"/>
            </a:ext>
          </a:extLst>
        </xdr:cNvPr>
        <xdr:cNvSpPr txBox="1"/>
      </xdr:nvSpPr>
      <xdr:spPr>
        <a:xfrm>
          <a:off x="6737427" y="18387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74" name="正方形/長方形 373">
          <a:extLst>
            <a:ext uri="{FF2B5EF4-FFF2-40B4-BE49-F238E27FC236}">
              <a16:creationId xmlns:a16="http://schemas.microsoft.com/office/drawing/2014/main" id="{913C9C58-8DE8-4DD8-9457-2251E575BBF8}"/>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5" name="正方形/長方形 374">
          <a:extLst>
            <a:ext uri="{FF2B5EF4-FFF2-40B4-BE49-F238E27FC236}">
              <a16:creationId xmlns:a16="http://schemas.microsoft.com/office/drawing/2014/main" id="{12F7C998-0F13-45E6-BC11-991E48848E7D}"/>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6" name="正方形/長方形 375">
          <a:extLst>
            <a:ext uri="{FF2B5EF4-FFF2-40B4-BE49-F238E27FC236}">
              <a16:creationId xmlns:a16="http://schemas.microsoft.com/office/drawing/2014/main" id="{FC9A558C-89FA-40C0-ABC2-8044405E7D2C}"/>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7" name="正方形/長方形 376">
          <a:extLst>
            <a:ext uri="{FF2B5EF4-FFF2-40B4-BE49-F238E27FC236}">
              <a16:creationId xmlns:a16="http://schemas.microsoft.com/office/drawing/2014/main" id="{C7304A52-30A0-4712-AF0D-04C4CAE73575}"/>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8" name="正方形/長方形 377">
          <a:extLst>
            <a:ext uri="{FF2B5EF4-FFF2-40B4-BE49-F238E27FC236}">
              <a16:creationId xmlns:a16="http://schemas.microsoft.com/office/drawing/2014/main" id="{43235D57-3AEC-4119-B5E4-41B4D199860D}"/>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9" name="正方形/長方形 378">
          <a:extLst>
            <a:ext uri="{FF2B5EF4-FFF2-40B4-BE49-F238E27FC236}">
              <a16:creationId xmlns:a16="http://schemas.microsoft.com/office/drawing/2014/main" id="{541A9B3D-BF9A-4595-8367-E721120751DD}"/>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0" name="正方形/長方形 379">
          <a:extLst>
            <a:ext uri="{FF2B5EF4-FFF2-40B4-BE49-F238E27FC236}">
              <a16:creationId xmlns:a16="http://schemas.microsoft.com/office/drawing/2014/main" id="{F4166B39-3B44-49EA-996D-11E12D80C1AC}"/>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1" name="正方形/長方形 380">
          <a:extLst>
            <a:ext uri="{FF2B5EF4-FFF2-40B4-BE49-F238E27FC236}">
              <a16:creationId xmlns:a16="http://schemas.microsoft.com/office/drawing/2014/main" id="{01055777-051E-4668-9456-F1A240361E56}"/>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2" name="テキスト ボックス 381">
          <a:extLst>
            <a:ext uri="{FF2B5EF4-FFF2-40B4-BE49-F238E27FC236}">
              <a16:creationId xmlns:a16="http://schemas.microsoft.com/office/drawing/2014/main" id="{C07964D6-AC75-4CC7-B038-0CA5DB28BE7E}"/>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3" name="直線コネクタ 382">
          <a:extLst>
            <a:ext uri="{FF2B5EF4-FFF2-40B4-BE49-F238E27FC236}">
              <a16:creationId xmlns:a16="http://schemas.microsoft.com/office/drawing/2014/main" id="{20713D00-0BBE-4D45-9830-2EE7F5FF8339}"/>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4" name="テキスト ボックス 383">
          <a:extLst>
            <a:ext uri="{FF2B5EF4-FFF2-40B4-BE49-F238E27FC236}">
              <a16:creationId xmlns:a16="http://schemas.microsoft.com/office/drawing/2014/main" id="{1B9765EB-091D-4E90-8FE2-1FEC9B1726C6}"/>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85" name="直線コネクタ 384">
          <a:extLst>
            <a:ext uri="{FF2B5EF4-FFF2-40B4-BE49-F238E27FC236}">
              <a16:creationId xmlns:a16="http://schemas.microsoft.com/office/drawing/2014/main" id="{BEC8DA56-3BC0-4F50-8CEC-FCB8A0EBD48F}"/>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86" name="テキスト ボックス 385">
          <a:extLst>
            <a:ext uri="{FF2B5EF4-FFF2-40B4-BE49-F238E27FC236}">
              <a16:creationId xmlns:a16="http://schemas.microsoft.com/office/drawing/2014/main" id="{A0F99EDF-F34C-4D87-95DB-34AB07A6E6B3}"/>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87" name="直線コネクタ 386">
          <a:extLst>
            <a:ext uri="{FF2B5EF4-FFF2-40B4-BE49-F238E27FC236}">
              <a16:creationId xmlns:a16="http://schemas.microsoft.com/office/drawing/2014/main" id="{DDB804A6-B9C0-49A9-8651-546D8CBC74CE}"/>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88" name="テキスト ボックス 387">
          <a:extLst>
            <a:ext uri="{FF2B5EF4-FFF2-40B4-BE49-F238E27FC236}">
              <a16:creationId xmlns:a16="http://schemas.microsoft.com/office/drawing/2014/main" id="{778073EF-A0E6-4874-8B7D-F95ADFA67298}"/>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89" name="直線コネクタ 388">
          <a:extLst>
            <a:ext uri="{FF2B5EF4-FFF2-40B4-BE49-F238E27FC236}">
              <a16:creationId xmlns:a16="http://schemas.microsoft.com/office/drawing/2014/main" id="{42DBACFE-FC8A-46D1-B286-E79E1374A4A1}"/>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90" name="テキスト ボックス 389">
          <a:extLst>
            <a:ext uri="{FF2B5EF4-FFF2-40B4-BE49-F238E27FC236}">
              <a16:creationId xmlns:a16="http://schemas.microsoft.com/office/drawing/2014/main" id="{48D6690A-7155-4860-A0F9-6C6B31253CB9}"/>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91" name="直線コネクタ 390">
          <a:extLst>
            <a:ext uri="{FF2B5EF4-FFF2-40B4-BE49-F238E27FC236}">
              <a16:creationId xmlns:a16="http://schemas.microsoft.com/office/drawing/2014/main" id="{EA25172C-78F6-41B1-8A72-A99682D57E0B}"/>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92" name="テキスト ボックス 391">
          <a:extLst>
            <a:ext uri="{FF2B5EF4-FFF2-40B4-BE49-F238E27FC236}">
              <a16:creationId xmlns:a16="http://schemas.microsoft.com/office/drawing/2014/main" id="{C39B67EA-78E0-4AE5-8F55-002BFBBB411A}"/>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93" name="直線コネクタ 392">
          <a:extLst>
            <a:ext uri="{FF2B5EF4-FFF2-40B4-BE49-F238E27FC236}">
              <a16:creationId xmlns:a16="http://schemas.microsoft.com/office/drawing/2014/main" id="{66CF37A5-16C8-479C-9E92-C1FA0D7DEEA6}"/>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4" name="テキスト ボックス 393">
          <a:extLst>
            <a:ext uri="{FF2B5EF4-FFF2-40B4-BE49-F238E27FC236}">
              <a16:creationId xmlns:a16="http://schemas.microsoft.com/office/drawing/2014/main" id="{DFE974DD-6532-4083-9516-5BEFDFF802DF}"/>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5" name="直線コネクタ 394">
          <a:extLst>
            <a:ext uri="{FF2B5EF4-FFF2-40B4-BE49-F238E27FC236}">
              <a16:creationId xmlns:a16="http://schemas.microsoft.com/office/drawing/2014/main" id="{875AA683-E8D6-4AEA-8230-DA9D00996A9F}"/>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96" name="テキスト ボックス 395">
          <a:extLst>
            <a:ext uri="{FF2B5EF4-FFF2-40B4-BE49-F238E27FC236}">
              <a16:creationId xmlns:a16="http://schemas.microsoft.com/office/drawing/2014/main" id="{CCF53068-C6F9-4D7E-987D-57101BF3A2E3}"/>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7" name="直線コネクタ 396">
          <a:extLst>
            <a:ext uri="{FF2B5EF4-FFF2-40B4-BE49-F238E27FC236}">
              <a16:creationId xmlns:a16="http://schemas.microsoft.com/office/drawing/2014/main" id="{92861BC0-F368-4245-B4E2-3988AE7B8898}"/>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一般廃棄物処理施設】&#10;有形固定資産減価償却率グラフ枠">
          <a:extLst>
            <a:ext uri="{FF2B5EF4-FFF2-40B4-BE49-F238E27FC236}">
              <a16:creationId xmlns:a16="http://schemas.microsoft.com/office/drawing/2014/main" id="{95FF9C24-024F-4D74-9140-0C206F5A725A}"/>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43543</xdr:rowOff>
    </xdr:from>
    <xdr:to>
      <xdr:col>85</xdr:col>
      <xdr:colOff>126364</xdr:colOff>
      <xdr:row>42</xdr:row>
      <xdr:rowOff>12519</xdr:rowOff>
    </xdr:to>
    <xdr:cxnSp macro="">
      <xdr:nvCxnSpPr>
        <xdr:cNvPr id="399" name="直線コネクタ 398">
          <a:extLst>
            <a:ext uri="{FF2B5EF4-FFF2-40B4-BE49-F238E27FC236}">
              <a16:creationId xmlns:a16="http://schemas.microsoft.com/office/drawing/2014/main" id="{8FCE826C-F081-47FF-8BAD-FE4B3CA0CA72}"/>
            </a:ext>
          </a:extLst>
        </xdr:cNvPr>
        <xdr:cNvCxnSpPr/>
      </xdr:nvCxnSpPr>
      <xdr:spPr>
        <a:xfrm flipV="1">
          <a:off x="16318864" y="5872843"/>
          <a:ext cx="0" cy="134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16346</xdr:rowOff>
    </xdr:from>
    <xdr:ext cx="405111" cy="259045"/>
    <xdr:sp macro="" textlink="">
      <xdr:nvSpPr>
        <xdr:cNvPr id="400" name="【一般廃棄物処理施設】&#10;有形固定資産減価償却率最小値テキスト">
          <a:extLst>
            <a:ext uri="{FF2B5EF4-FFF2-40B4-BE49-F238E27FC236}">
              <a16:creationId xmlns:a16="http://schemas.microsoft.com/office/drawing/2014/main" id="{CFF453CA-B41F-4A22-9F9B-96B699C67E9C}"/>
            </a:ext>
          </a:extLst>
        </xdr:cNvPr>
        <xdr:cNvSpPr txBox="1"/>
      </xdr:nvSpPr>
      <xdr:spPr>
        <a:xfrm>
          <a:off x="16357600" y="721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12519</xdr:rowOff>
    </xdr:from>
    <xdr:to>
      <xdr:col>86</xdr:col>
      <xdr:colOff>25400</xdr:colOff>
      <xdr:row>42</xdr:row>
      <xdr:rowOff>12519</xdr:rowOff>
    </xdr:to>
    <xdr:cxnSp macro="">
      <xdr:nvCxnSpPr>
        <xdr:cNvPr id="401" name="直線コネクタ 400">
          <a:extLst>
            <a:ext uri="{FF2B5EF4-FFF2-40B4-BE49-F238E27FC236}">
              <a16:creationId xmlns:a16="http://schemas.microsoft.com/office/drawing/2014/main" id="{FB7598A4-25E9-447D-87A8-70805393DEE4}"/>
            </a:ext>
          </a:extLst>
        </xdr:cNvPr>
        <xdr:cNvCxnSpPr/>
      </xdr:nvCxnSpPr>
      <xdr:spPr>
        <a:xfrm>
          <a:off x="16230600" y="721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161670</xdr:rowOff>
    </xdr:from>
    <xdr:ext cx="405111" cy="259045"/>
    <xdr:sp macro="" textlink="">
      <xdr:nvSpPr>
        <xdr:cNvPr id="402" name="【一般廃棄物処理施設】&#10;有形固定資産減価償却率最大値テキスト">
          <a:extLst>
            <a:ext uri="{FF2B5EF4-FFF2-40B4-BE49-F238E27FC236}">
              <a16:creationId xmlns:a16="http://schemas.microsoft.com/office/drawing/2014/main" id="{5C7840BF-DF6E-40D1-83A3-E747DBD41797}"/>
            </a:ext>
          </a:extLst>
        </xdr:cNvPr>
        <xdr:cNvSpPr txBox="1"/>
      </xdr:nvSpPr>
      <xdr:spPr>
        <a:xfrm>
          <a:off x="16357600" y="564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43543</xdr:rowOff>
    </xdr:from>
    <xdr:to>
      <xdr:col>86</xdr:col>
      <xdr:colOff>25400</xdr:colOff>
      <xdr:row>34</xdr:row>
      <xdr:rowOff>43543</xdr:rowOff>
    </xdr:to>
    <xdr:cxnSp macro="">
      <xdr:nvCxnSpPr>
        <xdr:cNvPr id="403" name="直線コネクタ 402">
          <a:extLst>
            <a:ext uri="{FF2B5EF4-FFF2-40B4-BE49-F238E27FC236}">
              <a16:creationId xmlns:a16="http://schemas.microsoft.com/office/drawing/2014/main" id="{79FE6600-9963-4422-B027-0A36CB0CA85C}"/>
            </a:ext>
          </a:extLst>
        </xdr:cNvPr>
        <xdr:cNvCxnSpPr/>
      </xdr:nvCxnSpPr>
      <xdr:spPr>
        <a:xfrm>
          <a:off x="16230600" y="587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144615</xdr:rowOff>
    </xdr:from>
    <xdr:ext cx="405111" cy="259045"/>
    <xdr:sp macro="" textlink="">
      <xdr:nvSpPr>
        <xdr:cNvPr id="404" name="【一般廃棄物処理施設】&#10;有形固定資産減価償却率平均値テキスト">
          <a:extLst>
            <a:ext uri="{FF2B5EF4-FFF2-40B4-BE49-F238E27FC236}">
              <a16:creationId xmlns:a16="http://schemas.microsoft.com/office/drawing/2014/main" id="{583E4676-7440-4DB3-9A73-D03FFDEC5928}"/>
            </a:ext>
          </a:extLst>
        </xdr:cNvPr>
        <xdr:cNvSpPr txBox="1"/>
      </xdr:nvSpPr>
      <xdr:spPr>
        <a:xfrm>
          <a:off x="16357600" y="64882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121738</xdr:rowOff>
    </xdr:from>
    <xdr:to>
      <xdr:col>85</xdr:col>
      <xdr:colOff>177800</xdr:colOff>
      <xdr:row>39</xdr:row>
      <xdr:rowOff>51888</xdr:rowOff>
    </xdr:to>
    <xdr:sp macro="" textlink="">
      <xdr:nvSpPr>
        <xdr:cNvPr id="405" name="フローチャート: 判断 404">
          <a:extLst>
            <a:ext uri="{FF2B5EF4-FFF2-40B4-BE49-F238E27FC236}">
              <a16:creationId xmlns:a16="http://schemas.microsoft.com/office/drawing/2014/main" id="{CF5B2674-BEE5-4EB2-B324-E1C85BBB68DD}"/>
            </a:ext>
          </a:extLst>
        </xdr:cNvPr>
        <xdr:cNvSpPr/>
      </xdr:nvSpPr>
      <xdr:spPr>
        <a:xfrm>
          <a:off x="16268700" y="663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95613</xdr:rowOff>
    </xdr:from>
    <xdr:to>
      <xdr:col>81</xdr:col>
      <xdr:colOff>101600</xdr:colOff>
      <xdr:row>39</xdr:row>
      <xdr:rowOff>25763</xdr:rowOff>
    </xdr:to>
    <xdr:sp macro="" textlink="">
      <xdr:nvSpPr>
        <xdr:cNvPr id="406" name="フローチャート: 判断 405">
          <a:extLst>
            <a:ext uri="{FF2B5EF4-FFF2-40B4-BE49-F238E27FC236}">
              <a16:creationId xmlns:a16="http://schemas.microsoft.com/office/drawing/2014/main" id="{797149D4-B339-42A6-A938-3ECEC9D3E11B}"/>
            </a:ext>
          </a:extLst>
        </xdr:cNvPr>
        <xdr:cNvSpPr/>
      </xdr:nvSpPr>
      <xdr:spPr>
        <a:xfrm>
          <a:off x="15430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58057</xdr:rowOff>
    </xdr:from>
    <xdr:to>
      <xdr:col>76</xdr:col>
      <xdr:colOff>165100</xdr:colOff>
      <xdr:row>38</xdr:row>
      <xdr:rowOff>159657</xdr:rowOff>
    </xdr:to>
    <xdr:sp macro="" textlink="">
      <xdr:nvSpPr>
        <xdr:cNvPr id="407" name="フローチャート: 判断 406">
          <a:extLst>
            <a:ext uri="{FF2B5EF4-FFF2-40B4-BE49-F238E27FC236}">
              <a16:creationId xmlns:a16="http://schemas.microsoft.com/office/drawing/2014/main" id="{1CCBA71C-232F-46F0-8A7F-0B975862BF29}"/>
            </a:ext>
          </a:extLst>
        </xdr:cNvPr>
        <xdr:cNvSpPr/>
      </xdr:nvSpPr>
      <xdr:spPr>
        <a:xfrm>
          <a:off x="145415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38463</xdr:rowOff>
    </xdr:from>
    <xdr:to>
      <xdr:col>72</xdr:col>
      <xdr:colOff>38100</xdr:colOff>
      <xdr:row>38</xdr:row>
      <xdr:rowOff>140063</xdr:rowOff>
    </xdr:to>
    <xdr:sp macro="" textlink="">
      <xdr:nvSpPr>
        <xdr:cNvPr id="408" name="フローチャート: 判断 407">
          <a:extLst>
            <a:ext uri="{FF2B5EF4-FFF2-40B4-BE49-F238E27FC236}">
              <a16:creationId xmlns:a16="http://schemas.microsoft.com/office/drawing/2014/main" id="{E86CE7F0-A191-4009-AC14-86D2534FEDD5}"/>
            </a:ext>
          </a:extLst>
        </xdr:cNvPr>
        <xdr:cNvSpPr/>
      </xdr:nvSpPr>
      <xdr:spPr>
        <a:xfrm>
          <a:off x="13652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59690</xdr:rowOff>
    </xdr:from>
    <xdr:to>
      <xdr:col>67</xdr:col>
      <xdr:colOff>101600</xdr:colOff>
      <xdr:row>38</xdr:row>
      <xdr:rowOff>161290</xdr:rowOff>
    </xdr:to>
    <xdr:sp macro="" textlink="">
      <xdr:nvSpPr>
        <xdr:cNvPr id="409" name="フローチャート: 判断 408">
          <a:extLst>
            <a:ext uri="{FF2B5EF4-FFF2-40B4-BE49-F238E27FC236}">
              <a16:creationId xmlns:a16="http://schemas.microsoft.com/office/drawing/2014/main" id="{1271A6FF-17B3-44C5-882D-3169068FCB89}"/>
            </a:ext>
          </a:extLst>
        </xdr:cNvPr>
        <xdr:cNvSpPr/>
      </xdr:nvSpPr>
      <xdr:spPr>
        <a:xfrm>
          <a:off x="12763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0" name="テキスト ボックス 409">
          <a:extLst>
            <a:ext uri="{FF2B5EF4-FFF2-40B4-BE49-F238E27FC236}">
              <a16:creationId xmlns:a16="http://schemas.microsoft.com/office/drawing/2014/main" id="{A3F7044A-B376-44A3-B863-CAAB706FD768}"/>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1" name="テキスト ボックス 410">
          <a:extLst>
            <a:ext uri="{FF2B5EF4-FFF2-40B4-BE49-F238E27FC236}">
              <a16:creationId xmlns:a16="http://schemas.microsoft.com/office/drawing/2014/main" id="{24C3271D-AB80-4D79-99D4-F4B9AB6F25DD}"/>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2" name="テキスト ボックス 411">
          <a:extLst>
            <a:ext uri="{FF2B5EF4-FFF2-40B4-BE49-F238E27FC236}">
              <a16:creationId xmlns:a16="http://schemas.microsoft.com/office/drawing/2014/main" id="{17F70088-463E-467A-9FC0-851AA8FC9078}"/>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3" name="テキスト ボックス 412">
          <a:extLst>
            <a:ext uri="{FF2B5EF4-FFF2-40B4-BE49-F238E27FC236}">
              <a16:creationId xmlns:a16="http://schemas.microsoft.com/office/drawing/2014/main" id="{0136FF1A-9945-45BF-941A-C1EB3E250506}"/>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4" name="テキスト ボックス 413">
          <a:extLst>
            <a:ext uri="{FF2B5EF4-FFF2-40B4-BE49-F238E27FC236}">
              <a16:creationId xmlns:a16="http://schemas.microsoft.com/office/drawing/2014/main" id="{96BF27D8-62A5-401D-97B2-844210B41196}"/>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149497</xdr:rowOff>
    </xdr:from>
    <xdr:to>
      <xdr:col>85</xdr:col>
      <xdr:colOff>177800</xdr:colOff>
      <xdr:row>39</xdr:row>
      <xdr:rowOff>79647</xdr:rowOff>
    </xdr:to>
    <xdr:sp macro="" textlink="">
      <xdr:nvSpPr>
        <xdr:cNvPr id="415" name="楕円 414">
          <a:extLst>
            <a:ext uri="{FF2B5EF4-FFF2-40B4-BE49-F238E27FC236}">
              <a16:creationId xmlns:a16="http://schemas.microsoft.com/office/drawing/2014/main" id="{14BCB726-F88F-4D1A-8F58-7F63C14F10D7}"/>
            </a:ext>
          </a:extLst>
        </xdr:cNvPr>
        <xdr:cNvSpPr/>
      </xdr:nvSpPr>
      <xdr:spPr>
        <a:xfrm>
          <a:off x="16268700" y="666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127924</xdr:rowOff>
    </xdr:from>
    <xdr:ext cx="405111" cy="259045"/>
    <xdr:sp macro="" textlink="">
      <xdr:nvSpPr>
        <xdr:cNvPr id="416" name="【一般廃棄物処理施設】&#10;有形固定資産減価償却率該当値テキスト">
          <a:extLst>
            <a:ext uri="{FF2B5EF4-FFF2-40B4-BE49-F238E27FC236}">
              <a16:creationId xmlns:a16="http://schemas.microsoft.com/office/drawing/2014/main" id="{79FD53E4-8FDB-48A8-8608-735CB62E8711}"/>
            </a:ext>
          </a:extLst>
        </xdr:cNvPr>
        <xdr:cNvSpPr txBox="1"/>
      </xdr:nvSpPr>
      <xdr:spPr>
        <a:xfrm>
          <a:off x="16357600" y="664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113574</xdr:rowOff>
    </xdr:from>
    <xdr:to>
      <xdr:col>81</xdr:col>
      <xdr:colOff>101600</xdr:colOff>
      <xdr:row>39</xdr:row>
      <xdr:rowOff>43724</xdr:rowOff>
    </xdr:to>
    <xdr:sp macro="" textlink="">
      <xdr:nvSpPr>
        <xdr:cNvPr id="417" name="楕円 416">
          <a:extLst>
            <a:ext uri="{FF2B5EF4-FFF2-40B4-BE49-F238E27FC236}">
              <a16:creationId xmlns:a16="http://schemas.microsoft.com/office/drawing/2014/main" id="{A1C42BB0-5E9F-48F3-AF8B-9BB11DFA5358}"/>
            </a:ext>
          </a:extLst>
        </xdr:cNvPr>
        <xdr:cNvSpPr/>
      </xdr:nvSpPr>
      <xdr:spPr>
        <a:xfrm>
          <a:off x="15430500" y="662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164374</xdr:rowOff>
    </xdr:from>
    <xdr:to>
      <xdr:col>85</xdr:col>
      <xdr:colOff>127000</xdr:colOff>
      <xdr:row>39</xdr:row>
      <xdr:rowOff>28847</xdr:rowOff>
    </xdr:to>
    <xdr:cxnSp macro="">
      <xdr:nvCxnSpPr>
        <xdr:cNvPr id="418" name="直線コネクタ 417">
          <a:extLst>
            <a:ext uri="{FF2B5EF4-FFF2-40B4-BE49-F238E27FC236}">
              <a16:creationId xmlns:a16="http://schemas.microsoft.com/office/drawing/2014/main" id="{8DCF20BB-7512-4E47-B5D2-D001E02B810A}"/>
            </a:ext>
          </a:extLst>
        </xdr:cNvPr>
        <xdr:cNvCxnSpPr/>
      </xdr:nvCxnSpPr>
      <xdr:spPr>
        <a:xfrm>
          <a:off x="15481300" y="6679474"/>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79284</xdr:rowOff>
    </xdr:from>
    <xdr:to>
      <xdr:col>76</xdr:col>
      <xdr:colOff>165100</xdr:colOff>
      <xdr:row>39</xdr:row>
      <xdr:rowOff>9434</xdr:rowOff>
    </xdr:to>
    <xdr:sp macro="" textlink="">
      <xdr:nvSpPr>
        <xdr:cNvPr id="419" name="楕円 418">
          <a:extLst>
            <a:ext uri="{FF2B5EF4-FFF2-40B4-BE49-F238E27FC236}">
              <a16:creationId xmlns:a16="http://schemas.microsoft.com/office/drawing/2014/main" id="{1778DF80-7EE5-4F62-ADD6-A277AF116C8F}"/>
            </a:ext>
          </a:extLst>
        </xdr:cNvPr>
        <xdr:cNvSpPr/>
      </xdr:nvSpPr>
      <xdr:spPr>
        <a:xfrm>
          <a:off x="14541500" y="659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130084</xdr:rowOff>
    </xdr:from>
    <xdr:to>
      <xdr:col>81</xdr:col>
      <xdr:colOff>50800</xdr:colOff>
      <xdr:row>38</xdr:row>
      <xdr:rowOff>164374</xdr:rowOff>
    </xdr:to>
    <xdr:cxnSp macro="">
      <xdr:nvCxnSpPr>
        <xdr:cNvPr id="420" name="直線コネクタ 419">
          <a:extLst>
            <a:ext uri="{FF2B5EF4-FFF2-40B4-BE49-F238E27FC236}">
              <a16:creationId xmlns:a16="http://schemas.microsoft.com/office/drawing/2014/main" id="{FA51A6E6-691F-44F3-A351-880FDD58BB3F}"/>
            </a:ext>
          </a:extLst>
        </xdr:cNvPr>
        <xdr:cNvCxnSpPr/>
      </xdr:nvCxnSpPr>
      <xdr:spPr>
        <a:xfrm>
          <a:off x="14592300" y="664518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43362</xdr:rowOff>
    </xdr:from>
    <xdr:to>
      <xdr:col>72</xdr:col>
      <xdr:colOff>38100</xdr:colOff>
      <xdr:row>38</xdr:row>
      <xdr:rowOff>144962</xdr:rowOff>
    </xdr:to>
    <xdr:sp macro="" textlink="">
      <xdr:nvSpPr>
        <xdr:cNvPr id="421" name="楕円 420">
          <a:extLst>
            <a:ext uri="{FF2B5EF4-FFF2-40B4-BE49-F238E27FC236}">
              <a16:creationId xmlns:a16="http://schemas.microsoft.com/office/drawing/2014/main" id="{C7827E3B-D59D-48B2-81F5-CF6E48F07B55}"/>
            </a:ext>
          </a:extLst>
        </xdr:cNvPr>
        <xdr:cNvSpPr/>
      </xdr:nvSpPr>
      <xdr:spPr>
        <a:xfrm>
          <a:off x="13652500" y="655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94162</xdr:rowOff>
    </xdr:from>
    <xdr:to>
      <xdr:col>76</xdr:col>
      <xdr:colOff>114300</xdr:colOff>
      <xdr:row>38</xdr:row>
      <xdr:rowOff>130084</xdr:rowOff>
    </xdr:to>
    <xdr:cxnSp macro="">
      <xdr:nvCxnSpPr>
        <xdr:cNvPr id="422" name="直線コネクタ 421">
          <a:extLst>
            <a:ext uri="{FF2B5EF4-FFF2-40B4-BE49-F238E27FC236}">
              <a16:creationId xmlns:a16="http://schemas.microsoft.com/office/drawing/2014/main" id="{71BDBC14-6866-475A-BDA3-9C62ADCBE0FD}"/>
            </a:ext>
          </a:extLst>
        </xdr:cNvPr>
        <xdr:cNvCxnSpPr/>
      </xdr:nvCxnSpPr>
      <xdr:spPr>
        <a:xfrm>
          <a:off x="13703300" y="660926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7438</xdr:rowOff>
    </xdr:from>
    <xdr:to>
      <xdr:col>67</xdr:col>
      <xdr:colOff>101600</xdr:colOff>
      <xdr:row>38</xdr:row>
      <xdr:rowOff>109038</xdr:rowOff>
    </xdr:to>
    <xdr:sp macro="" textlink="">
      <xdr:nvSpPr>
        <xdr:cNvPr id="423" name="楕円 422">
          <a:extLst>
            <a:ext uri="{FF2B5EF4-FFF2-40B4-BE49-F238E27FC236}">
              <a16:creationId xmlns:a16="http://schemas.microsoft.com/office/drawing/2014/main" id="{29128361-976F-42D4-B261-1D5EF99571B3}"/>
            </a:ext>
          </a:extLst>
        </xdr:cNvPr>
        <xdr:cNvSpPr/>
      </xdr:nvSpPr>
      <xdr:spPr>
        <a:xfrm>
          <a:off x="12763500" y="652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58238</xdr:rowOff>
    </xdr:from>
    <xdr:to>
      <xdr:col>71</xdr:col>
      <xdr:colOff>177800</xdr:colOff>
      <xdr:row>38</xdr:row>
      <xdr:rowOff>94162</xdr:rowOff>
    </xdr:to>
    <xdr:cxnSp macro="">
      <xdr:nvCxnSpPr>
        <xdr:cNvPr id="424" name="直線コネクタ 423">
          <a:extLst>
            <a:ext uri="{FF2B5EF4-FFF2-40B4-BE49-F238E27FC236}">
              <a16:creationId xmlns:a16="http://schemas.microsoft.com/office/drawing/2014/main" id="{41D62972-BE41-4F0A-B6F0-C09C5D5000EB}"/>
            </a:ext>
          </a:extLst>
        </xdr:cNvPr>
        <xdr:cNvCxnSpPr/>
      </xdr:nvCxnSpPr>
      <xdr:spPr>
        <a:xfrm>
          <a:off x="12814300" y="6573338"/>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42290</xdr:rowOff>
    </xdr:from>
    <xdr:ext cx="405111" cy="259045"/>
    <xdr:sp macro="" textlink="">
      <xdr:nvSpPr>
        <xdr:cNvPr id="425" name="n_1aveValue【一般廃棄物処理施設】&#10;有形固定資産減価償却率">
          <a:extLst>
            <a:ext uri="{FF2B5EF4-FFF2-40B4-BE49-F238E27FC236}">
              <a16:creationId xmlns:a16="http://schemas.microsoft.com/office/drawing/2014/main" id="{BCB43C79-A61B-4622-927C-7E4DE9FAA0D0}"/>
            </a:ext>
          </a:extLst>
        </xdr:cNvPr>
        <xdr:cNvSpPr txBox="1"/>
      </xdr:nvSpPr>
      <xdr:spPr>
        <a:xfrm>
          <a:off x="15266044" y="638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4734</xdr:rowOff>
    </xdr:from>
    <xdr:ext cx="405111" cy="259045"/>
    <xdr:sp macro="" textlink="">
      <xdr:nvSpPr>
        <xdr:cNvPr id="426" name="n_2aveValue【一般廃棄物処理施設】&#10;有形固定資産減価償却率">
          <a:extLst>
            <a:ext uri="{FF2B5EF4-FFF2-40B4-BE49-F238E27FC236}">
              <a16:creationId xmlns:a16="http://schemas.microsoft.com/office/drawing/2014/main" id="{A0EB9CB3-5F5C-46C2-85B3-88787A9DAED4}"/>
            </a:ext>
          </a:extLst>
        </xdr:cNvPr>
        <xdr:cNvSpPr txBox="1"/>
      </xdr:nvSpPr>
      <xdr:spPr>
        <a:xfrm>
          <a:off x="14389744" y="634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156590</xdr:rowOff>
    </xdr:from>
    <xdr:ext cx="405111" cy="259045"/>
    <xdr:sp macro="" textlink="">
      <xdr:nvSpPr>
        <xdr:cNvPr id="427" name="n_3aveValue【一般廃棄物処理施設】&#10;有形固定資産減価償却率">
          <a:extLst>
            <a:ext uri="{FF2B5EF4-FFF2-40B4-BE49-F238E27FC236}">
              <a16:creationId xmlns:a16="http://schemas.microsoft.com/office/drawing/2014/main" id="{41E9FEBA-5A6B-4B72-8CB8-97C5854EED97}"/>
            </a:ext>
          </a:extLst>
        </xdr:cNvPr>
        <xdr:cNvSpPr txBox="1"/>
      </xdr:nvSpPr>
      <xdr:spPr>
        <a:xfrm>
          <a:off x="13500744" y="632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152417</xdr:rowOff>
    </xdr:from>
    <xdr:ext cx="405111" cy="259045"/>
    <xdr:sp macro="" textlink="">
      <xdr:nvSpPr>
        <xdr:cNvPr id="428" name="n_4aveValue【一般廃棄物処理施設】&#10;有形固定資産減価償却率">
          <a:extLst>
            <a:ext uri="{FF2B5EF4-FFF2-40B4-BE49-F238E27FC236}">
              <a16:creationId xmlns:a16="http://schemas.microsoft.com/office/drawing/2014/main" id="{495F9E53-B3E9-4B80-9519-7F12C8411082}"/>
            </a:ext>
          </a:extLst>
        </xdr:cNvPr>
        <xdr:cNvSpPr txBox="1"/>
      </xdr:nvSpPr>
      <xdr:spPr>
        <a:xfrm>
          <a:off x="1261174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34851</xdr:rowOff>
    </xdr:from>
    <xdr:ext cx="405111" cy="259045"/>
    <xdr:sp macro="" textlink="">
      <xdr:nvSpPr>
        <xdr:cNvPr id="429" name="n_1mainValue【一般廃棄物処理施設】&#10;有形固定資産減価償却率">
          <a:extLst>
            <a:ext uri="{FF2B5EF4-FFF2-40B4-BE49-F238E27FC236}">
              <a16:creationId xmlns:a16="http://schemas.microsoft.com/office/drawing/2014/main" id="{9EFD1E23-F843-4A84-8620-589C84F8C67C}"/>
            </a:ext>
          </a:extLst>
        </xdr:cNvPr>
        <xdr:cNvSpPr txBox="1"/>
      </xdr:nvSpPr>
      <xdr:spPr>
        <a:xfrm>
          <a:off x="15266044" y="672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561</xdr:rowOff>
    </xdr:from>
    <xdr:ext cx="405111" cy="259045"/>
    <xdr:sp macro="" textlink="">
      <xdr:nvSpPr>
        <xdr:cNvPr id="430" name="n_2mainValue【一般廃棄物処理施設】&#10;有形固定資産減価償却率">
          <a:extLst>
            <a:ext uri="{FF2B5EF4-FFF2-40B4-BE49-F238E27FC236}">
              <a16:creationId xmlns:a16="http://schemas.microsoft.com/office/drawing/2014/main" id="{C44E89BD-5415-4F1C-B265-3F99B20529BA}"/>
            </a:ext>
          </a:extLst>
        </xdr:cNvPr>
        <xdr:cNvSpPr txBox="1"/>
      </xdr:nvSpPr>
      <xdr:spPr>
        <a:xfrm>
          <a:off x="14389744" y="668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136089</xdr:rowOff>
    </xdr:from>
    <xdr:ext cx="405111" cy="259045"/>
    <xdr:sp macro="" textlink="">
      <xdr:nvSpPr>
        <xdr:cNvPr id="431" name="n_3mainValue【一般廃棄物処理施設】&#10;有形固定資産減価償却率">
          <a:extLst>
            <a:ext uri="{FF2B5EF4-FFF2-40B4-BE49-F238E27FC236}">
              <a16:creationId xmlns:a16="http://schemas.microsoft.com/office/drawing/2014/main" id="{A3EA8BBC-FE55-4DF6-BC05-C850133C09A1}"/>
            </a:ext>
          </a:extLst>
        </xdr:cNvPr>
        <xdr:cNvSpPr txBox="1"/>
      </xdr:nvSpPr>
      <xdr:spPr>
        <a:xfrm>
          <a:off x="13500744" y="665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125566</xdr:rowOff>
    </xdr:from>
    <xdr:ext cx="405111" cy="259045"/>
    <xdr:sp macro="" textlink="">
      <xdr:nvSpPr>
        <xdr:cNvPr id="432" name="n_4mainValue【一般廃棄物処理施設】&#10;有形固定資産減価償却率">
          <a:extLst>
            <a:ext uri="{FF2B5EF4-FFF2-40B4-BE49-F238E27FC236}">
              <a16:creationId xmlns:a16="http://schemas.microsoft.com/office/drawing/2014/main" id="{B35984FD-6CCC-46E2-98BF-F8AE515C6268}"/>
            </a:ext>
          </a:extLst>
        </xdr:cNvPr>
        <xdr:cNvSpPr txBox="1"/>
      </xdr:nvSpPr>
      <xdr:spPr>
        <a:xfrm>
          <a:off x="12611744" y="6297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3" name="正方形/長方形 432">
          <a:extLst>
            <a:ext uri="{FF2B5EF4-FFF2-40B4-BE49-F238E27FC236}">
              <a16:creationId xmlns:a16="http://schemas.microsoft.com/office/drawing/2014/main" id="{3BF22AAD-F680-4377-9249-C4D01163FFD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4" name="正方形/長方形 433">
          <a:extLst>
            <a:ext uri="{FF2B5EF4-FFF2-40B4-BE49-F238E27FC236}">
              <a16:creationId xmlns:a16="http://schemas.microsoft.com/office/drawing/2014/main" id="{AFB9AEB5-7EA3-47DE-B5E5-4D84B4D22F9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5" name="正方形/長方形 434">
          <a:extLst>
            <a:ext uri="{FF2B5EF4-FFF2-40B4-BE49-F238E27FC236}">
              <a16:creationId xmlns:a16="http://schemas.microsoft.com/office/drawing/2014/main" id="{BFFCFDCB-C8BD-485E-8D7D-9B11AF1E68D4}"/>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6" name="正方形/長方形 435">
          <a:extLst>
            <a:ext uri="{FF2B5EF4-FFF2-40B4-BE49-F238E27FC236}">
              <a16:creationId xmlns:a16="http://schemas.microsoft.com/office/drawing/2014/main" id="{95156B1F-86A7-4F55-A73B-83298559DEA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7" name="正方形/長方形 436">
          <a:extLst>
            <a:ext uri="{FF2B5EF4-FFF2-40B4-BE49-F238E27FC236}">
              <a16:creationId xmlns:a16="http://schemas.microsoft.com/office/drawing/2014/main" id="{A3275635-91E1-47CA-94EE-43F117AD23F9}"/>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8" name="正方形/長方形 437">
          <a:extLst>
            <a:ext uri="{FF2B5EF4-FFF2-40B4-BE49-F238E27FC236}">
              <a16:creationId xmlns:a16="http://schemas.microsoft.com/office/drawing/2014/main" id="{796D83A1-77F1-4E40-A604-565819718F95}"/>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9" name="正方形/長方形 438">
          <a:extLst>
            <a:ext uri="{FF2B5EF4-FFF2-40B4-BE49-F238E27FC236}">
              <a16:creationId xmlns:a16="http://schemas.microsoft.com/office/drawing/2014/main" id="{C410D452-02AC-42FE-92B6-2B9ADF5A122E}"/>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0" name="正方形/長方形 439">
          <a:extLst>
            <a:ext uri="{FF2B5EF4-FFF2-40B4-BE49-F238E27FC236}">
              <a16:creationId xmlns:a16="http://schemas.microsoft.com/office/drawing/2014/main" id="{A33142B3-B053-432C-B83A-2B7B5067C815}"/>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1" name="テキスト ボックス 440">
          <a:extLst>
            <a:ext uri="{FF2B5EF4-FFF2-40B4-BE49-F238E27FC236}">
              <a16:creationId xmlns:a16="http://schemas.microsoft.com/office/drawing/2014/main" id="{E32FB96A-E87C-4EF8-9FE1-44CC521E9D1C}"/>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2" name="直線コネクタ 441">
          <a:extLst>
            <a:ext uri="{FF2B5EF4-FFF2-40B4-BE49-F238E27FC236}">
              <a16:creationId xmlns:a16="http://schemas.microsoft.com/office/drawing/2014/main" id="{94872D29-3BC6-4A96-96AD-81B6A1C0209A}"/>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43" name="直線コネクタ 442">
          <a:extLst>
            <a:ext uri="{FF2B5EF4-FFF2-40B4-BE49-F238E27FC236}">
              <a16:creationId xmlns:a16="http://schemas.microsoft.com/office/drawing/2014/main" id="{1A827F0F-65B1-4E78-91E1-D600EDAF3A78}"/>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44" name="テキスト ボックス 443">
          <a:extLst>
            <a:ext uri="{FF2B5EF4-FFF2-40B4-BE49-F238E27FC236}">
              <a16:creationId xmlns:a16="http://schemas.microsoft.com/office/drawing/2014/main" id="{8D8C329D-1459-479B-AC36-60C0EC62B917}"/>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45" name="直線コネクタ 444">
          <a:extLst>
            <a:ext uri="{FF2B5EF4-FFF2-40B4-BE49-F238E27FC236}">
              <a16:creationId xmlns:a16="http://schemas.microsoft.com/office/drawing/2014/main" id="{BDDD2070-356E-4C8C-A68A-006306A419F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46" name="テキスト ボックス 445">
          <a:extLst>
            <a:ext uri="{FF2B5EF4-FFF2-40B4-BE49-F238E27FC236}">
              <a16:creationId xmlns:a16="http://schemas.microsoft.com/office/drawing/2014/main" id="{A19E394B-CC02-455D-8926-E84DB5550932}"/>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47" name="直線コネクタ 446">
          <a:extLst>
            <a:ext uri="{FF2B5EF4-FFF2-40B4-BE49-F238E27FC236}">
              <a16:creationId xmlns:a16="http://schemas.microsoft.com/office/drawing/2014/main" id="{D0B36C6F-927D-4190-B107-668A013A85BF}"/>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36</xdr:row>
      <xdr:rowOff>162577</xdr:rowOff>
    </xdr:from>
    <xdr:ext cx="685572" cy="259045"/>
    <xdr:sp macro="" textlink="">
      <xdr:nvSpPr>
        <xdr:cNvPr id="448" name="テキスト ボックス 447">
          <a:extLst>
            <a:ext uri="{FF2B5EF4-FFF2-40B4-BE49-F238E27FC236}">
              <a16:creationId xmlns:a16="http://schemas.microsoft.com/office/drawing/2014/main" id="{4248E732-95A2-427A-820E-5E190F9E3506}"/>
            </a:ext>
          </a:extLst>
        </xdr:cNvPr>
        <xdr:cNvSpPr txBox="1"/>
      </xdr:nvSpPr>
      <xdr:spPr>
        <a:xfrm>
          <a:off x="17602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49" name="直線コネクタ 448">
          <a:extLst>
            <a:ext uri="{FF2B5EF4-FFF2-40B4-BE49-F238E27FC236}">
              <a16:creationId xmlns:a16="http://schemas.microsoft.com/office/drawing/2014/main" id="{B750D7A0-113A-4F11-B473-506001495444}"/>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124477</xdr:rowOff>
    </xdr:from>
    <xdr:ext cx="685572" cy="259045"/>
    <xdr:sp macro="" textlink="">
      <xdr:nvSpPr>
        <xdr:cNvPr id="450" name="テキスト ボックス 449">
          <a:extLst>
            <a:ext uri="{FF2B5EF4-FFF2-40B4-BE49-F238E27FC236}">
              <a16:creationId xmlns:a16="http://schemas.microsoft.com/office/drawing/2014/main" id="{76DFB8F7-EB7B-4A99-8696-C8FBF90FF8BC}"/>
            </a:ext>
          </a:extLst>
        </xdr:cNvPr>
        <xdr:cNvSpPr txBox="1"/>
      </xdr:nvSpPr>
      <xdr:spPr>
        <a:xfrm>
          <a:off x="17602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51" name="直線コネクタ 450">
          <a:extLst>
            <a:ext uri="{FF2B5EF4-FFF2-40B4-BE49-F238E27FC236}">
              <a16:creationId xmlns:a16="http://schemas.microsoft.com/office/drawing/2014/main" id="{69987B71-93F9-4493-94FE-ABD5E9825B32}"/>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452" name="テキスト ボックス 451">
          <a:extLst>
            <a:ext uri="{FF2B5EF4-FFF2-40B4-BE49-F238E27FC236}">
              <a16:creationId xmlns:a16="http://schemas.microsoft.com/office/drawing/2014/main" id="{F0AE25D3-E6AA-47F2-A601-A41B2830E391}"/>
            </a:ext>
          </a:extLst>
        </xdr:cNvPr>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3" name="直線コネクタ 452">
          <a:extLst>
            <a:ext uri="{FF2B5EF4-FFF2-40B4-BE49-F238E27FC236}">
              <a16:creationId xmlns:a16="http://schemas.microsoft.com/office/drawing/2014/main" id="{CC13FAA9-3C4E-4838-8B22-D4C622297D45}"/>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54" name="テキスト ボックス 453">
          <a:extLst>
            <a:ext uri="{FF2B5EF4-FFF2-40B4-BE49-F238E27FC236}">
              <a16:creationId xmlns:a16="http://schemas.microsoft.com/office/drawing/2014/main" id="{7C125D3B-B75D-4848-8EC3-3F208DD67606}"/>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5" name="【一般廃棄物処理施設】&#10;一人当たり有形固定資産（償却資産）額グラフ枠">
          <a:extLst>
            <a:ext uri="{FF2B5EF4-FFF2-40B4-BE49-F238E27FC236}">
              <a16:creationId xmlns:a16="http://schemas.microsoft.com/office/drawing/2014/main" id="{F6705604-7F20-4865-B87D-D168F1860592}"/>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106905</xdr:rowOff>
    </xdr:from>
    <xdr:to>
      <xdr:col>116</xdr:col>
      <xdr:colOff>62864</xdr:colOff>
      <xdr:row>42</xdr:row>
      <xdr:rowOff>38040</xdr:rowOff>
    </xdr:to>
    <xdr:cxnSp macro="">
      <xdr:nvCxnSpPr>
        <xdr:cNvPr id="456" name="直線コネクタ 455">
          <a:extLst>
            <a:ext uri="{FF2B5EF4-FFF2-40B4-BE49-F238E27FC236}">
              <a16:creationId xmlns:a16="http://schemas.microsoft.com/office/drawing/2014/main" id="{FE90239D-CA06-42E0-8171-BDA4E0086FC1}"/>
            </a:ext>
          </a:extLst>
        </xdr:cNvPr>
        <xdr:cNvCxnSpPr/>
      </xdr:nvCxnSpPr>
      <xdr:spPr>
        <a:xfrm flipV="1">
          <a:off x="22160864" y="5936205"/>
          <a:ext cx="0" cy="1302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41867</xdr:rowOff>
    </xdr:from>
    <xdr:ext cx="313932" cy="259045"/>
    <xdr:sp macro="" textlink="">
      <xdr:nvSpPr>
        <xdr:cNvPr id="457" name="【一般廃棄物処理施設】&#10;一人当たり有形固定資産（償却資産）額最小値テキスト">
          <a:extLst>
            <a:ext uri="{FF2B5EF4-FFF2-40B4-BE49-F238E27FC236}">
              <a16:creationId xmlns:a16="http://schemas.microsoft.com/office/drawing/2014/main" id="{70A08731-C7FF-4599-9467-0CBA3277F25C}"/>
            </a:ext>
          </a:extLst>
        </xdr:cNvPr>
        <xdr:cNvSpPr txBox="1"/>
      </xdr:nvSpPr>
      <xdr:spPr>
        <a:xfrm>
          <a:off x="22199600" y="72427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38040</xdr:rowOff>
    </xdr:from>
    <xdr:to>
      <xdr:col>116</xdr:col>
      <xdr:colOff>152400</xdr:colOff>
      <xdr:row>42</xdr:row>
      <xdr:rowOff>38040</xdr:rowOff>
    </xdr:to>
    <xdr:cxnSp macro="">
      <xdr:nvCxnSpPr>
        <xdr:cNvPr id="458" name="直線コネクタ 457">
          <a:extLst>
            <a:ext uri="{FF2B5EF4-FFF2-40B4-BE49-F238E27FC236}">
              <a16:creationId xmlns:a16="http://schemas.microsoft.com/office/drawing/2014/main" id="{35B595DF-5999-4B53-87C3-D7B4B791B7BE}"/>
            </a:ext>
          </a:extLst>
        </xdr:cNvPr>
        <xdr:cNvCxnSpPr/>
      </xdr:nvCxnSpPr>
      <xdr:spPr>
        <a:xfrm>
          <a:off x="22072600" y="7238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53582</xdr:rowOff>
    </xdr:from>
    <xdr:ext cx="690189" cy="259045"/>
    <xdr:sp macro="" textlink="">
      <xdr:nvSpPr>
        <xdr:cNvPr id="459" name="【一般廃棄物処理施設】&#10;一人当たり有形固定資産（償却資産）額最大値テキスト">
          <a:extLst>
            <a:ext uri="{FF2B5EF4-FFF2-40B4-BE49-F238E27FC236}">
              <a16:creationId xmlns:a16="http://schemas.microsoft.com/office/drawing/2014/main" id="{DB81E502-C050-4A87-A256-A10BB58C2A50}"/>
            </a:ext>
          </a:extLst>
        </xdr:cNvPr>
        <xdr:cNvSpPr txBox="1"/>
      </xdr:nvSpPr>
      <xdr:spPr>
        <a:xfrm>
          <a:off x="22199600" y="57114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1,709,704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106905</xdr:rowOff>
    </xdr:from>
    <xdr:to>
      <xdr:col>116</xdr:col>
      <xdr:colOff>152400</xdr:colOff>
      <xdr:row>34</xdr:row>
      <xdr:rowOff>106905</xdr:rowOff>
    </xdr:to>
    <xdr:cxnSp macro="">
      <xdr:nvCxnSpPr>
        <xdr:cNvPr id="460" name="直線コネクタ 459">
          <a:extLst>
            <a:ext uri="{FF2B5EF4-FFF2-40B4-BE49-F238E27FC236}">
              <a16:creationId xmlns:a16="http://schemas.microsoft.com/office/drawing/2014/main" id="{13ECCA40-BF2A-4EED-A2A6-1AB582C61682}"/>
            </a:ext>
          </a:extLst>
        </xdr:cNvPr>
        <xdr:cNvCxnSpPr/>
      </xdr:nvCxnSpPr>
      <xdr:spPr>
        <a:xfrm>
          <a:off x="22072600" y="5936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110166</xdr:rowOff>
    </xdr:from>
    <xdr:ext cx="534377" cy="259045"/>
    <xdr:sp macro="" textlink="">
      <xdr:nvSpPr>
        <xdr:cNvPr id="461" name="【一般廃棄物処理施設】&#10;一人当たり有形固定資産（償却資産）額平均値テキスト">
          <a:extLst>
            <a:ext uri="{FF2B5EF4-FFF2-40B4-BE49-F238E27FC236}">
              <a16:creationId xmlns:a16="http://schemas.microsoft.com/office/drawing/2014/main" id="{5EBE17A8-A200-4D83-A76C-18584F325AC9}"/>
            </a:ext>
          </a:extLst>
        </xdr:cNvPr>
        <xdr:cNvSpPr txBox="1"/>
      </xdr:nvSpPr>
      <xdr:spPr>
        <a:xfrm>
          <a:off x="22199600" y="6968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87289</xdr:rowOff>
    </xdr:from>
    <xdr:to>
      <xdr:col>116</xdr:col>
      <xdr:colOff>114300</xdr:colOff>
      <xdr:row>42</xdr:row>
      <xdr:rowOff>17439</xdr:rowOff>
    </xdr:to>
    <xdr:sp macro="" textlink="">
      <xdr:nvSpPr>
        <xdr:cNvPr id="462" name="フローチャート: 判断 461">
          <a:extLst>
            <a:ext uri="{FF2B5EF4-FFF2-40B4-BE49-F238E27FC236}">
              <a16:creationId xmlns:a16="http://schemas.microsoft.com/office/drawing/2014/main" id="{65BCABF7-5FEC-4E8E-8707-49A3E58ACDF3}"/>
            </a:ext>
          </a:extLst>
        </xdr:cNvPr>
        <xdr:cNvSpPr/>
      </xdr:nvSpPr>
      <xdr:spPr>
        <a:xfrm>
          <a:off x="22110700" y="711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103273</xdr:rowOff>
    </xdr:from>
    <xdr:to>
      <xdr:col>112</xdr:col>
      <xdr:colOff>38100</xdr:colOff>
      <xdr:row>42</xdr:row>
      <xdr:rowOff>33423</xdr:rowOff>
    </xdr:to>
    <xdr:sp macro="" textlink="">
      <xdr:nvSpPr>
        <xdr:cNvPr id="463" name="フローチャート: 判断 462">
          <a:extLst>
            <a:ext uri="{FF2B5EF4-FFF2-40B4-BE49-F238E27FC236}">
              <a16:creationId xmlns:a16="http://schemas.microsoft.com/office/drawing/2014/main" id="{EFE9BF2A-A2A3-4078-9911-000BD9DBD189}"/>
            </a:ext>
          </a:extLst>
        </xdr:cNvPr>
        <xdr:cNvSpPr/>
      </xdr:nvSpPr>
      <xdr:spPr>
        <a:xfrm>
          <a:off x="21272500" y="713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103243</xdr:rowOff>
    </xdr:from>
    <xdr:to>
      <xdr:col>107</xdr:col>
      <xdr:colOff>101600</xdr:colOff>
      <xdr:row>42</xdr:row>
      <xdr:rowOff>33393</xdr:rowOff>
    </xdr:to>
    <xdr:sp macro="" textlink="">
      <xdr:nvSpPr>
        <xdr:cNvPr id="464" name="フローチャート: 判断 463">
          <a:extLst>
            <a:ext uri="{FF2B5EF4-FFF2-40B4-BE49-F238E27FC236}">
              <a16:creationId xmlns:a16="http://schemas.microsoft.com/office/drawing/2014/main" id="{83DA8F3B-44C1-4F9F-A8CB-E6F00F69304C}"/>
            </a:ext>
          </a:extLst>
        </xdr:cNvPr>
        <xdr:cNvSpPr/>
      </xdr:nvSpPr>
      <xdr:spPr>
        <a:xfrm>
          <a:off x="20383500" y="713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105607</xdr:rowOff>
    </xdr:from>
    <xdr:to>
      <xdr:col>102</xdr:col>
      <xdr:colOff>165100</xdr:colOff>
      <xdr:row>42</xdr:row>
      <xdr:rowOff>35757</xdr:rowOff>
    </xdr:to>
    <xdr:sp macro="" textlink="">
      <xdr:nvSpPr>
        <xdr:cNvPr id="465" name="フローチャート: 判断 464">
          <a:extLst>
            <a:ext uri="{FF2B5EF4-FFF2-40B4-BE49-F238E27FC236}">
              <a16:creationId xmlns:a16="http://schemas.microsoft.com/office/drawing/2014/main" id="{D499F908-1BF2-4ACD-85C7-DE708D782641}"/>
            </a:ext>
          </a:extLst>
        </xdr:cNvPr>
        <xdr:cNvSpPr/>
      </xdr:nvSpPr>
      <xdr:spPr>
        <a:xfrm>
          <a:off x="19494500" y="713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107732</xdr:rowOff>
    </xdr:from>
    <xdr:to>
      <xdr:col>98</xdr:col>
      <xdr:colOff>38100</xdr:colOff>
      <xdr:row>42</xdr:row>
      <xdr:rowOff>37882</xdr:rowOff>
    </xdr:to>
    <xdr:sp macro="" textlink="">
      <xdr:nvSpPr>
        <xdr:cNvPr id="466" name="フローチャート: 判断 465">
          <a:extLst>
            <a:ext uri="{FF2B5EF4-FFF2-40B4-BE49-F238E27FC236}">
              <a16:creationId xmlns:a16="http://schemas.microsoft.com/office/drawing/2014/main" id="{E1B2A988-454D-4329-957A-01E4F73B7F3E}"/>
            </a:ext>
          </a:extLst>
        </xdr:cNvPr>
        <xdr:cNvSpPr/>
      </xdr:nvSpPr>
      <xdr:spPr>
        <a:xfrm>
          <a:off x="18605500" y="713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7" name="テキスト ボックス 466">
          <a:extLst>
            <a:ext uri="{FF2B5EF4-FFF2-40B4-BE49-F238E27FC236}">
              <a16:creationId xmlns:a16="http://schemas.microsoft.com/office/drawing/2014/main" id="{5C5D29F8-1295-4DA1-A37F-0FA66E414588}"/>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8" name="テキスト ボックス 467">
          <a:extLst>
            <a:ext uri="{FF2B5EF4-FFF2-40B4-BE49-F238E27FC236}">
              <a16:creationId xmlns:a16="http://schemas.microsoft.com/office/drawing/2014/main" id="{24F50C13-F414-43CA-A1A1-A74CACD5D8FA}"/>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9" name="テキスト ボックス 468">
          <a:extLst>
            <a:ext uri="{FF2B5EF4-FFF2-40B4-BE49-F238E27FC236}">
              <a16:creationId xmlns:a16="http://schemas.microsoft.com/office/drawing/2014/main" id="{44DEDC8F-503A-46C9-9853-AFC24E961C84}"/>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0" name="テキスト ボックス 469">
          <a:extLst>
            <a:ext uri="{FF2B5EF4-FFF2-40B4-BE49-F238E27FC236}">
              <a16:creationId xmlns:a16="http://schemas.microsoft.com/office/drawing/2014/main" id="{5AF1DCD8-6E57-43F6-AF5C-1706EF29C20E}"/>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1" name="テキスト ボックス 470">
          <a:extLst>
            <a:ext uri="{FF2B5EF4-FFF2-40B4-BE49-F238E27FC236}">
              <a16:creationId xmlns:a16="http://schemas.microsoft.com/office/drawing/2014/main" id="{32D43222-C87C-47E6-89B3-858F8FCAE3C1}"/>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139575</xdr:rowOff>
    </xdr:from>
    <xdr:to>
      <xdr:col>116</xdr:col>
      <xdr:colOff>114300</xdr:colOff>
      <xdr:row>42</xdr:row>
      <xdr:rowOff>69725</xdr:rowOff>
    </xdr:to>
    <xdr:sp macro="" textlink="">
      <xdr:nvSpPr>
        <xdr:cNvPr id="472" name="楕円 471">
          <a:extLst>
            <a:ext uri="{FF2B5EF4-FFF2-40B4-BE49-F238E27FC236}">
              <a16:creationId xmlns:a16="http://schemas.microsoft.com/office/drawing/2014/main" id="{E86529D9-ABCD-4539-ADFD-18BF644C3C33}"/>
            </a:ext>
          </a:extLst>
        </xdr:cNvPr>
        <xdr:cNvSpPr/>
      </xdr:nvSpPr>
      <xdr:spPr>
        <a:xfrm>
          <a:off x="22110700" y="716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65716</xdr:rowOff>
    </xdr:from>
    <xdr:ext cx="534377" cy="259045"/>
    <xdr:sp macro="" textlink="">
      <xdr:nvSpPr>
        <xdr:cNvPr id="473" name="【一般廃棄物処理施設】&#10;一人当たり有形固定資産（償却資産）額該当値テキスト">
          <a:extLst>
            <a:ext uri="{FF2B5EF4-FFF2-40B4-BE49-F238E27FC236}">
              <a16:creationId xmlns:a16="http://schemas.microsoft.com/office/drawing/2014/main" id="{E6E522FA-84BF-42C6-AF2F-1396E198DEE8}"/>
            </a:ext>
          </a:extLst>
        </xdr:cNvPr>
        <xdr:cNvSpPr txBox="1"/>
      </xdr:nvSpPr>
      <xdr:spPr>
        <a:xfrm>
          <a:off x="22199600" y="7095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139502</xdr:rowOff>
    </xdr:from>
    <xdr:to>
      <xdr:col>112</xdr:col>
      <xdr:colOff>38100</xdr:colOff>
      <xdr:row>42</xdr:row>
      <xdr:rowOff>69652</xdr:rowOff>
    </xdr:to>
    <xdr:sp macro="" textlink="">
      <xdr:nvSpPr>
        <xdr:cNvPr id="474" name="楕円 473">
          <a:extLst>
            <a:ext uri="{FF2B5EF4-FFF2-40B4-BE49-F238E27FC236}">
              <a16:creationId xmlns:a16="http://schemas.microsoft.com/office/drawing/2014/main" id="{0EDFAE41-28C8-41C9-8D6A-F6DED90F9E8D}"/>
            </a:ext>
          </a:extLst>
        </xdr:cNvPr>
        <xdr:cNvSpPr/>
      </xdr:nvSpPr>
      <xdr:spPr>
        <a:xfrm>
          <a:off x="21272500" y="7168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18852</xdr:rowOff>
    </xdr:from>
    <xdr:to>
      <xdr:col>116</xdr:col>
      <xdr:colOff>63500</xdr:colOff>
      <xdr:row>42</xdr:row>
      <xdr:rowOff>18925</xdr:rowOff>
    </xdr:to>
    <xdr:cxnSp macro="">
      <xdr:nvCxnSpPr>
        <xdr:cNvPr id="475" name="直線コネクタ 474">
          <a:extLst>
            <a:ext uri="{FF2B5EF4-FFF2-40B4-BE49-F238E27FC236}">
              <a16:creationId xmlns:a16="http://schemas.microsoft.com/office/drawing/2014/main" id="{2F38CC79-D1EB-41E8-A163-F2E1D65FF64A}"/>
            </a:ext>
          </a:extLst>
        </xdr:cNvPr>
        <xdr:cNvCxnSpPr/>
      </xdr:nvCxnSpPr>
      <xdr:spPr>
        <a:xfrm>
          <a:off x="21323300" y="7219752"/>
          <a:ext cx="838200" cy="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139802</xdr:rowOff>
    </xdr:from>
    <xdr:to>
      <xdr:col>107</xdr:col>
      <xdr:colOff>101600</xdr:colOff>
      <xdr:row>42</xdr:row>
      <xdr:rowOff>69952</xdr:rowOff>
    </xdr:to>
    <xdr:sp macro="" textlink="">
      <xdr:nvSpPr>
        <xdr:cNvPr id="476" name="楕円 475">
          <a:extLst>
            <a:ext uri="{FF2B5EF4-FFF2-40B4-BE49-F238E27FC236}">
              <a16:creationId xmlns:a16="http://schemas.microsoft.com/office/drawing/2014/main" id="{B2623E4B-558E-4EBC-8667-67A832C54123}"/>
            </a:ext>
          </a:extLst>
        </xdr:cNvPr>
        <xdr:cNvSpPr/>
      </xdr:nvSpPr>
      <xdr:spPr>
        <a:xfrm>
          <a:off x="20383500" y="716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18852</xdr:rowOff>
    </xdr:from>
    <xdr:to>
      <xdr:col>111</xdr:col>
      <xdr:colOff>177800</xdr:colOff>
      <xdr:row>42</xdr:row>
      <xdr:rowOff>19152</xdr:rowOff>
    </xdr:to>
    <xdr:cxnSp macro="">
      <xdr:nvCxnSpPr>
        <xdr:cNvPr id="477" name="直線コネクタ 476">
          <a:extLst>
            <a:ext uri="{FF2B5EF4-FFF2-40B4-BE49-F238E27FC236}">
              <a16:creationId xmlns:a16="http://schemas.microsoft.com/office/drawing/2014/main" id="{9BA5F29B-DC71-4DDF-B2A5-943F3DC1EB24}"/>
            </a:ext>
          </a:extLst>
        </xdr:cNvPr>
        <xdr:cNvCxnSpPr/>
      </xdr:nvCxnSpPr>
      <xdr:spPr>
        <a:xfrm flipV="1">
          <a:off x="20434300" y="7219752"/>
          <a:ext cx="889000" cy="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139452</xdr:rowOff>
    </xdr:from>
    <xdr:to>
      <xdr:col>102</xdr:col>
      <xdr:colOff>165100</xdr:colOff>
      <xdr:row>42</xdr:row>
      <xdr:rowOff>69602</xdr:rowOff>
    </xdr:to>
    <xdr:sp macro="" textlink="">
      <xdr:nvSpPr>
        <xdr:cNvPr id="478" name="楕円 477">
          <a:extLst>
            <a:ext uri="{FF2B5EF4-FFF2-40B4-BE49-F238E27FC236}">
              <a16:creationId xmlns:a16="http://schemas.microsoft.com/office/drawing/2014/main" id="{8492E3C3-1313-45C5-A32F-2D47207A866A}"/>
            </a:ext>
          </a:extLst>
        </xdr:cNvPr>
        <xdr:cNvSpPr/>
      </xdr:nvSpPr>
      <xdr:spPr>
        <a:xfrm>
          <a:off x="19494500" y="7168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18802</xdr:rowOff>
    </xdr:from>
    <xdr:to>
      <xdr:col>107</xdr:col>
      <xdr:colOff>50800</xdr:colOff>
      <xdr:row>42</xdr:row>
      <xdr:rowOff>19152</xdr:rowOff>
    </xdr:to>
    <xdr:cxnSp macro="">
      <xdr:nvCxnSpPr>
        <xdr:cNvPr id="479" name="直線コネクタ 478">
          <a:extLst>
            <a:ext uri="{FF2B5EF4-FFF2-40B4-BE49-F238E27FC236}">
              <a16:creationId xmlns:a16="http://schemas.microsoft.com/office/drawing/2014/main" id="{C55C0A62-D681-4B8B-9494-732AEF4A10DB}"/>
            </a:ext>
          </a:extLst>
        </xdr:cNvPr>
        <xdr:cNvCxnSpPr/>
      </xdr:nvCxnSpPr>
      <xdr:spPr>
        <a:xfrm>
          <a:off x="19545300" y="7219702"/>
          <a:ext cx="889000" cy="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139196</xdr:rowOff>
    </xdr:from>
    <xdr:to>
      <xdr:col>98</xdr:col>
      <xdr:colOff>38100</xdr:colOff>
      <xdr:row>42</xdr:row>
      <xdr:rowOff>69346</xdr:rowOff>
    </xdr:to>
    <xdr:sp macro="" textlink="">
      <xdr:nvSpPr>
        <xdr:cNvPr id="480" name="楕円 479">
          <a:extLst>
            <a:ext uri="{FF2B5EF4-FFF2-40B4-BE49-F238E27FC236}">
              <a16:creationId xmlns:a16="http://schemas.microsoft.com/office/drawing/2014/main" id="{DCFE23B0-5602-4889-8809-1CEC8B63B3CA}"/>
            </a:ext>
          </a:extLst>
        </xdr:cNvPr>
        <xdr:cNvSpPr/>
      </xdr:nvSpPr>
      <xdr:spPr>
        <a:xfrm>
          <a:off x="18605500" y="7168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18546</xdr:rowOff>
    </xdr:from>
    <xdr:to>
      <xdr:col>102</xdr:col>
      <xdr:colOff>114300</xdr:colOff>
      <xdr:row>42</xdr:row>
      <xdr:rowOff>18802</xdr:rowOff>
    </xdr:to>
    <xdr:cxnSp macro="">
      <xdr:nvCxnSpPr>
        <xdr:cNvPr id="481" name="直線コネクタ 480">
          <a:extLst>
            <a:ext uri="{FF2B5EF4-FFF2-40B4-BE49-F238E27FC236}">
              <a16:creationId xmlns:a16="http://schemas.microsoft.com/office/drawing/2014/main" id="{28163C84-35CF-4659-9EA7-1997EF097E14}"/>
            </a:ext>
          </a:extLst>
        </xdr:cNvPr>
        <xdr:cNvCxnSpPr/>
      </xdr:nvCxnSpPr>
      <xdr:spPr>
        <a:xfrm>
          <a:off x="18656300" y="7219446"/>
          <a:ext cx="889000" cy="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49950</xdr:rowOff>
    </xdr:from>
    <xdr:ext cx="534377" cy="259045"/>
    <xdr:sp macro="" textlink="">
      <xdr:nvSpPr>
        <xdr:cNvPr id="482" name="n_1aveValue【一般廃棄物処理施設】&#10;一人当たり有形固定資産（償却資産）額">
          <a:extLst>
            <a:ext uri="{FF2B5EF4-FFF2-40B4-BE49-F238E27FC236}">
              <a16:creationId xmlns:a16="http://schemas.microsoft.com/office/drawing/2014/main" id="{741048C5-E1F3-43FC-83E2-0B7FAF8EAD4F}"/>
            </a:ext>
          </a:extLst>
        </xdr:cNvPr>
        <xdr:cNvSpPr txBox="1"/>
      </xdr:nvSpPr>
      <xdr:spPr>
        <a:xfrm>
          <a:off x="21043411" y="6907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49920</xdr:rowOff>
    </xdr:from>
    <xdr:ext cx="534377" cy="259045"/>
    <xdr:sp macro="" textlink="">
      <xdr:nvSpPr>
        <xdr:cNvPr id="483" name="n_2aveValue【一般廃棄物処理施設】&#10;一人当たり有形固定資産（償却資産）額">
          <a:extLst>
            <a:ext uri="{FF2B5EF4-FFF2-40B4-BE49-F238E27FC236}">
              <a16:creationId xmlns:a16="http://schemas.microsoft.com/office/drawing/2014/main" id="{F316A063-3BDF-4486-9599-1DA6F6B04A65}"/>
            </a:ext>
          </a:extLst>
        </xdr:cNvPr>
        <xdr:cNvSpPr txBox="1"/>
      </xdr:nvSpPr>
      <xdr:spPr>
        <a:xfrm>
          <a:off x="20167111" y="6907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52284</xdr:rowOff>
    </xdr:from>
    <xdr:ext cx="534377" cy="259045"/>
    <xdr:sp macro="" textlink="">
      <xdr:nvSpPr>
        <xdr:cNvPr id="484" name="n_3aveValue【一般廃棄物処理施設】&#10;一人当たり有形固定資産（償却資産）額">
          <a:extLst>
            <a:ext uri="{FF2B5EF4-FFF2-40B4-BE49-F238E27FC236}">
              <a16:creationId xmlns:a16="http://schemas.microsoft.com/office/drawing/2014/main" id="{981C7227-8C19-4E96-B1D1-AD49F022097D}"/>
            </a:ext>
          </a:extLst>
        </xdr:cNvPr>
        <xdr:cNvSpPr txBox="1"/>
      </xdr:nvSpPr>
      <xdr:spPr>
        <a:xfrm>
          <a:off x="19278111" y="6910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54409</xdr:rowOff>
    </xdr:from>
    <xdr:ext cx="534377" cy="259045"/>
    <xdr:sp macro="" textlink="">
      <xdr:nvSpPr>
        <xdr:cNvPr id="485" name="n_4aveValue【一般廃棄物処理施設】&#10;一人当たり有形固定資産（償却資産）額">
          <a:extLst>
            <a:ext uri="{FF2B5EF4-FFF2-40B4-BE49-F238E27FC236}">
              <a16:creationId xmlns:a16="http://schemas.microsoft.com/office/drawing/2014/main" id="{1B02A283-150B-4803-84E7-F42DE5BC962C}"/>
            </a:ext>
          </a:extLst>
        </xdr:cNvPr>
        <xdr:cNvSpPr txBox="1"/>
      </xdr:nvSpPr>
      <xdr:spPr>
        <a:xfrm>
          <a:off x="18389111" y="6912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60779</xdr:rowOff>
    </xdr:from>
    <xdr:ext cx="534377" cy="259045"/>
    <xdr:sp macro="" textlink="">
      <xdr:nvSpPr>
        <xdr:cNvPr id="486" name="n_1mainValue【一般廃棄物処理施設】&#10;一人当たり有形固定資産（償却資産）額">
          <a:extLst>
            <a:ext uri="{FF2B5EF4-FFF2-40B4-BE49-F238E27FC236}">
              <a16:creationId xmlns:a16="http://schemas.microsoft.com/office/drawing/2014/main" id="{EA256E3A-BA61-484A-89F4-BD6AED508586}"/>
            </a:ext>
          </a:extLst>
        </xdr:cNvPr>
        <xdr:cNvSpPr txBox="1"/>
      </xdr:nvSpPr>
      <xdr:spPr>
        <a:xfrm>
          <a:off x="21043411" y="7261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61079</xdr:rowOff>
    </xdr:from>
    <xdr:ext cx="534377" cy="259045"/>
    <xdr:sp macro="" textlink="">
      <xdr:nvSpPr>
        <xdr:cNvPr id="487" name="n_2mainValue【一般廃棄物処理施設】&#10;一人当たり有形固定資産（償却資産）額">
          <a:extLst>
            <a:ext uri="{FF2B5EF4-FFF2-40B4-BE49-F238E27FC236}">
              <a16:creationId xmlns:a16="http://schemas.microsoft.com/office/drawing/2014/main" id="{6B3D4233-6675-4BC3-92EA-9F63D8198DC7}"/>
            </a:ext>
          </a:extLst>
        </xdr:cNvPr>
        <xdr:cNvSpPr txBox="1"/>
      </xdr:nvSpPr>
      <xdr:spPr>
        <a:xfrm>
          <a:off x="20167111" y="7261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60729</xdr:rowOff>
    </xdr:from>
    <xdr:ext cx="534377" cy="259045"/>
    <xdr:sp macro="" textlink="">
      <xdr:nvSpPr>
        <xdr:cNvPr id="488" name="n_3mainValue【一般廃棄物処理施設】&#10;一人当たり有形固定資産（償却資産）額">
          <a:extLst>
            <a:ext uri="{FF2B5EF4-FFF2-40B4-BE49-F238E27FC236}">
              <a16:creationId xmlns:a16="http://schemas.microsoft.com/office/drawing/2014/main" id="{53D39262-8890-4E24-80A8-DCB0249A96AA}"/>
            </a:ext>
          </a:extLst>
        </xdr:cNvPr>
        <xdr:cNvSpPr txBox="1"/>
      </xdr:nvSpPr>
      <xdr:spPr>
        <a:xfrm>
          <a:off x="19278111" y="726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60473</xdr:rowOff>
    </xdr:from>
    <xdr:ext cx="534377" cy="259045"/>
    <xdr:sp macro="" textlink="">
      <xdr:nvSpPr>
        <xdr:cNvPr id="489" name="n_4mainValue【一般廃棄物処理施設】&#10;一人当たり有形固定資産（償却資産）額">
          <a:extLst>
            <a:ext uri="{FF2B5EF4-FFF2-40B4-BE49-F238E27FC236}">
              <a16:creationId xmlns:a16="http://schemas.microsoft.com/office/drawing/2014/main" id="{1C948118-3D5A-45C5-A9A1-74A362E57084}"/>
            </a:ext>
          </a:extLst>
        </xdr:cNvPr>
        <xdr:cNvSpPr txBox="1"/>
      </xdr:nvSpPr>
      <xdr:spPr>
        <a:xfrm>
          <a:off x="18389111" y="7261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0" name="正方形/長方形 489">
          <a:extLst>
            <a:ext uri="{FF2B5EF4-FFF2-40B4-BE49-F238E27FC236}">
              <a16:creationId xmlns:a16="http://schemas.microsoft.com/office/drawing/2014/main" id="{C9F2C279-8489-4835-99F1-02BFA588FC79}"/>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1" name="正方形/長方形 490">
          <a:extLst>
            <a:ext uri="{FF2B5EF4-FFF2-40B4-BE49-F238E27FC236}">
              <a16:creationId xmlns:a16="http://schemas.microsoft.com/office/drawing/2014/main" id="{ED0DECA5-A6EF-4839-AA5F-92145DF68345}"/>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2" name="正方形/長方形 491">
          <a:extLst>
            <a:ext uri="{FF2B5EF4-FFF2-40B4-BE49-F238E27FC236}">
              <a16:creationId xmlns:a16="http://schemas.microsoft.com/office/drawing/2014/main" id="{1DE2CCA5-8B5F-4232-8125-2BFF1231A919}"/>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3" name="正方形/長方形 492">
          <a:extLst>
            <a:ext uri="{FF2B5EF4-FFF2-40B4-BE49-F238E27FC236}">
              <a16:creationId xmlns:a16="http://schemas.microsoft.com/office/drawing/2014/main" id="{F4D54AF7-F830-4CCF-82FD-3786248891B3}"/>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4" name="正方形/長方形 493">
          <a:extLst>
            <a:ext uri="{FF2B5EF4-FFF2-40B4-BE49-F238E27FC236}">
              <a16:creationId xmlns:a16="http://schemas.microsoft.com/office/drawing/2014/main" id="{5DF90F3A-E7C5-4A01-907C-771F65C20894}"/>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5" name="正方形/長方形 494">
          <a:extLst>
            <a:ext uri="{FF2B5EF4-FFF2-40B4-BE49-F238E27FC236}">
              <a16:creationId xmlns:a16="http://schemas.microsoft.com/office/drawing/2014/main" id="{99D8D535-E2FC-4851-9563-7DB353BAE18B}"/>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6" name="正方形/長方形 495">
          <a:extLst>
            <a:ext uri="{FF2B5EF4-FFF2-40B4-BE49-F238E27FC236}">
              <a16:creationId xmlns:a16="http://schemas.microsoft.com/office/drawing/2014/main" id="{3711E436-270A-4132-89A1-9B9ED2EDAC65}"/>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7" name="正方形/長方形 496">
          <a:extLst>
            <a:ext uri="{FF2B5EF4-FFF2-40B4-BE49-F238E27FC236}">
              <a16:creationId xmlns:a16="http://schemas.microsoft.com/office/drawing/2014/main" id="{BB277FB7-008E-4C5D-BD67-12F24B163F77}"/>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8" name="テキスト ボックス 497">
          <a:extLst>
            <a:ext uri="{FF2B5EF4-FFF2-40B4-BE49-F238E27FC236}">
              <a16:creationId xmlns:a16="http://schemas.microsoft.com/office/drawing/2014/main" id="{3AF1B999-DD9A-4FB1-B121-AA305DB6AC91}"/>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9" name="直線コネクタ 498">
          <a:extLst>
            <a:ext uri="{FF2B5EF4-FFF2-40B4-BE49-F238E27FC236}">
              <a16:creationId xmlns:a16="http://schemas.microsoft.com/office/drawing/2014/main" id="{A0A6CBF3-A538-4A63-9CE3-8740C59AF753}"/>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00" name="テキスト ボックス 499">
          <a:extLst>
            <a:ext uri="{FF2B5EF4-FFF2-40B4-BE49-F238E27FC236}">
              <a16:creationId xmlns:a16="http://schemas.microsoft.com/office/drawing/2014/main" id="{1028CF84-EB1E-42EE-B401-473E1A56A7A5}"/>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01" name="直線コネクタ 500">
          <a:extLst>
            <a:ext uri="{FF2B5EF4-FFF2-40B4-BE49-F238E27FC236}">
              <a16:creationId xmlns:a16="http://schemas.microsoft.com/office/drawing/2014/main" id="{18845DD6-C6AF-4DD9-A478-9575F91A1066}"/>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02" name="テキスト ボックス 501">
          <a:extLst>
            <a:ext uri="{FF2B5EF4-FFF2-40B4-BE49-F238E27FC236}">
              <a16:creationId xmlns:a16="http://schemas.microsoft.com/office/drawing/2014/main" id="{61A39D98-0082-49DA-A1FE-690195322196}"/>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03" name="直線コネクタ 502">
          <a:extLst>
            <a:ext uri="{FF2B5EF4-FFF2-40B4-BE49-F238E27FC236}">
              <a16:creationId xmlns:a16="http://schemas.microsoft.com/office/drawing/2014/main" id="{68B44D2B-49AA-404F-8A69-84B9E0C1B4FB}"/>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04" name="テキスト ボックス 503">
          <a:extLst>
            <a:ext uri="{FF2B5EF4-FFF2-40B4-BE49-F238E27FC236}">
              <a16:creationId xmlns:a16="http://schemas.microsoft.com/office/drawing/2014/main" id="{964C6582-7432-4897-A443-55D1758E8D6C}"/>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05" name="直線コネクタ 504">
          <a:extLst>
            <a:ext uri="{FF2B5EF4-FFF2-40B4-BE49-F238E27FC236}">
              <a16:creationId xmlns:a16="http://schemas.microsoft.com/office/drawing/2014/main" id="{6000AD7C-4E14-47C7-B4C4-F1979FB195A4}"/>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06" name="テキスト ボックス 505">
          <a:extLst>
            <a:ext uri="{FF2B5EF4-FFF2-40B4-BE49-F238E27FC236}">
              <a16:creationId xmlns:a16="http://schemas.microsoft.com/office/drawing/2014/main" id="{B369E1B7-25D9-4863-8EB9-40108D228095}"/>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07" name="直線コネクタ 506">
          <a:extLst>
            <a:ext uri="{FF2B5EF4-FFF2-40B4-BE49-F238E27FC236}">
              <a16:creationId xmlns:a16="http://schemas.microsoft.com/office/drawing/2014/main" id="{F5F3A9C4-F507-4A10-B42A-CC9126004284}"/>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08" name="テキスト ボックス 507">
          <a:extLst>
            <a:ext uri="{FF2B5EF4-FFF2-40B4-BE49-F238E27FC236}">
              <a16:creationId xmlns:a16="http://schemas.microsoft.com/office/drawing/2014/main" id="{0EDA4275-534F-4013-91D6-D6428574E0FB}"/>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09" name="直線コネクタ 508">
          <a:extLst>
            <a:ext uri="{FF2B5EF4-FFF2-40B4-BE49-F238E27FC236}">
              <a16:creationId xmlns:a16="http://schemas.microsoft.com/office/drawing/2014/main" id="{3AC04EF3-83E0-4A87-BD86-2EE833516D4D}"/>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10" name="テキスト ボックス 509">
          <a:extLst>
            <a:ext uri="{FF2B5EF4-FFF2-40B4-BE49-F238E27FC236}">
              <a16:creationId xmlns:a16="http://schemas.microsoft.com/office/drawing/2014/main" id="{FCF10413-B93F-4512-BA32-580C40B7573F}"/>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11" name="直線コネクタ 510">
          <a:extLst>
            <a:ext uri="{FF2B5EF4-FFF2-40B4-BE49-F238E27FC236}">
              <a16:creationId xmlns:a16="http://schemas.microsoft.com/office/drawing/2014/main" id="{E5E0DE81-F26E-4A44-BE77-66B6CB554F38}"/>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12" name="テキスト ボックス 511">
          <a:extLst>
            <a:ext uri="{FF2B5EF4-FFF2-40B4-BE49-F238E27FC236}">
              <a16:creationId xmlns:a16="http://schemas.microsoft.com/office/drawing/2014/main" id="{9B8FE320-9DEF-4A81-A173-3D2B28349D82}"/>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3" name="直線コネクタ 512">
          <a:extLst>
            <a:ext uri="{FF2B5EF4-FFF2-40B4-BE49-F238E27FC236}">
              <a16:creationId xmlns:a16="http://schemas.microsoft.com/office/drawing/2014/main" id="{66CF98F7-BAEB-42CD-89D6-82912DE5DACE}"/>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保健センター・保健所】&#10;有形固定資産減価償却率グラフ枠">
          <a:extLst>
            <a:ext uri="{FF2B5EF4-FFF2-40B4-BE49-F238E27FC236}">
              <a16:creationId xmlns:a16="http://schemas.microsoft.com/office/drawing/2014/main" id="{9CC2BFA6-E579-4207-8CDB-5A3DDA950B91}"/>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117566</xdr:rowOff>
    </xdr:from>
    <xdr:to>
      <xdr:col>85</xdr:col>
      <xdr:colOff>126364</xdr:colOff>
      <xdr:row>64</xdr:row>
      <xdr:rowOff>130628</xdr:rowOff>
    </xdr:to>
    <xdr:cxnSp macro="">
      <xdr:nvCxnSpPr>
        <xdr:cNvPr id="515" name="直線コネクタ 514">
          <a:extLst>
            <a:ext uri="{FF2B5EF4-FFF2-40B4-BE49-F238E27FC236}">
              <a16:creationId xmlns:a16="http://schemas.microsoft.com/office/drawing/2014/main" id="{8B4ABF3C-9D3C-43F9-8DE2-F74695A56999}"/>
            </a:ext>
          </a:extLst>
        </xdr:cNvPr>
        <xdr:cNvCxnSpPr/>
      </xdr:nvCxnSpPr>
      <xdr:spPr>
        <a:xfrm flipV="1">
          <a:off x="16318864" y="9547316"/>
          <a:ext cx="0" cy="1556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16" name="【保健センター・保健所】&#10;有形固定資産減価償却率最小値テキスト">
          <a:extLst>
            <a:ext uri="{FF2B5EF4-FFF2-40B4-BE49-F238E27FC236}">
              <a16:creationId xmlns:a16="http://schemas.microsoft.com/office/drawing/2014/main" id="{5B9E994A-1F0D-4B45-B926-6B2BEA051625}"/>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17" name="直線コネクタ 516">
          <a:extLst>
            <a:ext uri="{FF2B5EF4-FFF2-40B4-BE49-F238E27FC236}">
              <a16:creationId xmlns:a16="http://schemas.microsoft.com/office/drawing/2014/main" id="{C3FFA875-29F5-4A57-8D87-E210DED96FAB}"/>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64243</xdr:rowOff>
    </xdr:from>
    <xdr:ext cx="340478" cy="259045"/>
    <xdr:sp macro="" textlink="">
      <xdr:nvSpPr>
        <xdr:cNvPr id="518" name="【保健センター・保健所】&#10;有形固定資産減価償却率最大値テキスト">
          <a:extLst>
            <a:ext uri="{FF2B5EF4-FFF2-40B4-BE49-F238E27FC236}">
              <a16:creationId xmlns:a16="http://schemas.microsoft.com/office/drawing/2014/main" id="{462D3DA5-AA5D-407B-B7A4-58835A45B00D}"/>
            </a:ext>
          </a:extLst>
        </xdr:cNvPr>
        <xdr:cNvSpPr txBox="1"/>
      </xdr:nvSpPr>
      <xdr:spPr>
        <a:xfrm>
          <a:off x="16357600" y="93225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117566</xdr:rowOff>
    </xdr:from>
    <xdr:to>
      <xdr:col>86</xdr:col>
      <xdr:colOff>25400</xdr:colOff>
      <xdr:row>55</xdr:row>
      <xdr:rowOff>117566</xdr:rowOff>
    </xdr:to>
    <xdr:cxnSp macro="">
      <xdr:nvCxnSpPr>
        <xdr:cNvPr id="519" name="直線コネクタ 518">
          <a:extLst>
            <a:ext uri="{FF2B5EF4-FFF2-40B4-BE49-F238E27FC236}">
              <a16:creationId xmlns:a16="http://schemas.microsoft.com/office/drawing/2014/main" id="{E732AD1E-60B3-4680-ADDC-6EFD407AFE7A}"/>
            </a:ext>
          </a:extLst>
        </xdr:cNvPr>
        <xdr:cNvCxnSpPr/>
      </xdr:nvCxnSpPr>
      <xdr:spPr>
        <a:xfrm>
          <a:off x="16230600" y="954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146793</xdr:rowOff>
    </xdr:from>
    <xdr:ext cx="405111" cy="259045"/>
    <xdr:sp macro="" textlink="">
      <xdr:nvSpPr>
        <xdr:cNvPr id="520" name="【保健センター・保健所】&#10;有形固定資産減価償却率平均値テキスト">
          <a:extLst>
            <a:ext uri="{FF2B5EF4-FFF2-40B4-BE49-F238E27FC236}">
              <a16:creationId xmlns:a16="http://schemas.microsoft.com/office/drawing/2014/main" id="{6DEF45FB-180E-402E-832C-FAC4FA7BBF8D}"/>
            </a:ext>
          </a:extLst>
        </xdr:cNvPr>
        <xdr:cNvSpPr txBox="1"/>
      </xdr:nvSpPr>
      <xdr:spPr>
        <a:xfrm>
          <a:off x="16357600" y="10090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123916</xdr:rowOff>
    </xdr:from>
    <xdr:to>
      <xdr:col>85</xdr:col>
      <xdr:colOff>177800</xdr:colOff>
      <xdr:row>60</xdr:row>
      <xdr:rowOff>54066</xdr:rowOff>
    </xdr:to>
    <xdr:sp macro="" textlink="">
      <xdr:nvSpPr>
        <xdr:cNvPr id="521" name="フローチャート: 判断 520">
          <a:extLst>
            <a:ext uri="{FF2B5EF4-FFF2-40B4-BE49-F238E27FC236}">
              <a16:creationId xmlns:a16="http://schemas.microsoft.com/office/drawing/2014/main" id="{B2D94529-8FEF-436C-8EA0-738FF3AFB6EE}"/>
            </a:ext>
          </a:extLst>
        </xdr:cNvPr>
        <xdr:cNvSpPr/>
      </xdr:nvSpPr>
      <xdr:spPr>
        <a:xfrm>
          <a:off x="16268700" y="102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14515</xdr:rowOff>
    </xdr:from>
    <xdr:to>
      <xdr:col>81</xdr:col>
      <xdr:colOff>101600</xdr:colOff>
      <xdr:row>59</xdr:row>
      <xdr:rowOff>116115</xdr:rowOff>
    </xdr:to>
    <xdr:sp macro="" textlink="">
      <xdr:nvSpPr>
        <xdr:cNvPr id="522" name="フローチャート: 判断 521">
          <a:extLst>
            <a:ext uri="{FF2B5EF4-FFF2-40B4-BE49-F238E27FC236}">
              <a16:creationId xmlns:a16="http://schemas.microsoft.com/office/drawing/2014/main" id="{EA9D2A93-E21C-4047-BF16-26F95C8862B3}"/>
            </a:ext>
          </a:extLst>
        </xdr:cNvPr>
        <xdr:cNvSpPr/>
      </xdr:nvSpPr>
      <xdr:spPr>
        <a:xfrm>
          <a:off x="15430500" y="1013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158206</xdr:rowOff>
    </xdr:from>
    <xdr:to>
      <xdr:col>76</xdr:col>
      <xdr:colOff>165100</xdr:colOff>
      <xdr:row>59</xdr:row>
      <xdr:rowOff>88356</xdr:rowOff>
    </xdr:to>
    <xdr:sp macro="" textlink="">
      <xdr:nvSpPr>
        <xdr:cNvPr id="523" name="フローチャート: 判断 522">
          <a:extLst>
            <a:ext uri="{FF2B5EF4-FFF2-40B4-BE49-F238E27FC236}">
              <a16:creationId xmlns:a16="http://schemas.microsoft.com/office/drawing/2014/main" id="{018D7528-20DC-4A8B-BD04-8CAC48E6DB1B}"/>
            </a:ext>
          </a:extLst>
        </xdr:cNvPr>
        <xdr:cNvSpPr/>
      </xdr:nvSpPr>
      <xdr:spPr>
        <a:xfrm>
          <a:off x="14541500"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128815</xdr:rowOff>
    </xdr:from>
    <xdr:to>
      <xdr:col>72</xdr:col>
      <xdr:colOff>38100</xdr:colOff>
      <xdr:row>59</xdr:row>
      <xdr:rowOff>58965</xdr:rowOff>
    </xdr:to>
    <xdr:sp macro="" textlink="">
      <xdr:nvSpPr>
        <xdr:cNvPr id="524" name="フローチャート: 判断 523">
          <a:extLst>
            <a:ext uri="{FF2B5EF4-FFF2-40B4-BE49-F238E27FC236}">
              <a16:creationId xmlns:a16="http://schemas.microsoft.com/office/drawing/2014/main" id="{C333847D-E7C1-43AA-8BD6-2D7D0208ACD4}"/>
            </a:ext>
          </a:extLst>
        </xdr:cNvPr>
        <xdr:cNvSpPr/>
      </xdr:nvSpPr>
      <xdr:spPr>
        <a:xfrm>
          <a:off x="13652500" y="1007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109220</xdr:rowOff>
    </xdr:from>
    <xdr:to>
      <xdr:col>67</xdr:col>
      <xdr:colOff>101600</xdr:colOff>
      <xdr:row>59</xdr:row>
      <xdr:rowOff>39370</xdr:rowOff>
    </xdr:to>
    <xdr:sp macro="" textlink="">
      <xdr:nvSpPr>
        <xdr:cNvPr id="525" name="フローチャート: 判断 524">
          <a:extLst>
            <a:ext uri="{FF2B5EF4-FFF2-40B4-BE49-F238E27FC236}">
              <a16:creationId xmlns:a16="http://schemas.microsoft.com/office/drawing/2014/main" id="{A0EB59C9-6D7A-4FD4-B647-44E0FF9F5061}"/>
            </a:ext>
          </a:extLst>
        </xdr:cNvPr>
        <xdr:cNvSpPr/>
      </xdr:nvSpPr>
      <xdr:spPr>
        <a:xfrm>
          <a:off x="12763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6" name="テキスト ボックス 525">
          <a:extLst>
            <a:ext uri="{FF2B5EF4-FFF2-40B4-BE49-F238E27FC236}">
              <a16:creationId xmlns:a16="http://schemas.microsoft.com/office/drawing/2014/main" id="{E6F304AE-4811-4CD9-9F69-AB54BE21642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7" name="テキスト ボックス 526">
          <a:extLst>
            <a:ext uri="{FF2B5EF4-FFF2-40B4-BE49-F238E27FC236}">
              <a16:creationId xmlns:a16="http://schemas.microsoft.com/office/drawing/2014/main" id="{529F693C-CEF4-4CB4-AAFC-4BC2CFEF4D46}"/>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8" name="テキスト ボックス 527">
          <a:extLst>
            <a:ext uri="{FF2B5EF4-FFF2-40B4-BE49-F238E27FC236}">
              <a16:creationId xmlns:a16="http://schemas.microsoft.com/office/drawing/2014/main" id="{2C33A517-97EB-4F2E-9706-BF0FB4638267}"/>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9" name="テキスト ボックス 528">
          <a:extLst>
            <a:ext uri="{FF2B5EF4-FFF2-40B4-BE49-F238E27FC236}">
              <a16:creationId xmlns:a16="http://schemas.microsoft.com/office/drawing/2014/main" id="{BC33DD77-49C8-48AE-B51B-52BA88218577}"/>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0" name="テキスト ボックス 529">
          <a:extLst>
            <a:ext uri="{FF2B5EF4-FFF2-40B4-BE49-F238E27FC236}">
              <a16:creationId xmlns:a16="http://schemas.microsoft.com/office/drawing/2014/main" id="{31594BFD-FA03-412E-8DEC-28A584F37CAC}"/>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150041</xdr:rowOff>
    </xdr:from>
    <xdr:to>
      <xdr:col>85</xdr:col>
      <xdr:colOff>177800</xdr:colOff>
      <xdr:row>61</xdr:row>
      <xdr:rowOff>80191</xdr:rowOff>
    </xdr:to>
    <xdr:sp macro="" textlink="">
      <xdr:nvSpPr>
        <xdr:cNvPr id="531" name="楕円 530">
          <a:extLst>
            <a:ext uri="{FF2B5EF4-FFF2-40B4-BE49-F238E27FC236}">
              <a16:creationId xmlns:a16="http://schemas.microsoft.com/office/drawing/2014/main" id="{38FA34FE-F3C0-4BE1-A403-E067C03C07E2}"/>
            </a:ext>
          </a:extLst>
        </xdr:cNvPr>
        <xdr:cNvSpPr/>
      </xdr:nvSpPr>
      <xdr:spPr>
        <a:xfrm>
          <a:off x="16268700" y="1043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128468</xdr:rowOff>
    </xdr:from>
    <xdr:ext cx="405111" cy="259045"/>
    <xdr:sp macro="" textlink="">
      <xdr:nvSpPr>
        <xdr:cNvPr id="532" name="【保健センター・保健所】&#10;有形固定資産減価償却率該当値テキスト">
          <a:extLst>
            <a:ext uri="{FF2B5EF4-FFF2-40B4-BE49-F238E27FC236}">
              <a16:creationId xmlns:a16="http://schemas.microsoft.com/office/drawing/2014/main" id="{B91557B4-AA84-47CC-9C97-80FE06B9D76E}"/>
            </a:ext>
          </a:extLst>
        </xdr:cNvPr>
        <xdr:cNvSpPr txBox="1"/>
      </xdr:nvSpPr>
      <xdr:spPr>
        <a:xfrm>
          <a:off x="16357600" y="10415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154940</xdr:rowOff>
    </xdr:from>
    <xdr:to>
      <xdr:col>81</xdr:col>
      <xdr:colOff>101600</xdr:colOff>
      <xdr:row>61</xdr:row>
      <xdr:rowOff>85090</xdr:rowOff>
    </xdr:to>
    <xdr:sp macro="" textlink="">
      <xdr:nvSpPr>
        <xdr:cNvPr id="533" name="楕円 532">
          <a:extLst>
            <a:ext uri="{FF2B5EF4-FFF2-40B4-BE49-F238E27FC236}">
              <a16:creationId xmlns:a16="http://schemas.microsoft.com/office/drawing/2014/main" id="{6217238C-7055-474E-AB42-A19F23743318}"/>
            </a:ext>
          </a:extLst>
        </xdr:cNvPr>
        <xdr:cNvSpPr/>
      </xdr:nvSpPr>
      <xdr:spPr>
        <a:xfrm>
          <a:off x="154305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29391</xdr:rowOff>
    </xdr:from>
    <xdr:to>
      <xdr:col>85</xdr:col>
      <xdr:colOff>127000</xdr:colOff>
      <xdr:row>61</xdr:row>
      <xdr:rowOff>34290</xdr:rowOff>
    </xdr:to>
    <xdr:cxnSp macro="">
      <xdr:nvCxnSpPr>
        <xdr:cNvPr id="534" name="直線コネクタ 533">
          <a:extLst>
            <a:ext uri="{FF2B5EF4-FFF2-40B4-BE49-F238E27FC236}">
              <a16:creationId xmlns:a16="http://schemas.microsoft.com/office/drawing/2014/main" id="{3AC7002F-98D1-4079-8B71-52E6645D572E}"/>
            </a:ext>
          </a:extLst>
        </xdr:cNvPr>
        <xdr:cNvCxnSpPr/>
      </xdr:nvCxnSpPr>
      <xdr:spPr>
        <a:xfrm flipV="1">
          <a:off x="15481300" y="10487841"/>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125549</xdr:rowOff>
    </xdr:from>
    <xdr:to>
      <xdr:col>76</xdr:col>
      <xdr:colOff>165100</xdr:colOff>
      <xdr:row>61</xdr:row>
      <xdr:rowOff>55699</xdr:rowOff>
    </xdr:to>
    <xdr:sp macro="" textlink="">
      <xdr:nvSpPr>
        <xdr:cNvPr id="535" name="楕円 534">
          <a:extLst>
            <a:ext uri="{FF2B5EF4-FFF2-40B4-BE49-F238E27FC236}">
              <a16:creationId xmlns:a16="http://schemas.microsoft.com/office/drawing/2014/main" id="{09BB5F68-05FB-49F6-99D1-141EB7329F86}"/>
            </a:ext>
          </a:extLst>
        </xdr:cNvPr>
        <xdr:cNvSpPr/>
      </xdr:nvSpPr>
      <xdr:spPr>
        <a:xfrm>
          <a:off x="14541500" y="1041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4899</xdr:rowOff>
    </xdr:from>
    <xdr:to>
      <xdr:col>81</xdr:col>
      <xdr:colOff>50800</xdr:colOff>
      <xdr:row>61</xdr:row>
      <xdr:rowOff>34290</xdr:rowOff>
    </xdr:to>
    <xdr:cxnSp macro="">
      <xdr:nvCxnSpPr>
        <xdr:cNvPr id="536" name="直線コネクタ 535">
          <a:extLst>
            <a:ext uri="{FF2B5EF4-FFF2-40B4-BE49-F238E27FC236}">
              <a16:creationId xmlns:a16="http://schemas.microsoft.com/office/drawing/2014/main" id="{F2FBCE4D-C20C-416E-ACC9-6EA6F2A0642B}"/>
            </a:ext>
          </a:extLst>
        </xdr:cNvPr>
        <xdr:cNvCxnSpPr/>
      </xdr:nvCxnSpPr>
      <xdr:spPr>
        <a:xfrm>
          <a:off x="14592300" y="10463349"/>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92891</xdr:rowOff>
    </xdr:from>
    <xdr:to>
      <xdr:col>72</xdr:col>
      <xdr:colOff>38100</xdr:colOff>
      <xdr:row>62</xdr:row>
      <xdr:rowOff>23041</xdr:rowOff>
    </xdr:to>
    <xdr:sp macro="" textlink="">
      <xdr:nvSpPr>
        <xdr:cNvPr id="537" name="楕円 536">
          <a:extLst>
            <a:ext uri="{FF2B5EF4-FFF2-40B4-BE49-F238E27FC236}">
              <a16:creationId xmlns:a16="http://schemas.microsoft.com/office/drawing/2014/main" id="{76211ADD-CE2F-4A15-9EE8-A1B310BCDF81}"/>
            </a:ext>
          </a:extLst>
        </xdr:cNvPr>
        <xdr:cNvSpPr/>
      </xdr:nvSpPr>
      <xdr:spPr>
        <a:xfrm>
          <a:off x="13652500" y="1055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4899</xdr:rowOff>
    </xdr:from>
    <xdr:to>
      <xdr:col>76</xdr:col>
      <xdr:colOff>114300</xdr:colOff>
      <xdr:row>61</xdr:row>
      <xdr:rowOff>143691</xdr:rowOff>
    </xdr:to>
    <xdr:cxnSp macro="">
      <xdr:nvCxnSpPr>
        <xdr:cNvPr id="538" name="直線コネクタ 537">
          <a:extLst>
            <a:ext uri="{FF2B5EF4-FFF2-40B4-BE49-F238E27FC236}">
              <a16:creationId xmlns:a16="http://schemas.microsoft.com/office/drawing/2014/main" id="{3939CFE1-4722-4109-B460-53A5C8F2B921}"/>
            </a:ext>
          </a:extLst>
        </xdr:cNvPr>
        <xdr:cNvCxnSpPr/>
      </xdr:nvCxnSpPr>
      <xdr:spPr>
        <a:xfrm flipV="1">
          <a:off x="13703300" y="10463349"/>
          <a:ext cx="889000" cy="138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65133</xdr:rowOff>
    </xdr:from>
    <xdr:to>
      <xdr:col>67</xdr:col>
      <xdr:colOff>101600</xdr:colOff>
      <xdr:row>61</xdr:row>
      <xdr:rowOff>166733</xdr:rowOff>
    </xdr:to>
    <xdr:sp macro="" textlink="">
      <xdr:nvSpPr>
        <xdr:cNvPr id="539" name="楕円 538">
          <a:extLst>
            <a:ext uri="{FF2B5EF4-FFF2-40B4-BE49-F238E27FC236}">
              <a16:creationId xmlns:a16="http://schemas.microsoft.com/office/drawing/2014/main" id="{BB1823CA-C63A-4C2C-B828-CBEC41B94D2A}"/>
            </a:ext>
          </a:extLst>
        </xdr:cNvPr>
        <xdr:cNvSpPr/>
      </xdr:nvSpPr>
      <xdr:spPr>
        <a:xfrm>
          <a:off x="12763500" y="1052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115933</xdr:rowOff>
    </xdr:from>
    <xdr:to>
      <xdr:col>71</xdr:col>
      <xdr:colOff>177800</xdr:colOff>
      <xdr:row>61</xdr:row>
      <xdr:rowOff>143691</xdr:rowOff>
    </xdr:to>
    <xdr:cxnSp macro="">
      <xdr:nvCxnSpPr>
        <xdr:cNvPr id="540" name="直線コネクタ 539">
          <a:extLst>
            <a:ext uri="{FF2B5EF4-FFF2-40B4-BE49-F238E27FC236}">
              <a16:creationId xmlns:a16="http://schemas.microsoft.com/office/drawing/2014/main" id="{93AB760D-94F4-4DA9-9028-6C2EE6ACC3E6}"/>
            </a:ext>
          </a:extLst>
        </xdr:cNvPr>
        <xdr:cNvCxnSpPr/>
      </xdr:nvCxnSpPr>
      <xdr:spPr>
        <a:xfrm>
          <a:off x="12814300" y="10574383"/>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132642</xdr:rowOff>
    </xdr:from>
    <xdr:ext cx="405111" cy="259045"/>
    <xdr:sp macro="" textlink="">
      <xdr:nvSpPr>
        <xdr:cNvPr id="541" name="n_1aveValue【保健センター・保健所】&#10;有形固定資産減価償却率">
          <a:extLst>
            <a:ext uri="{FF2B5EF4-FFF2-40B4-BE49-F238E27FC236}">
              <a16:creationId xmlns:a16="http://schemas.microsoft.com/office/drawing/2014/main" id="{9E19DB5F-0434-4055-B7EE-AD2DAD72CB0F}"/>
            </a:ext>
          </a:extLst>
        </xdr:cNvPr>
        <xdr:cNvSpPr txBox="1"/>
      </xdr:nvSpPr>
      <xdr:spPr>
        <a:xfrm>
          <a:off x="15266044" y="9905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104883</xdr:rowOff>
    </xdr:from>
    <xdr:ext cx="405111" cy="259045"/>
    <xdr:sp macro="" textlink="">
      <xdr:nvSpPr>
        <xdr:cNvPr id="542" name="n_2aveValue【保健センター・保健所】&#10;有形固定資産減価償却率">
          <a:extLst>
            <a:ext uri="{FF2B5EF4-FFF2-40B4-BE49-F238E27FC236}">
              <a16:creationId xmlns:a16="http://schemas.microsoft.com/office/drawing/2014/main" id="{49C220B0-A69A-444C-B494-89F3095DDF9F}"/>
            </a:ext>
          </a:extLst>
        </xdr:cNvPr>
        <xdr:cNvSpPr txBox="1"/>
      </xdr:nvSpPr>
      <xdr:spPr>
        <a:xfrm>
          <a:off x="14389744" y="987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75492</xdr:rowOff>
    </xdr:from>
    <xdr:ext cx="405111" cy="259045"/>
    <xdr:sp macro="" textlink="">
      <xdr:nvSpPr>
        <xdr:cNvPr id="543" name="n_3aveValue【保健センター・保健所】&#10;有形固定資産減価償却率">
          <a:extLst>
            <a:ext uri="{FF2B5EF4-FFF2-40B4-BE49-F238E27FC236}">
              <a16:creationId xmlns:a16="http://schemas.microsoft.com/office/drawing/2014/main" id="{3C40B426-414D-43DB-B897-99C464E85A14}"/>
            </a:ext>
          </a:extLst>
        </xdr:cNvPr>
        <xdr:cNvSpPr txBox="1"/>
      </xdr:nvSpPr>
      <xdr:spPr>
        <a:xfrm>
          <a:off x="13500744" y="9848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55897</xdr:rowOff>
    </xdr:from>
    <xdr:ext cx="405111" cy="259045"/>
    <xdr:sp macro="" textlink="">
      <xdr:nvSpPr>
        <xdr:cNvPr id="544" name="n_4aveValue【保健センター・保健所】&#10;有形固定資産減価償却率">
          <a:extLst>
            <a:ext uri="{FF2B5EF4-FFF2-40B4-BE49-F238E27FC236}">
              <a16:creationId xmlns:a16="http://schemas.microsoft.com/office/drawing/2014/main" id="{A859E34F-F4B0-4619-9655-3BDF8C0D508A}"/>
            </a:ext>
          </a:extLst>
        </xdr:cNvPr>
        <xdr:cNvSpPr txBox="1"/>
      </xdr:nvSpPr>
      <xdr:spPr>
        <a:xfrm>
          <a:off x="126117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76217</xdr:rowOff>
    </xdr:from>
    <xdr:ext cx="405111" cy="259045"/>
    <xdr:sp macro="" textlink="">
      <xdr:nvSpPr>
        <xdr:cNvPr id="545" name="n_1mainValue【保健センター・保健所】&#10;有形固定資産減価償却率">
          <a:extLst>
            <a:ext uri="{FF2B5EF4-FFF2-40B4-BE49-F238E27FC236}">
              <a16:creationId xmlns:a16="http://schemas.microsoft.com/office/drawing/2014/main" id="{80EE6FAE-B915-42F9-91F5-1BDF154E1F02}"/>
            </a:ext>
          </a:extLst>
        </xdr:cNvPr>
        <xdr:cNvSpPr txBox="1"/>
      </xdr:nvSpPr>
      <xdr:spPr>
        <a:xfrm>
          <a:off x="15266044"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46826</xdr:rowOff>
    </xdr:from>
    <xdr:ext cx="405111" cy="259045"/>
    <xdr:sp macro="" textlink="">
      <xdr:nvSpPr>
        <xdr:cNvPr id="546" name="n_2mainValue【保健センター・保健所】&#10;有形固定資産減価償却率">
          <a:extLst>
            <a:ext uri="{FF2B5EF4-FFF2-40B4-BE49-F238E27FC236}">
              <a16:creationId xmlns:a16="http://schemas.microsoft.com/office/drawing/2014/main" id="{15BADDF3-1F3F-4261-8990-B600D777D82A}"/>
            </a:ext>
          </a:extLst>
        </xdr:cNvPr>
        <xdr:cNvSpPr txBox="1"/>
      </xdr:nvSpPr>
      <xdr:spPr>
        <a:xfrm>
          <a:off x="14389744" y="1050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14168</xdr:rowOff>
    </xdr:from>
    <xdr:ext cx="405111" cy="259045"/>
    <xdr:sp macro="" textlink="">
      <xdr:nvSpPr>
        <xdr:cNvPr id="547" name="n_3mainValue【保健センター・保健所】&#10;有形固定資産減価償却率">
          <a:extLst>
            <a:ext uri="{FF2B5EF4-FFF2-40B4-BE49-F238E27FC236}">
              <a16:creationId xmlns:a16="http://schemas.microsoft.com/office/drawing/2014/main" id="{8B7A6C5A-9268-4E5A-AAB7-68D03DF69DA0}"/>
            </a:ext>
          </a:extLst>
        </xdr:cNvPr>
        <xdr:cNvSpPr txBox="1"/>
      </xdr:nvSpPr>
      <xdr:spPr>
        <a:xfrm>
          <a:off x="13500744" y="10644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157860</xdr:rowOff>
    </xdr:from>
    <xdr:ext cx="405111" cy="259045"/>
    <xdr:sp macro="" textlink="">
      <xdr:nvSpPr>
        <xdr:cNvPr id="548" name="n_4mainValue【保健センター・保健所】&#10;有形固定資産減価償却率">
          <a:extLst>
            <a:ext uri="{FF2B5EF4-FFF2-40B4-BE49-F238E27FC236}">
              <a16:creationId xmlns:a16="http://schemas.microsoft.com/office/drawing/2014/main" id="{B43F9692-285D-45E4-B9D2-7DE69D855368}"/>
            </a:ext>
          </a:extLst>
        </xdr:cNvPr>
        <xdr:cNvSpPr txBox="1"/>
      </xdr:nvSpPr>
      <xdr:spPr>
        <a:xfrm>
          <a:off x="12611744" y="10616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9" name="正方形/長方形 548">
          <a:extLst>
            <a:ext uri="{FF2B5EF4-FFF2-40B4-BE49-F238E27FC236}">
              <a16:creationId xmlns:a16="http://schemas.microsoft.com/office/drawing/2014/main" id="{455DA0D4-2410-4069-98B4-83F81E70B4BE}"/>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0" name="正方形/長方形 549">
          <a:extLst>
            <a:ext uri="{FF2B5EF4-FFF2-40B4-BE49-F238E27FC236}">
              <a16:creationId xmlns:a16="http://schemas.microsoft.com/office/drawing/2014/main" id="{9CEBA73B-5DA8-443D-8DEE-5DCA1A45ABF5}"/>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1" name="正方形/長方形 550">
          <a:extLst>
            <a:ext uri="{FF2B5EF4-FFF2-40B4-BE49-F238E27FC236}">
              <a16:creationId xmlns:a16="http://schemas.microsoft.com/office/drawing/2014/main" id="{B800CAFB-3A0F-4272-8B67-90876393EA2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2" name="正方形/長方形 551">
          <a:extLst>
            <a:ext uri="{FF2B5EF4-FFF2-40B4-BE49-F238E27FC236}">
              <a16:creationId xmlns:a16="http://schemas.microsoft.com/office/drawing/2014/main" id="{6E6A126D-B8F6-4807-B8E8-40A171477727}"/>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3" name="正方形/長方形 552">
          <a:extLst>
            <a:ext uri="{FF2B5EF4-FFF2-40B4-BE49-F238E27FC236}">
              <a16:creationId xmlns:a16="http://schemas.microsoft.com/office/drawing/2014/main" id="{00C6564F-8828-4751-81BC-8E23651A9BA8}"/>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4" name="正方形/長方形 553">
          <a:extLst>
            <a:ext uri="{FF2B5EF4-FFF2-40B4-BE49-F238E27FC236}">
              <a16:creationId xmlns:a16="http://schemas.microsoft.com/office/drawing/2014/main" id="{C045863A-8E20-4EE3-823C-85C770D17923}"/>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5" name="正方形/長方形 554">
          <a:extLst>
            <a:ext uri="{FF2B5EF4-FFF2-40B4-BE49-F238E27FC236}">
              <a16:creationId xmlns:a16="http://schemas.microsoft.com/office/drawing/2014/main" id="{02D009E6-6F46-4D29-B268-22E48CCCBFAF}"/>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6" name="正方形/長方形 555">
          <a:extLst>
            <a:ext uri="{FF2B5EF4-FFF2-40B4-BE49-F238E27FC236}">
              <a16:creationId xmlns:a16="http://schemas.microsoft.com/office/drawing/2014/main" id="{3A0027F5-E788-4929-825E-D408868B5E95}"/>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7" name="テキスト ボックス 556">
          <a:extLst>
            <a:ext uri="{FF2B5EF4-FFF2-40B4-BE49-F238E27FC236}">
              <a16:creationId xmlns:a16="http://schemas.microsoft.com/office/drawing/2014/main" id="{07C3C100-C453-4732-AC3B-62F32EB17C14}"/>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8" name="直線コネクタ 557">
          <a:extLst>
            <a:ext uri="{FF2B5EF4-FFF2-40B4-BE49-F238E27FC236}">
              <a16:creationId xmlns:a16="http://schemas.microsoft.com/office/drawing/2014/main" id="{348CBC69-5CC3-4013-AC9C-70C7DF387E68}"/>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59" name="直線コネクタ 558">
          <a:extLst>
            <a:ext uri="{FF2B5EF4-FFF2-40B4-BE49-F238E27FC236}">
              <a16:creationId xmlns:a16="http://schemas.microsoft.com/office/drawing/2014/main" id="{8F96E8BB-DA5D-45EF-B5AF-BF8A47E3FD1E}"/>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60" name="テキスト ボックス 559">
          <a:extLst>
            <a:ext uri="{FF2B5EF4-FFF2-40B4-BE49-F238E27FC236}">
              <a16:creationId xmlns:a16="http://schemas.microsoft.com/office/drawing/2014/main" id="{6124484D-0A3C-46F3-A53E-4E123175FD9C}"/>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61" name="直線コネクタ 560">
          <a:extLst>
            <a:ext uri="{FF2B5EF4-FFF2-40B4-BE49-F238E27FC236}">
              <a16:creationId xmlns:a16="http://schemas.microsoft.com/office/drawing/2014/main" id="{F5E38965-2069-482E-AF72-3792D6F29685}"/>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62" name="テキスト ボックス 561">
          <a:extLst>
            <a:ext uri="{FF2B5EF4-FFF2-40B4-BE49-F238E27FC236}">
              <a16:creationId xmlns:a16="http://schemas.microsoft.com/office/drawing/2014/main" id="{B419D73A-4C5D-4225-8B29-901ED5979EDE}"/>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63" name="直線コネクタ 562">
          <a:extLst>
            <a:ext uri="{FF2B5EF4-FFF2-40B4-BE49-F238E27FC236}">
              <a16:creationId xmlns:a16="http://schemas.microsoft.com/office/drawing/2014/main" id="{27E334DD-E671-4C92-93E9-22811520FCC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64" name="テキスト ボックス 563">
          <a:extLst>
            <a:ext uri="{FF2B5EF4-FFF2-40B4-BE49-F238E27FC236}">
              <a16:creationId xmlns:a16="http://schemas.microsoft.com/office/drawing/2014/main" id="{C9938D42-27DB-457D-81E6-0C73DDED135B}"/>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65" name="直線コネクタ 564">
          <a:extLst>
            <a:ext uri="{FF2B5EF4-FFF2-40B4-BE49-F238E27FC236}">
              <a16:creationId xmlns:a16="http://schemas.microsoft.com/office/drawing/2014/main" id="{338F30FC-39E3-4396-A1C1-5B2F945C10A2}"/>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66" name="テキスト ボックス 565">
          <a:extLst>
            <a:ext uri="{FF2B5EF4-FFF2-40B4-BE49-F238E27FC236}">
              <a16:creationId xmlns:a16="http://schemas.microsoft.com/office/drawing/2014/main" id="{3EF3B2E7-7443-491D-B1C4-5F7445D51D19}"/>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7" name="直線コネクタ 566">
          <a:extLst>
            <a:ext uri="{FF2B5EF4-FFF2-40B4-BE49-F238E27FC236}">
              <a16:creationId xmlns:a16="http://schemas.microsoft.com/office/drawing/2014/main" id="{BB0A76D3-8D03-432D-B957-68F3E17ACCE3}"/>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8" name="テキスト ボックス 567">
          <a:extLst>
            <a:ext uri="{FF2B5EF4-FFF2-40B4-BE49-F238E27FC236}">
              <a16:creationId xmlns:a16="http://schemas.microsoft.com/office/drawing/2014/main" id="{10D329A3-BE7E-474C-9795-A536676B7CD5}"/>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9" name="【保健センター・保健所】&#10;一人当たり面積グラフ枠">
          <a:extLst>
            <a:ext uri="{FF2B5EF4-FFF2-40B4-BE49-F238E27FC236}">
              <a16:creationId xmlns:a16="http://schemas.microsoft.com/office/drawing/2014/main" id="{102B61B6-B639-4EE1-BA28-4434FF6AAC1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139446</xdr:rowOff>
    </xdr:from>
    <xdr:to>
      <xdr:col>116</xdr:col>
      <xdr:colOff>62864</xdr:colOff>
      <xdr:row>63</xdr:row>
      <xdr:rowOff>153162</xdr:rowOff>
    </xdr:to>
    <xdr:cxnSp macro="">
      <xdr:nvCxnSpPr>
        <xdr:cNvPr id="570" name="直線コネクタ 569">
          <a:extLst>
            <a:ext uri="{FF2B5EF4-FFF2-40B4-BE49-F238E27FC236}">
              <a16:creationId xmlns:a16="http://schemas.microsoft.com/office/drawing/2014/main" id="{718714D9-1BA8-4AD8-8BCD-CE0682415BAF}"/>
            </a:ext>
          </a:extLst>
        </xdr:cNvPr>
        <xdr:cNvCxnSpPr/>
      </xdr:nvCxnSpPr>
      <xdr:spPr>
        <a:xfrm flipV="1">
          <a:off x="22160864" y="9569196"/>
          <a:ext cx="0" cy="1385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571" name="【保健センター・保健所】&#10;一人当たり面積最小値テキスト">
          <a:extLst>
            <a:ext uri="{FF2B5EF4-FFF2-40B4-BE49-F238E27FC236}">
              <a16:creationId xmlns:a16="http://schemas.microsoft.com/office/drawing/2014/main" id="{506468D2-133B-40FB-AD9E-BD9F1F9AD9B4}"/>
            </a:ext>
          </a:extLst>
        </xdr:cNvPr>
        <xdr:cNvSpPr txBox="1"/>
      </xdr:nvSpPr>
      <xdr:spPr>
        <a:xfrm>
          <a:off x="22199600" y="1095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572" name="直線コネクタ 571">
          <a:extLst>
            <a:ext uri="{FF2B5EF4-FFF2-40B4-BE49-F238E27FC236}">
              <a16:creationId xmlns:a16="http://schemas.microsoft.com/office/drawing/2014/main" id="{5F6AB7D3-D4C9-4F9F-A097-40618C7269AC}"/>
            </a:ext>
          </a:extLst>
        </xdr:cNvPr>
        <xdr:cNvCxnSpPr/>
      </xdr:nvCxnSpPr>
      <xdr:spPr>
        <a:xfrm>
          <a:off x="22072600" y="1095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86123</xdr:rowOff>
    </xdr:from>
    <xdr:ext cx="469744" cy="259045"/>
    <xdr:sp macro="" textlink="">
      <xdr:nvSpPr>
        <xdr:cNvPr id="573" name="【保健センター・保健所】&#10;一人当たり面積最大値テキスト">
          <a:extLst>
            <a:ext uri="{FF2B5EF4-FFF2-40B4-BE49-F238E27FC236}">
              <a16:creationId xmlns:a16="http://schemas.microsoft.com/office/drawing/2014/main" id="{13F96F5A-D180-434D-8061-2A75FAF94784}"/>
            </a:ext>
          </a:extLst>
        </xdr:cNvPr>
        <xdr:cNvSpPr txBox="1"/>
      </xdr:nvSpPr>
      <xdr:spPr>
        <a:xfrm>
          <a:off x="22199600" y="934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139446</xdr:rowOff>
    </xdr:from>
    <xdr:to>
      <xdr:col>116</xdr:col>
      <xdr:colOff>152400</xdr:colOff>
      <xdr:row>55</xdr:row>
      <xdr:rowOff>139446</xdr:rowOff>
    </xdr:to>
    <xdr:cxnSp macro="">
      <xdr:nvCxnSpPr>
        <xdr:cNvPr id="574" name="直線コネクタ 573">
          <a:extLst>
            <a:ext uri="{FF2B5EF4-FFF2-40B4-BE49-F238E27FC236}">
              <a16:creationId xmlns:a16="http://schemas.microsoft.com/office/drawing/2014/main" id="{44525D55-A16A-411F-B7EB-AED6EFF83F00}"/>
            </a:ext>
          </a:extLst>
        </xdr:cNvPr>
        <xdr:cNvCxnSpPr/>
      </xdr:nvCxnSpPr>
      <xdr:spPr>
        <a:xfrm>
          <a:off x="22072600" y="956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154957</xdr:rowOff>
    </xdr:from>
    <xdr:ext cx="469744" cy="259045"/>
    <xdr:sp macro="" textlink="">
      <xdr:nvSpPr>
        <xdr:cNvPr id="575" name="【保健センター・保健所】&#10;一人当たり面積平均値テキスト">
          <a:extLst>
            <a:ext uri="{FF2B5EF4-FFF2-40B4-BE49-F238E27FC236}">
              <a16:creationId xmlns:a16="http://schemas.microsoft.com/office/drawing/2014/main" id="{FAB311C7-1C18-4000-9622-F2C5325EDC3F}"/>
            </a:ext>
          </a:extLst>
        </xdr:cNvPr>
        <xdr:cNvSpPr txBox="1"/>
      </xdr:nvSpPr>
      <xdr:spPr>
        <a:xfrm>
          <a:off x="22199600" y="10613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132080</xdr:rowOff>
    </xdr:from>
    <xdr:to>
      <xdr:col>116</xdr:col>
      <xdr:colOff>114300</xdr:colOff>
      <xdr:row>63</xdr:row>
      <xdr:rowOff>62230</xdr:rowOff>
    </xdr:to>
    <xdr:sp macro="" textlink="">
      <xdr:nvSpPr>
        <xdr:cNvPr id="576" name="フローチャート: 判断 575">
          <a:extLst>
            <a:ext uri="{FF2B5EF4-FFF2-40B4-BE49-F238E27FC236}">
              <a16:creationId xmlns:a16="http://schemas.microsoft.com/office/drawing/2014/main" id="{CF965188-279C-4716-A6A4-CA43F7689B56}"/>
            </a:ext>
          </a:extLst>
        </xdr:cNvPr>
        <xdr:cNvSpPr/>
      </xdr:nvSpPr>
      <xdr:spPr>
        <a:xfrm>
          <a:off x="221107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127508</xdr:rowOff>
    </xdr:from>
    <xdr:to>
      <xdr:col>112</xdr:col>
      <xdr:colOff>38100</xdr:colOff>
      <xdr:row>63</xdr:row>
      <xdr:rowOff>57658</xdr:rowOff>
    </xdr:to>
    <xdr:sp macro="" textlink="">
      <xdr:nvSpPr>
        <xdr:cNvPr id="577" name="フローチャート: 判断 576">
          <a:extLst>
            <a:ext uri="{FF2B5EF4-FFF2-40B4-BE49-F238E27FC236}">
              <a16:creationId xmlns:a16="http://schemas.microsoft.com/office/drawing/2014/main" id="{BF7A134A-4B6C-40E8-BDB2-9C77FA60196C}"/>
            </a:ext>
          </a:extLst>
        </xdr:cNvPr>
        <xdr:cNvSpPr/>
      </xdr:nvSpPr>
      <xdr:spPr>
        <a:xfrm>
          <a:off x="21272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132080</xdr:rowOff>
    </xdr:from>
    <xdr:to>
      <xdr:col>107</xdr:col>
      <xdr:colOff>101600</xdr:colOff>
      <xdr:row>63</xdr:row>
      <xdr:rowOff>62230</xdr:rowOff>
    </xdr:to>
    <xdr:sp macro="" textlink="">
      <xdr:nvSpPr>
        <xdr:cNvPr id="578" name="フローチャート: 判断 577">
          <a:extLst>
            <a:ext uri="{FF2B5EF4-FFF2-40B4-BE49-F238E27FC236}">
              <a16:creationId xmlns:a16="http://schemas.microsoft.com/office/drawing/2014/main" id="{167F9533-FB64-4C81-8025-04A2F202598F}"/>
            </a:ext>
          </a:extLst>
        </xdr:cNvPr>
        <xdr:cNvSpPr/>
      </xdr:nvSpPr>
      <xdr:spPr>
        <a:xfrm>
          <a:off x="20383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132080</xdr:rowOff>
    </xdr:from>
    <xdr:to>
      <xdr:col>102</xdr:col>
      <xdr:colOff>165100</xdr:colOff>
      <xdr:row>63</xdr:row>
      <xdr:rowOff>62230</xdr:rowOff>
    </xdr:to>
    <xdr:sp macro="" textlink="">
      <xdr:nvSpPr>
        <xdr:cNvPr id="579" name="フローチャート: 判断 578">
          <a:extLst>
            <a:ext uri="{FF2B5EF4-FFF2-40B4-BE49-F238E27FC236}">
              <a16:creationId xmlns:a16="http://schemas.microsoft.com/office/drawing/2014/main" id="{6D0EE17A-A364-4E1F-A3B3-43F0FBC84AF5}"/>
            </a:ext>
          </a:extLst>
        </xdr:cNvPr>
        <xdr:cNvSpPr/>
      </xdr:nvSpPr>
      <xdr:spPr>
        <a:xfrm>
          <a:off x="19494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132080</xdr:rowOff>
    </xdr:from>
    <xdr:to>
      <xdr:col>98</xdr:col>
      <xdr:colOff>38100</xdr:colOff>
      <xdr:row>63</xdr:row>
      <xdr:rowOff>62230</xdr:rowOff>
    </xdr:to>
    <xdr:sp macro="" textlink="">
      <xdr:nvSpPr>
        <xdr:cNvPr id="580" name="フローチャート: 判断 579">
          <a:extLst>
            <a:ext uri="{FF2B5EF4-FFF2-40B4-BE49-F238E27FC236}">
              <a16:creationId xmlns:a16="http://schemas.microsoft.com/office/drawing/2014/main" id="{3B8EE67D-48F2-4C3B-A598-B5F0755F0E69}"/>
            </a:ext>
          </a:extLst>
        </xdr:cNvPr>
        <xdr:cNvSpPr/>
      </xdr:nvSpPr>
      <xdr:spPr>
        <a:xfrm>
          <a:off x="18605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1" name="テキスト ボックス 580">
          <a:extLst>
            <a:ext uri="{FF2B5EF4-FFF2-40B4-BE49-F238E27FC236}">
              <a16:creationId xmlns:a16="http://schemas.microsoft.com/office/drawing/2014/main" id="{28CBF892-544D-4E9D-BD47-914D7E601BD9}"/>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2" name="テキスト ボックス 581">
          <a:extLst>
            <a:ext uri="{FF2B5EF4-FFF2-40B4-BE49-F238E27FC236}">
              <a16:creationId xmlns:a16="http://schemas.microsoft.com/office/drawing/2014/main" id="{2C8EE4A7-D95C-42B3-9A4A-6DDA7BDBE401}"/>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3" name="テキスト ボックス 582">
          <a:extLst>
            <a:ext uri="{FF2B5EF4-FFF2-40B4-BE49-F238E27FC236}">
              <a16:creationId xmlns:a16="http://schemas.microsoft.com/office/drawing/2014/main" id="{91D2D7C8-F2E0-4CDD-9575-C6EF768905CC}"/>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4" name="テキスト ボックス 583">
          <a:extLst>
            <a:ext uri="{FF2B5EF4-FFF2-40B4-BE49-F238E27FC236}">
              <a16:creationId xmlns:a16="http://schemas.microsoft.com/office/drawing/2014/main" id="{BA9555FE-F34C-477D-8D48-67D082C8471C}"/>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5" name="テキスト ボックス 584">
          <a:extLst>
            <a:ext uri="{FF2B5EF4-FFF2-40B4-BE49-F238E27FC236}">
              <a16:creationId xmlns:a16="http://schemas.microsoft.com/office/drawing/2014/main" id="{349AAC55-04A2-4F7B-B194-F54047E2B699}"/>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1778</xdr:rowOff>
    </xdr:from>
    <xdr:to>
      <xdr:col>116</xdr:col>
      <xdr:colOff>114300</xdr:colOff>
      <xdr:row>63</xdr:row>
      <xdr:rowOff>103378</xdr:rowOff>
    </xdr:to>
    <xdr:sp macro="" textlink="">
      <xdr:nvSpPr>
        <xdr:cNvPr id="586" name="楕円 585">
          <a:extLst>
            <a:ext uri="{FF2B5EF4-FFF2-40B4-BE49-F238E27FC236}">
              <a16:creationId xmlns:a16="http://schemas.microsoft.com/office/drawing/2014/main" id="{03CACDE3-C0D0-494D-8C68-A897D1014580}"/>
            </a:ext>
          </a:extLst>
        </xdr:cNvPr>
        <xdr:cNvSpPr/>
      </xdr:nvSpPr>
      <xdr:spPr>
        <a:xfrm>
          <a:off x="22110700" y="1080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110507</xdr:rowOff>
    </xdr:from>
    <xdr:ext cx="469744" cy="259045"/>
    <xdr:sp macro="" textlink="">
      <xdr:nvSpPr>
        <xdr:cNvPr id="587" name="【保健センター・保健所】&#10;一人当たり面積該当値テキスト">
          <a:extLst>
            <a:ext uri="{FF2B5EF4-FFF2-40B4-BE49-F238E27FC236}">
              <a16:creationId xmlns:a16="http://schemas.microsoft.com/office/drawing/2014/main" id="{7F34A186-9953-4BC0-B668-118E98A788BF}"/>
            </a:ext>
          </a:extLst>
        </xdr:cNvPr>
        <xdr:cNvSpPr txBox="1"/>
      </xdr:nvSpPr>
      <xdr:spPr>
        <a:xfrm>
          <a:off x="22199600" y="1074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1778</xdr:rowOff>
    </xdr:from>
    <xdr:to>
      <xdr:col>112</xdr:col>
      <xdr:colOff>38100</xdr:colOff>
      <xdr:row>63</xdr:row>
      <xdr:rowOff>103378</xdr:rowOff>
    </xdr:to>
    <xdr:sp macro="" textlink="">
      <xdr:nvSpPr>
        <xdr:cNvPr id="588" name="楕円 587">
          <a:extLst>
            <a:ext uri="{FF2B5EF4-FFF2-40B4-BE49-F238E27FC236}">
              <a16:creationId xmlns:a16="http://schemas.microsoft.com/office/drawing/2014/main" id="{294F2EAF-3414-42EF-8294-900052209E96}"/>
            </a:ext>
          </a:extLst>
        </xdr:cNvPr>
        <xdr:cNvSpPr/>
      </xdr:nvSpPr>
      <xdr:spPr>
        <a:xfrm>
          <a:off x="21272500" y="1080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52578</xdr:rowOff>
    </xdr:from>
    <xdr:to>
      <xdr:col>116</xdr:col>
      <xdr:colOff>63500</xdr:colOff>
      <xdr:row>63</xdr:row>
      <xdr:rowOff>52578</xdr:rowOff>
    </xdr:to>
    <xdr:cxnSp macro="">
      <xdr:nvCxnSpPr>
        <xdr:cNvPr id="589" name="直線コネクタ 588">
          <a:extLst>
            <a:ext uri="{FF2B5EF4-FFF2-40B4-BE49-F238E27FC236}">
              <a16:creationId xmlns:a16="http://schemas.microsoft.com/office/drawing/2014/main" id="{75CDD3C6-B270-41B1-92B6-D02EE7B94C43}"/>
            </a:ext>
          </a:extLst>
        </xdr:cNvPr>
        <xdr:cNvCxnSpPr/>
      </xdr:nvCxnSpPr>
      <xdr:spPr>
        <a:xfrm>
          <a:off x="21323300" y="108539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1778</xdr:rowOff>
    </xdr:from>
    <xdr:to>
      <xdr:col>107</xdr:col>
      <xdr:colOff>101600</xdr:colOff>
      <xdr:row>63</xdr:row>
      <xdr:rowOff>103378</xdr:rowOff>
    </xdr:to>
    <xdr:sp macro="" textlink="">
      <xdr:nvSpPr>
        <xdr:cNvPr id="590" name="楕円 589">
          <a:extLst>
            <a:ext uri="{FF2B5EF4-FFF2-40B4-BE49-F238E27FC236}">
              <a16:creationId xmlns:a16="http://schemas.microsoft.com/office/drawing/2014/main" id="{6A767569-29A8-4AF1-AF29-2F22EBF224D8}"/>
            </a:ext>
          </a:extLst>
        </xdr:cNvPr>
        <xdr:cNvSpPr/>
      </xdr:nvSpPr>
      <xdr:spPr>
        <a:xfrm>
          <a:off x="20383500" y="1080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52578</xdr:rowOff>
    </xdr:from>
    <xdr:to>
      <xdr:col>111</xdr:col>
      <xdr:colOff>177800</xdr:colOff>
      <xdr:row>63</xdr:row>
      <xdr:rowOff>52578</xdr:rowOff>
    </xdr:to>
    <xdr:cxnSp macro="">
      <xdr:nvCxnSpPr>
        <xdr:cNvPr id="591" name="直線コネクタ 590">
          <a:extLst>
            <a:ext uri="{FF2B5EF4-FFF2-40B4-BE49-F238E27FC236}">
              <a16:creationId xmlns:a16="http://schemas.microsoft.com/office/drawing/2014/main" id="{35EA58F5-BE2E-41FE-9B9F-084B7840BA1C}"/>
            </a:ext>
          </a:extLst>
        </xdr:cNvPr>
        <xdr:cNvCxnSpPr/>
      </xdr:nvCxnSpPr>
      <xdr:spPr>
        <a:xfrm>
          <a:off x="20434300" y="108539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1778</xdr:rowOff>
    </xdr:from>
    <xdr:to>
      <xdr:col>102</xdr:col>
      <xdr:colOff>165100</xdr:colOff>
      <xdr:row>63</xdr:row>
      <xdr:rowOff>103378</xdr:rowOff>
    </xdr:to>
    <xdr:sp macro="" textlink="">
      <xdr:nvSpPr>
        <xdr:cNvPr id="592" name="楕円 591">
          <a:extLst>
            <a:ext uri="{FF2B5EF4-FFF2-40B4-BE49-F238E27FC236}">
              <a16:creationId xmlns:a16="http://schemas.microsoft.com/office/drawing/2014/main" id="{BD630E40-EACB-4FDF-8A0A-06EAB508DC40}"/>
            </a:ext>
          </a:extLst>
        </xdr:cNvPr>
        <xdr:cNvSpPr/>
      </xdr:nvSpPr>
      <xdr:spPr>
        <a:xfrm>
          <a:off x="19494500" y="1080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52578</xdr:rowOff>
    </xdr:from>
    <xdr:to>
      <xdr:col>107</xdr:col>
      <xdr:colOff>50800</xdr:colOff>
      <xdr:row>63</xdr:row>
      <xdr:rowOff>52578</xdr:rowOff>
    </xdr:to>
    <xdr:cxnSp macro="">
      <xdr:nvCxnSpPr>
        <xdr:cNvPr id="593" name="直線コネクタ 592">
          <a:extLst>
            <a:ext uri="{FF2B5EF4-FFF2-40B4-BE49-F238E27FC236}">
              <a16:creationId xmlns:a16="http://schemas.microsoft.com/office/drawing/2014/main" id="{12E61B0B-A6B6-44F8-A489-DC5D76E51B15}"/>
            </a:ext>
          </a:extLst>
        </xdr:cNvPr>
        <xdr:cNvCxnSpPr/>
      </xdr:nvCxnSpPr>
      <xdr:spPr>
        <a:xfrm>
          <a:off x="19545300" y="108539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1778</xdr:rowOff>
    </xdr:from>
    <xdr:to>
      <xdr:col>98</xdr:col>
      <xdr:colOff>38100</xdr:colOff>
      <xdr:row>63</xdr:row>
      <xdr:rowOff>103378</xdr:rowOff>
    </xdr:to>
    <xdr:sp macro="" textlink="">
      <xdr:nvSpPr>
        <xdr:cNvPr id="594" name="楕円 593">
          <a:extLst>
            <a:ext uri="{FF2B5EF4-FFF2-40B4-BE49-F238E27FC236}">
              <a16:creationId xmlns:a16="http://schemas.microsoft.com/office/drawing/2014/main" id="{AB085C41-E105-4444-A528-83460E638858}"/>
            </a:ext>
          </a:extLst>
        </xdr:cNvPr>
        <xdr:cNvSpPr/>
      </xdr:nvSpPr>
      <xdr:spPr>
        <a:xfrm>
          <a:off x="18605500" y="1080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52578</xdr:rowOff>
    </xdr:from>
    <xdr:to>
      <xdr:col>102</xdr:col>
      <xdr:colOff>114300</xdr:colOff>
      <xdr:row>63</xdr:row>
      <xdr:rowOff>52578</xdr:rowOff>
    </xdr:to>
    <xdr:cxnSp macro="">
      <xdr:nvCxnSpPr>
        <xdr:cNvPr id="595" name="直線コネクタ 594">
          <a:extLst>
            <a:ext uri="{FF2B5EF4-FFF2-40B4-BE49-F238E27FC236}">
              <a16:creationId xmlns:a16="http://schemas.microsoft.com/office/drawing/2014/main" id="{DF9B0CCB-2EA6-4C0A-BB4E-955B78800E1B}"/>
            </a:ext>
          </a:extLst>
        </xdr:cNvPr>
        <xdr:cNvCxnSpPr/>
      </xdr:nvCxnSpPr>
      <xdr:spPr>
        <a:xfrm>
          <a:off x="18656300" y="108539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74185</xdr:rowOff>
    </xdr:from>
    <xdr:ext cx="469744" cy="259045"/>
    <xdr:sp macro="" textlink="">
      <xdr:nvSpPr>
        <xdr:cNvPr id="596" name="n_1aveValue【保健センター・保健所】&#10;一人当たり面積">
          <a:extLst>
            <a:ext uri="{FF2B5EF4-FFF2-40B4-BE49-F238E27FC236}">
              <a16:creationId xmlns:a16="http://schemas.microsoft.com/office/drawing/2014/main" id="{28D995F2-0AA5-44F5-B8D3-FF0F573BFDA4}"/>
            </a:ext>
          </a:extLst>
        </xdr:cNvPr>
        <xdr:cNvSpPr txBox="1"/>
      </xdr:nvSpPr>
      <xdr:spPr>
        <a:xfrm>
          <a:off x="2107572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78757</xdr:rowOff>
    </xdr:from>
    <xdr:ext cx="469744" cy="259045"/>
    <xdr:sp macro="" textlink="">
      <xdr:nvSpPr>
        <xdr:cNvPr id="597" name="n_2aveValue【保健センター・保健所】&#10;一人当たり面積">
          <a:extLst>
            <a:ext uri="{FF2B5EF4-FFF2-40B4-BE49-F238E27FC236}">
              <a16:creationId xmlns:a16="http://schemas.microsoft.com/office/drawing/2014/main" id="{7BCD727E-B162-4013-8BFE-F815A649109D}"/>
            </a:ext>
          </a:extLst>
        </xdr:cNvPr>
        <xdr:cNvSpPr txBox="1"/>
      </xdr:nvSpPr>
      <xdr:spPr>
        <a:xfrm>
          <a:off x="20199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78757</xdr:rowOff>
    </xdr:from>
    <xdr:ext cx="469744" cy="259045"/>
    <xdr:sp macro="" textlink="">
      <xdr:nvSpPr>
        <xdr:cNvPr id="598" name="n_3aveValue【保健センター・保健所】&#10;一人当たり面積">
          <a:extLst>
            <a:ext uri="{FF2B5EF4-FFF2-40B4-BE49-F238E27FC236}">
              <a16:creationId xmlns:a16="http://schemas.microsoft.com/office/drawing/2014/main" id="{6A7B8271-422F-409B-B661-FDDB8CA42CA1}"/>
            </a:ext>
          </a:extLst>
        </xdr:cNvPr>
        <xdr:cNvSpPr txBox="1"/>
      </xdr:nvSpPr>
      <xdr:spPr>
        <a:xfrm>
          <a:off x="19310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78757</xdr:rowOff>
    </xdr:from>
    <xdr:ext cx="469744" cy="259045"/>
    <xdr:sp macro="" textlink="">
      <xdr:nvSpPr>
        <xdr:cNvPr id="599" name="n_4aveValue【保健センター・保健所】&#10;一人当たり面積">
          <a:extLst>
            <a:ext uri="{FF2B5EF4-FFF2-40B4-BE49-F238E27FC236}">
              <a16:creationId xmlns:a16="http://schemas.microsoft.com/office/drawing/2014/main" id="{EBA0A5D8-F051-4A67-983E-CFBE8D432A85}"/>
            </a:ext>
          </a:extLst>
        </xdr:cNvPr>
        <xdr:cNvSpPr txBox="1"/>
      </xdr:nvSpPr>
      <xdr:spPr>
        <a:xfrm>
          <a:off x="18421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94505</xdr:rowOff>
    </xdr:from>
    <xdr:ext cx="469744" cy="259045"/>
    <xdr:sp macro="" textlink="">
      <xdr:nvSpPr>
        <xdr:cNvPr id="600" name="n_1mainValue【保健センター・保健所】&#10;一人当たり面積">
          <a:extLst>
            <a:ext uri="{FF2B5EF4-FFF2-40B4-BE49-F238E27FC236}">
              <a16:creationId xmlns:a16="http://schemas.microsoft.com/office/drawing/2014/main" id="{6E665FB0-EFA8-48D6-9941-CD149059DA8F}"/>
            </a:ext>
          </a:extLst>
        </xdr:cNvPr>
        <xdr:cNvSpPr txBox="1"/>
      </xdr:nvSpPr>
      <xdr:spPr>
        <a:xfrm>
          <a:off x="21075727" y="1089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94505</xdr:rowOff>
    </xdr:from>
    <xdr:ext cx="469744" cy="259045"/>
    <xdr:sp macro="" textlink="">
      <xdr:nvSpPr>
        <xdr:cNvPr id="601" name="n_2mainValue【保健センター・保健所】&#10;一人当たり面積">
          <a:extLst>
            <a:ext uri="{FF2B5EF4-FFF2-40B4-BE49-F238E27FC236}">
              <a16:creationId xmlns:a16="http://schemas.microsoft.com/office/drawing/2014/main" id="{AF476FC2-ABEC-4EFA-9FD5-3DD6281FADCA}"/>
            </a:ext>
          </a:extLst>
        </xdr:cNvPr>
        <xdr:cNvSpPr txBox="1"/>
      </xdr:nvSpPr>
      <xdr:spPr>
        <a:xfrm>
          <a:off x="20199427" y="1089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94505</xdr:rowOff>
    </xdr:from>
    <xdr:ext cx="469744" cy="259045"/>
    <xdr:sp macro="" textlink="">
      <xdr:nvSpPr>
        <xdr:cNvPr id="602" name="n_3mainValue【保健センター・保健所】&#10;一人当たり面積">
          <a:extLst>
            <a:ext uri="{FF2B5EF4-FFF2-40B4-BE49-F238E27FC236}">
              <a16:creationId xmlns:a16="http://schemas.microsoft.com/office/drawing/2014/main" id="{E8141BFC-CF6A-4905-86A1-21D5FE3960E2}"/>
            </a:ext>
          </a:extLst>
        </xdr:cNvPr>
        <xdr:cNvSpPr txBox="1"/>
      </xdr:nvSpPr>
      <xdr:spPr>
        <a:xfrm>
          <a:off x="19310427" y="1089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94505</xdr:rowOff>
    </xdr:from>
    <xdr:ext cx="469744" cy="259045"/>
    <xdr:sp macro="" textlink="">
      <xdr:nvSpPr>
        <xdr:cNvPr id="603" name="n_4mainValue【保健センター・保健所】&#10;一人当たり面積">
          <a:extLst>
            <a:ext uri="{FF2B5EF4-FFF2-40B4-BE49-F238E27FC236}">
              <a16:creationId xmlns:a16="http://schemas.microsoft.com/office/drawing/2014/main" id="{1B802F80-F149-4439-B3BD-8D88EEB690B3}"/>
            </a:ext>
          </a:extLst>
        </xdr:cNvPr>
        <xdr:cNvSpPr txBox="1"/>
      </xdr:nvSpPr>
      <xdr:spPr>
        <a:xfrm>
          <a:off x="18421427" y="1089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4" name="正方形/長方形 603">
          <a:extLst>
            <a:ext uri="{FF2B5EF4-FFF2-40B4-BE49-F238E27FC236}">
              <a16:creationId xmlns:a16="http://schemas.microsoft.com/office/drawing/2014/main" id="{311F2604-6AD0-4539-8BA5-69DB429AED9C}"/>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5" name="正方形/長方形 604">
          <a:extLst>
            <a:ext uri="{FF2B5EF4-FFF2-40B4-BE49-F238E27FC236}">
              <a16:creationId xmlns:a16="http://schemas.microsoft.com/office/drawing/2014/main" id="{C6B6436F-C7EC-4620-B184-2D55D1FFF1D1}"/>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6" name="正方形/長方形 605">
          <a:extLst>
            <a:ext uri="{FF2B5EF4-FFF2-40B4-BE49-F238E27FC236}">
              <a16:creationId xmlns:a16="http://schemas.microsoft.com/office/drawing/2014/main" id="{93C25494-D97A-4E61-A606-4BA8AE736E91}"/>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7" name="正方形/長方形 606">
          <a:extLst>
            <a:ext uri="{FF2B5EF4-FFF2-40B4-BE49-F238E27FC236}">
              <a16:creationId xmlns:a16="http://schemas.microsoft.com/office/drawing/2014/main" id="{0CB8410D-80B7-4B50-B861-920879216512}"/>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8" name="正方形/長方形 607">
          <a:extLst>
            <a:ext uri="{FF2B5EF4-FFF2-40B4-BE49-F238E27FC236}">
              <a16:creationId xmlns:a16="http://schemas.microsoft.com/office/drawing/2014/main" id="{9B7B9A4E-DB79-48DD-A011-E2FBEB182744}"/>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9" name="正方形/長方形 608">
          <a:extLst>
            <a:ext uri="{FF2B5EF4-FFF2-40B4-BE49-F238E27FC236}">
              <a16:creationId xmlns:a16="http://schemas.microsoft.com/office/drawing/2014/main" id="{10BFF947-6D37-41E4-A715-B82292EEE54C}"/>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0" name="正方形/長方形 609">
          <a:extLst>
            <a:ext uri="{FF2B5EF4-FFF2-40B4-BE49-F238E27FC236}">
              <a16:creationId xmlns:a16="http://schemas.microsoft.com/office/drawing/2014/main" id="{D332EFC3-6728-42C9-A57D-0621C163B3A1}"/>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1" name="正方形/長方形 610">
          <a:extLst>
            <a:ext uri="{FF2B5EF4-FFF2-40B4-BE49-F238E27FC236}">
              <a16:creationId xmlns:a16="http://schemas.microsoft.com/office/drawing/2014/main" id="{A7B50B18-D648-4959-A4CC-5055A507ED7E}"/>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2" name="テキスト ボックス 611">
          <a:extLst>
            <a:ext uri="{FF2B5EF4-FFF2-40B4-BE49-F238E27FC236}">
              <a16:creationId xmlns:a16="http://schemas.microsoft.com/office/drawing/2014/main" id="{56290510-1E8F-4F5E-9DF9-B7EA36B97683}"/>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3" name="直線コネクタ 612">
          <a:extLst>
            <a:ext uri="{FF2B5EF4-FFF2-40B4-BE49-F238E27FC236}">
              <a16:creationId xmlns:a16="http://schemas.microsoft.com/office/drawing/2014/main" id="{7514E165-4601-4620-9847-0B5FCE527F78}"/>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14" name="テキスト ボックス 613">
          <a:extLst>
            <a:ext uri="{FF2B5EF4-FFF2-40B4-BE49-F238E27FC236}">
              <a16:creationId xmlns:a16="http://schemas.microsoft.com/office/drawing/2014/main" id="{74A4F010-2D98-4D61-8843-50CF39B24DD3}"/>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15" name="直線コネクタ 614">
          <a:extLst>
            <a:ext uri="{FF2B5EF4-FFF2-40B4-BE49-F238E27FC236}">
              <a16:creationId xmlns:a16="http://schemas.microsoft.com/office/drawing/2014/main" id="{F2DACC09-7B7C-431A-A932-DC46C289A6DD}"/>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16" name="テキスト ボックス 615">
          <a:extLst>
            <a:ext uri="{FF2B5EF4-FFF2-40B4-BE49-F238E27FC236}">
              <a16:creationId xmlns:a16="http://schemas.microsoft.com/office/drawing/2014/main" id="{266A2F2E-6F78-40A2-992E-10F8334911B3}"/>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17" name="直線コネクタ 616">
          <a:extLst>
            <a:ext uri="{FF2B5EF4-FFF2-40B4-BE49-F238E27FC236}">
              <a16:creationId xmlns:a16="http://schemas.microsoft.com/office/drawing/2014/main" id="{836B1B04-C4CD-44C9-93AC-9A18CEE499C9}"/>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18" name="テキスト ボックス 617">
          <a:extLst>
            <a:ext uri="{FF2B5EF4-FFF2-40B4-BE49-F238E27FC236}">
              <a16:creationId xmlns:a16="http://schemas.microsoft.com/office/drawing/2014/main" id="{5AFF42BF-62D8-49A4-92FB-631D400046CC}"/>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19" name="直線コネクタ 618">
          <a:extLst>
            <a:ext uri="{FF2B5EF4-FFF2-40B4-BE49-F238E27FC236}">
              <a16:creationId xmlns:a16="http://schemas.microsoft.com/office/drawing/2014/main" id="{5F1AFCD8-BA7C-42A2-A96C-62C208E5B349}"/>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20" name="テキスト ボックス 619">
          <a:extLst>
            <a:ext uri="{FF2B5EF4-FFF2-40B4-BE49-F238E27FC236}">
              <a16:creationId xmlns:a16="http://schemas.microsoft.com/office/drawing/2014/main" id="{7432B49B-0AE5-4A0D-838C-AE4A6B6C621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21" name="直線コネクタ 620">
          <a:extLst>
            <a:ext uri="{FF2B5EF4-FFF2-40B4-BE49-F238E27FC236}">
              <a16:creationId xmlns:a16="http://schemas.microsoft.com/office/drawing/2014/main" id="{8A2110F3-A3A1-4CAA-991D-9BADE6EEC0BD}"/>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22" name="テキスト ボックス 621">
          <a:extLst>
            <a:ext uri="{FF2B5EF4-FFF2-40B4-BE49-F238E27FC236}">
              <a16:creationId xmlns:a16="http://schemas.microsoft.com/office/drawing/2014/main" id="{FB04CD86-CB2A-4AFA-B790-4E21ED75E22C}"/>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23" name="直線コネクタ 622">
          <a:extLst>
            <a:ext uri="{FF2B5EF4-FFF2-40B4-BE49-F238E27FC236}">
              <a16:creationId xmlns:a16="http://schemas.microsoft.com/office/drawing/2014/main" id="{5D9007B4-7992-4D8C-A795-99464600A16D}"/>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24" name="テキスト ボックス 623">
          <a:extLst>
            <a:ext uri="{FF2B5EF4-FFF2-40B4-BE49-F238E27FC236}">
              <a16:creationId xmlns:a16="http://schemas.microsoft.com/office/drawing/2014/main" id="{695D3171-0B29-4C13-85CF-7F06EB67F7E9}"/>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25" name="直線コネクタ 624">
          <a:extLst>
            <a:ext uri="{FF2B5EF4-FFF2-40B4-BE49-F238E27FC236}">
              <a16:creationId xmlns:a16="http://schemas.microsoft.com/office/drawing/2014/main" id="{09F12093-28A4-4364-B8F9-5D4FD828157A}"/>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26" name="テキスト ボックス 625">
          <a:extLst>
            <a:ext uri="{FF2B5EF4-FFF2-40B4-BE49-F238E27FC236}">
              <a16:creationId xmlns:a16="http://schemas.microsoft.com/office/drawing/2014/main" id="{A86ADBAE-DA24-490D-8C97-5F218AD972AF}"/>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7" name="直線コネクタ 626">
          <a:extLst>
            <a:ext uri="{FF2B5EF4-FFF2-40B4-BE49-F238E27FC236}">
              <a16:creationId xmlns:a16="http://schemas.microsoft.com/office/drawing/2014/main" id="{6F2680E0-F6BC-4622-9EC8-044C554578B5}"/>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8" name="【消防施設】&#10;有形固定資産減価償却率グラフ枠">
          <a:extLst>
            <a:ext uri="{FF2B5EF4-FFF2-40B4-BE49-F238E27FC236}">
              <a16:creationId xmlns:a16="http://schemas.microsoft.com/office/drawing/2014/main" id="{F10818EA-27E0-41A8-9BBC-EAA53803EFBA}"/>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60961</xdr:rowOff>
    </xdr:from>
    <xdr:to>
      <xdr:col>85</xdr:col>
      <xdr:colOff>126364</xdr:colOff>
      <xdr:row>86</xdr:row>
      <xdr:rowOff>168729</xdr:rowOff>
    </xdr:to>
    <xdr:cxnSp macro="">
      <xdr:nvCxnSpPr>
        <xdr:cNvPr id="629" name="直線コネクタ 628">
          <a:extLst>
            <a:ext uri="{FF2B5EF4-FFF2-40B4-BE49-F238E27FC236}">
              <a16:creationId xmlns:a16="http://schemas.microsoft.com/office/drawing/2014/main" id="{035DDFEC-7614-438F-B3D5-F62B47F3BE59}"/>
            </a:ext>
          </a:extLst>
        </xdr:cNvPr>
        <xdr:cNvCxnSpPr/>
      </xdr:nvCxnSpPr>
      <xdr:spPr>
        <a:xfrm flipV="1">
          <a:off x="16318864" y="13434061"/>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30" name="【消防施設】&#10;有形固定資産減価償却率最小値テキスト">
          <a:extLst>
            <a:ext uri="{FF2B5EF4-FFF2-40B4-BE49-F238E27FC236}">
              <a16:creationId xmlns:a16="http://schemas.microsoft.com/office/drawing/2014/main" id="{F26C9578-F8CF-42E0-A48D-EEAC26E987A1}"/>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31" name="直線コネクタ 630">
          <a:extLst>
            <a:ext uri="{FF2B5EF4-FFF2-40B4-BE49-F238E27FC236}">
              <a16:creationId xmlns:a16="http://schemas.microsoft.com/office/drawing/2014/main" id="{D6A51D65-A6B2-43CD-B9C7-06F023C9A08D}"/>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7638</xdr:rowOff>
    </xdr:from>
    <xdr:ext cx="340478" cy="259045"/>
    <xdr:sp macro="" textlink="">
      <xdr:nvSpPr>
        <xdr:cNvPr id="632" name="【消防施設】&#10;有形固定資産減価償却率最大値テキスト">
          <a:extLst>
            <a:ext uri="{FF2B5EF4-FFF2-40B4-BE49-F238E27FC236}">
              <a16:creationId xmlns:a16="http://schemas.microsoft.com/office/drawing/2014/main" id="{613F04C2-8E22-4593-8A71-7428E9681FB6}"/>
            </a:ext>
          </a:extLst>
        </xdr:cNvPr>
        <xdr:cNvSpPr txBox="1"/>
      </xdr:nvSpPr>
      <xdr:spPr>
        <a:xfrm>
          <a:off x="16357600" y="132092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60961</xdr:rowOff>
    </xdr:from>
    <xdr:to>
      <xdr:col>86</xdr:col>
      <xdr:colOff>25400</xdr:colOff>
      <xdr:row>78</xdr:row>
      <xdr:rowOff>60961</xdr:rowOff>
    </xdr:to>
    <xdr:cxnSp macro="">
      <xdr:nvCxnSpPr>
        <xdr:cNvPr id="633" name="直線コネクタ 632">
          <a:extLst>
            <a:ext uri="{FF2B5EF4-FFF2-40B4-BE49-F238E27FC236}">
              <a16:creationId xmlns:a16="http://schemas.microsoft.com/office/drawing/2014/main" id="{F58D4405-BB63-4E5F-A216-40C89C1A8753}"/>
            </a:ext>
          </a:extLst>
        </xdr:cNvPr>
        <xdr:cNvCxnSpPr/>
      </xdr:nvCxnSpPr>
      <xdr:spPr>
        <a:xfrm>
          <a:off x="16230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42471</xdr:rowOff>
    </xdr:from>
    <xdr:ext cx="405111" cy="259045"/>
    <xdr:sp macro="" textlink="">
      <xdr:nvSpPr>
        <xdr:cNvPr id="634" name="【消防施設】&#10;有形固定資産減価償却率平均値テキスト">
          <a:extLst>
            <a:ext uri="{FF2B5EF4-FFF2-40B4-BE49-F238E27FC236}">
              <a16:creationId xmlns:a16="http://schemas.microsoft.com/office/drawing/2014/main" id="{C55BA2A6-9FDE-4A98-B444-BB0BABAA20A8}"/>
            </a:ext>
          </a:extLst>
        </xdr:cNvPr>
        <xdr:cNvSpPr txBox="1"/>
      </xdr:nvSpPr>
      <xdr:spPr>
        <a:xfrm>
          <a:off x="16357600" y="142728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64044</xdr:rowOff>
    </xdr:from>
    <xdr:to>
      <xdr:col>85</xdr:col>
      <xdr:colOff>177800</xdr:colOff>
      <xdr:row>83</xdr:row>
      <xdr:rowOff>165644</xdr:rowOff>
    </xdr:to>
    <xdr:sp macro="" textlink="">
      <xdr:nvSpPr>
        <xdr:cNvPr id="635" name="フローチャート: 判断 634">
          <a:extLst>
            <a:ext uri="{FF2B5EF4-FFF2-40B4-BE49-F238E27FC236}">
              <a16:creationId xmlns:a16="http://schemas.microsoft.com/office/drawing/2014/main" id="{680BFFBF-D776-430D-A34A-6A41D5D7873F}"/>
            </a:ext>
          </a:extLst>
        </xdr:cNvPr>
        <xdr:cNvSpPr/>
      </xdr:nvSpPr>
      <xdr:spPr>
        <a:xfrm>
          <a:off x="16268700" y="1429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99968</xdr:rowOff>
    </xdr:from>
    <xdr:to>
      <xdr:col>81</xdr:col>
      <xdr:colOff>101600</xdr:colOff>
      <xdr:row>84</xdr:row>
      <xdr:rowOff>30118</xdr:rowOff>
    </xdr:to>
    <xdr:sp macro="" textlink="">
      <xdr:nvSpPr>
        <xdr:cNvPr id="636" name="フローチャート: 判断 635">
          <a:extLst>
            <a:ext uri="{FF2B5EF4-FFF2-40B4-BE49-F238E27FC236}">
              <a16:creationId xmlns:a16="http://schemas.microsoft.com/office/drawing/2014/main" id="{8220D289-2A41-403A-AE3E-8BFB112D33A6}"/>
            </a:ext>
          </a:extLst>
        </xdr:cNvPr>
        <xdr:cNvSpPr/>
      </xdr:nvSpPr>
      <xdr:spPr>
        <a:xfrm>
          <a:off x="15430500" y="1433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83638</xdr:rowOff>
    </xdr:from>
    <xdr:to>
      <xdr:col>76</xdr:col>
      <xdr:colOff>165100</xdr:colOff>
      <xdr:row>84</xdr:row>
      <xdr:rowOff>13788</xdr:rowOff>
    </xdr:to>
    <xdr:sp macro="" textlink="">
      <xdr:nvSpPr>
        <xdr:cNvPr id="637" name="フローチャート: 判断 636">
          <a:extLst>
            <a:ext uri="{FF2B5EF4-FFF2-40B4-BE49-F238E27FC236}">
              <a16:creationId xmlns:a16="http://schemas.microsoft.com/office/drawing/2014/main" id="{2AB98181-4312-4737-B84A-C928224A24F8}"/>
            </a:ext>
          </a:extLst>
        </xdr:cNvPr>
        <xdr:cNvSpPr/>
      </xdr:nvSpPr>
      <xdr:spPr>
        <a:xfrm>
          <a:off x="145415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64044</xdr:rowOff>
    </xdr:from>
    <xdr:to>
      <xdr:col>72</xdr:col>
      <xdr:colOff>38100</xdr:colOff>
      <xdr:row>83</xdr:row>
      <xdr:rowOff>165644</xdr:rowOff>
    </xdr:to>
    <xdr:sp macro="" textlink="">
      <xdr:nvSpPr>
        <xdr:cNvPr id="638" name="フローチャート: 判断 637">
          <a:extLst>
            <a:ext uri="{FF2B5EF4-FFF2-40B4-BE49-F238E27FC236}">
              <a16:creationId xmlns:a16="http://schemas.microsoft.com/office/drawing/2014/main" id="{B613769C-6503-46F7-9D6F-B721E22EB7B8}"/>
            </a:ext>
          </a:extLst>
        </xdr:cNvPr>
        <xdr:cNvSpPr/>
      </xdr:nvSpPr>
      <xdr:spPr>
        <a:xfrm>
          <a:off x="13652500" y="1429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57513</xdr:rowOff>
    </xdr:from>
    <xdr:to>
      <xdr:col>67</xdr:col>
      <xdr:colOff>101600</xdr:colOff>
      <xdr:row>83</xdr:row>
      <xdr:rowOff>159113</xdr:rowOff>
    </xdr:to>
    <xdr:sp macro="" textlink="">
      <xdr:nvSpPr>
        <xdr:cNvPr id="639" name="フローチャート: 判断 638">
          <a:extLst>
            <a:ext uri="{FF2B5EF4-FFF2-40B4-BE49-F238E27FC236}">
              <a16:creationId xmlns:a16="http://schemas.microsoft.com/office/drawing/2014/main" id="{1934926D-F68F-471F-B753-4464E1060E6E}"/>
            </a:ext>
          </a:extLst>
        </xdr:cNvPr>
        <xdr:cNvSpPr/>
      </xdr:nvSpPr>
      <xdr:spPr>
        <a:xfrm>
          <a:off x="12763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40" name="テキスト ボックス 639">
          <a:extLst>
            <a:ext uri="{FF2B5EF4-FFF2-40B4-BE49-F238E27FC236}">
              <a16:creationId xmlns:a16="http://schemas.microsoft.com/office/drawing/2014/main" id="{C5C08717-DA32-49F4-A804-BDA20B2DB7F5}"/>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41" name="テキスト ボックス 640">
          <a:extLst>
            <a:ext uri="{FF2B5EF4-FFF2-40B4-BE49-F238E27FC236}">
              <a16:creationId xmlns:a16="http://schemas.microsoft.com/office/drawing/2014/main" id="{45924D0D-DB1C-4D41-86B5-B31AF13CD66F}"/>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42" name="テキスト ボックス 641">
          <a:extLst>
            <a:ext uri="{FF2B5EF4-FFF2-40B4-BE49-F238E27FC236}">
              <a16:creationId xmlns:a16="http://schemas.microsoft.com/office/drawing/2014/main" id="{1CD15E65-A528-42FA-9BEE-5B5A0E014CEC}"/>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43" name="テキスト ボックス 642">
          <a:extLst>
            <a:ext uri="{FF2B5EF4-FFF2-40B4-BE49-F238E27FC236}">
              <a16:creationId xmlns:a16="http://schemas.microsoft.com/office/drawing/2014/main" id="{43B59015-AD91-48F5-9B79-A77EF582922F}"/>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4" name="テキスト ボックス 643">
          <a:extLst>
            <a:ext uri="{FF2B5EF4-FFF2-40B4-BE49-F238E27FC236}">
              <a16:creationId xmlns:a16="http://schemas.microsoft.com/office/drawing/2014/main" id="{14422E04-BED9-44C3-BCA6-F46D73ABFACF}"/>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139156</xdr:rowOff>
    </xdr:from>
    <xdr:to>
      <xdr:col>85</xdr:col>
      <xdr:colOff>177800</xdr:colOff>
      <xdr:row>79</xdr:row>
      <xdr:rowOff>69306</xdr:rowOff>
    </xdr:to>
    <xdr:sp macro="" textlink="">
      <xdr:nvSpPr>
        <xdr:cNvPr id="645" name="楕円 644">
          <a:extLst>
            <a:ext uri="{FF2B5EF4-FFF2-40B4-BE49-F238E27FC236}">
              <a16:creationId xmlns:a16="http://schemas.microsoft.com/office/drawing/2014/main" id="{69A3872F-74AB-4041-B80D-31FCD169CF88}"/>
            </a:ext>
          </a:extLst>
        </xdr:cNvPr>
        <xdr:cNvSpPr/>
      </xdr:nvSpPr>
      <xdr:spPr>
        <a:xfrm>
          <a:off x="16268700" y="1351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162033</xdr:rowOff>
    </xdr:from>
    <xdr:ext cx="405111" cy="259045"/>
    <xdr:sp macro="" textlink="">
      <xdr:nvSpPr>
        <xdr:cNvPr id="646" name="【消防施設】&#10;有形固定資産減価償却率該当値テキスト">
          <a:extLst>
            <a:ext uri="{FF2B5EF4-FFF2-40B4-BE49-F238E27FC236}">
              <a16:creationId xmlns:a16="http://schemas.microsoft.com/office/drawing/2014/main" id="{CB58745B-CBDD-4FED-AEF1-F0A3F175D7F1}"/>
            </a:ext>
          </a:extLst>
        </xdr:cNvPr>
        <xdr:cNvSpPr txBox="1"/>
      </xdr:nvSpPr>
      <xdr:spPr>
        <a:xfrm>
          <a:off x="16357600" y="1336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90170</xdr:rowOff>
    </xdr:from>
    <xdr:to>
      <xdr:col>81</xdr:col>
      <xdr:colOff>101600</xdr:colOff>
      <xdr:row>79</xdr:row>
      <xdr:rowOff>20320</xdr:rowOff>
    </xdr:to>
    <xdr:sp macro="" textlink="">
      <xdr:nvSpPr>
        <xdr:cNvPr id="647" name="楕円 646">
          <a:extLst>
            <a:ext uri="{FF2B5EF4-FFF2-40B4-BE49-F238E27FC236}">
              <a16:creationId xmlns:a16="http://schemas.microsoft.com/office/drawing/2014/main" id="{E2F0E181-7364-4907-918E-02E2D9DF19AF}"/>
            </a:ext>
          </a:extLst>
        </xdr:cNvPr>
        <xdr:cNvSpPr/>
      </xdr:nvSpPr>
      <xdr:spPr>
        <a:xfrm>
          <a:off x="15430500" y="1346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140970</xdr:rowOff>
    </xdr:from>
    <xdr:to>
      <xdr:col>85</xdr:col>
      <xdr:colOff>127000</xdr:colOff>
      <xdr:row>79</xdr:row>
      <xdr:rowOff>18506</xdr:rowOff>
    </xdr:to>
    <xdr:cxnSp macro="">
      <xdr:nvCxnSpPr>
        <xdr:cNvPr id="648" name="直線コネクタ 647">
          <a:extLst>
            <a:ext uri="{FF2B5EF4-FFF2-40B4-BE49-F238E27FC236}">
              <a16:creationId xmlns:a16="http://schemas.microsoft.com/office/drawing/2014/main" id="{653D20A1-8640-4D18-AC37-ABAEF8240C78}"/>
            </a:ext>
          </a:extLst>
        </xdr:cNvPr>
        <xdr:cNvCxnSpPr/>
      </xdr:nvCxnSpPr>
      <xdr:spPr>
        <a:xfrm>
          <a:off x="15481300" y="13514070"/>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41184</xdr:rowOff>
    </xdr:from>
    <xdr:to>
      <xdr:col>76</xdr:col>
      <xdr:colOff>165100</xdr:colOff>
      <xdr:row>78</xdr:row>
      <xdr:rowOff>142784</xdr:rowOff>
    </xdr:to>
    <xdr:sp macro="" textlink="">
      <xdr:nvSpPr>
        <xdr:cNvPr id="649" name="楕円 648">
          <a:extLst>
            <a:ext uri="{FF2B5EF4-FFF2-40B4-BE49-F238E27FC236}">
              <a16:creationId xmlns:a16="http://schemas.microsoft.com/office/drawing/2014/main" id="{0D55F733-A3BA-4603-B59A-D315A4532D65}"/>
            </a:ext>
          </a:extLst>
        </xdr:cNvPr>
        <xdr:cNvSpPr/>
      </xdr:nvSpPr>
      <xdr:spPr>
        <a:xfrm>
          <a:off x="14541500" y="1341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91984</xdr:rowOff>
    </xdr:from>
    <xdr:to>
      <xdr:col>81</xdr:col>
      <xdr:colOff>50800</xdr:colOff>
      <xdr:row>78</xdr:row>
      <xdr:rowOff>140970</xdr:rowOff>
    </xdr:to>
    <xdr:cxnSp macro="">
      <xdr:nvCxnSpPr>
        <xdr:cNvPr id="650" name="直線コネクタ 649">
          <a:extLst>
            <a:ext uri="{FF2B5EF4-FFF2-40B4-BE49-F238E27FC236}">
              <a16:creationId xmlns:a16="http://schemas.microsoft.com/office/drawing/2014/main" id="{884404D1-02F1-4E68-BA61-B6ED272731D2}"/>
            </a:ext>
          </a:extLst>
        </xdr:cNvPr>
        <xdr:cNvCxnSpPr/>
      </xdr:nvCxnSpPr>
      <xdr:spPr>
        <a:xfrm>
          <a:off x="14592300" y="13465084"/>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77107</xdr:rowOff>
    </xdr:from>
    <xdr:to>
      <xdr:col>72</xdr:col>
      <xdr:colOff>38100</xdr:colOff>
      <xdr:row>80</xdr:row>
      <xdr:rowOff>7257</xdr:rowOff>
    </xdr:to>
    <xdr:sp macro="" textlink="">
      <xdr:nvSpPr>
        <xdr:cNvPr id="651" name="楕円 650">
          <a:extLst>
            <a:ext uri="{FF2B5EF4-FFF2-40B4-BE49-F238E27FC236}">
              <a16:creationId xmlns:a16="http://schemas.microsoft.com/office/drawing/2014/main" id="{A466425F-046E-4BD9-97A6-6D03368FABB5}"/>
            </a:ext>
          </a:extLst>
        </xdr:cNvPr>
        <xdr:cNvSpPr/>
      </xdr:nvSpPr>
      <xdr:spPr>
        <a:xfrm>
          <a:off x="13652500" y="1362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91984</xdr:rowOff>
    </xdr:from>
    <xdr:to>
      <xdr:col>76</xdr:col>
      <xdr:colOff>114300</xdr:colOff>
      <xdr:row>79</xdr:row>
      <xdr:rowOff>127907</xdr:rowOff>
    </xdr:to>
    <xdr:cxnSp macro="">
      <xdr:nvCxnSpPr>
        <xdr:cNvPr id="652" name="直線コネクタ 651">
          <a:extLst>
            <a:ext uri="{FF2B5EF4-FFF2-40B4-BE49-F238E27FC236}">
              <a16:creationId xmlns:a16="http://schemas.microsoft.com/office/drawing/2014/main" id="{7CD88E0A-28F9-4DF6-A0DD-7A45080B0B8A}"/>
            </a:ext>
          </a:extLst>
        </xdr:cNvPr>
        <xdr:cNvCxnSpPr/>
      </xdr:nvCxnSpPr>
      <xdr:spPr>
        <a:xfrm flipV="1">
          <a:off x="13703300" y="13465084"/>
          <a:ext cx="889000" cy="20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55880</xdr:rowOff>
    </xdr:from>
    <xdr:to>
      <xdr:col>67</xdr:col>
      <xdr:colOff>101600</xdr:colOff>
      <xdr:row>79</xdr:row>
      <xdr:rowOff>157480</xdr:rowOff>
    </xdr:to>
    <xdr:sp macro="" textlink="">
      <xdr:nvSpPr>
        <xdr:cNvPr id="653" name="楕円 652">
          <a:extLst>
            <a:ext uri="{FF2B5EF4-FFF2-40B4-BE49-F238E27FC236}">
              <a16:creationId xmlns:a16="http://schemas.microsoft.com/office/drawing/2014/main" id="{F704E7CE-F862-4CA9-A977-5FA9AD0DFD09}"/>
            </a:ext>
          </a:extLst>
        </xdr:cNvPr>
        <xdr:cNvSpPr/>
      </xdr:nvSpPr>
      <xdr:spPr>
        <a:xfrm>
          <a:off x="12763500" y="1360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106680</xdr:rowOff>
    </xdr:from>
    <xdr:to>
      <xdr:col>71</xdr:col>
      <xdr:colOff>177800</xdr:colOff>
      <xdr:row>79</xdr:row>
      <xdr:rowOff>127907</xdr:rowOff>
    </xdr:to>
    <xdr:cxnSp macro="">
      <xdr:nvCxnSpPr>
        <xdr:cNvPr id="654" name="直線コネクタ 653">
          <a:extLst>
            <a:ext uri="{FF2B5EF4-FFF2-40B4-BE49-F238E27FC236}">
              <a16:creationId xmlns:a16="http://schemas.microsoft.com/office/drawing/2014/main" id="{BAA66E01-8A68-4435-9C7C-8951E3615975}"/>
            </a:ext>
          </a:extLst>
        </xdr:cNvPr>
        <xdr:cNvCxnSpPr/>
      </xdr:nvCxnSpPr>
      <xdr:spPr>
        <a:xfrm>
          <a:off x="12814300" y="13651230"/>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21245</xdr:rowOff>
    </xdr:from>
    <xdr:ext cx="405111" cy="259045"/>
    <xdr:sp macro="" textlink="">
      <xdr:nvSpPr>
        <xdr:cNvPr id="655" name="n_1aveValue【消防施設】&#10;有形固定資産減価償却率">
          <a:extLst>
            <a:ext uri="{FF2B5EF4-FFF2-40B4-BE49-F238E27FC236}">
              <a16:creationId xmlns:a16="http://schemas.microsoft.com/office/drawing/2014/main" id="{357A115D-A266-4B5F-AD35-05E28144D15C}"/>
            </a:ext>
          </a:extLst>
        </xdr:cNvPr>
        <xdr:cNvSpPr txBox="1"/>
      </xdr:nvSpPr>
      <xdr:spPr>
        <a:xfrm>
          <a:off x="15266044" y="14423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4915</xdr:rowOff>
    </xdr:from>
    <xdr:ext cx="405111" cy="259045"/>
    <xdr:sp macro="" textlink="">
      <xdr:nvSpPr>
        <xdr:cNvPr id="656" name="n_2aveValue【消防施設】&#10;有形固定資産減価償却率">
          <a:extLst>
            <a:ext uri="{FF2B5EF4-FFF2-40B4-BE49-F238E27FC236}">
              <a16:creationId xmlns:a16="http://schemas.microsoft.com/office/drawing/2014/main" id="{B75D8B38-DD3A-4140-9D62-83FAA8C11FA3}"/>
            </a:ext>
          </a:extLst>
        </xdr:cNvPr>
        <xdr:cNvSpPr txBox="1"/>
      </xdr:nvSpPr>
      <xdr:spPr>
        <a:xfrm>
          <a:off x="14389744" y="1440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156771</xdr:rowOff>
    </xdr:from>
    <xdr:ext cx="405111" cy="259045"/>
    <xdr:sp macro="" textlink="">
      <xdr:nvSpPr>
        <xdr:cNvPr id="657" name="n_3aveValue【消防施設】&#10;有形固定資産減価償却率">
          <a:extLst>
            <a:ext uri="{FF2B5EF4-FFF2-40B4-BE49-F238E27FC236}">
              <a16:creationId xmlns:a16="http://schemas.microsoft.com/office/drawing/2014/main" id="{7FE16EB3-92C9-4EC8-975D-0C3412B570D2}"/>
            </a:ext>
          </a:extLst>
        </xdr:cNvPr>
        <xdr:cNvSpPr txBox="1"/>
      </xdr:nvSpPr>
      <xdr:spPr>
        <a:xfrm>
          <a:off x="13500744" y="1438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150240</xdr:rowOff>
    </xdr:from>
    <xdr:ext cx="405111" cy="259045"/>
    <xdr:sp macro="" textlink="">
      <xdr:nvSpPr>
        <xdr:cNvPr id="658" name="n_4aveValue【消防施設】&#10;有形固定資産減価償却率">
          <a:extLst>
            <a:ext uri="{FF2B5EF4-FFF2-40B4-BE49-F238E27FC236}">
              <a16:creationId xmlns:a16="http://schemas.microsoft.com/office/drawing/2014/main" id="{66CB0995-56D5-4547-B589-E65CD0DDA925}"/>
            </a:ext>
          </a:extLst>
        </xdr:cNvPr>
        <xdr:cNvSpPr txBox="1"/>
      </xdr:nvSpPr>
      <xdr:spPr>
        <a:xfrm>
          <a:off x="12611744" y="1438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36847</xdr:rowOff>
    </xdr:from>
    <xdr:ext cx="405111" cy="259045"/>
    <xdr:sp macro="" textlink="">
      <xdr:nvSpPr>
        <xdr:cNvPr id="659" name="n_1mainValue【消防施設】&#10;有形固定資産減価償却率">
          <a:extLst>
            <a:ext uri="{FF2B5EF4-FFF2-40B4-BE49-F238E27FC236}">
              <a16:creationId xmlns:a16="http://schemas.microsoft.com/office/drawing/2014/main" id="{4842C878-F0B0-4EC0-B0EA-DFF0A24D99F4}"/>
            </a:ext>
          </a:extLst>
        </xdr:cNvPr>
        <xdr:cNvSpPr txBox="1"/>
      </xdr:nvSpPr>
      <xdr:spPr>
        <a:xfrm>
          <a:off x="15266044" y="1323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159311</xdr:rowOff>
    </xdr:from>
    <xdr:ext cx="405111" cy="259045"/>
    <xdr:sp macro="" textlink="">
      <xdr:nvSpPr>
        <xdr:cNvPr id="660" name="n_2mainValue【消防施設】&#10;有形固定資産減価償却率">
          <a:extLst>
            <a:ext uri="{FF2B5EF4-FFF2-40B4-BE49-F238E27FC236}">
              <a16:creationId xmlns:a16="http://schemas.microsoft.com/office/drawing/2014/main" id="{07282600-010B-452E-9CE6-64DE9B3BF512}"/>
            </a:ext>
          </a:extLst>
        </xdr:cNvPr>
        <xdr:cNvSpPr txBox="1"/>
      </xdr:nvSpPr>
      <xdr:spPr>
        <a:xfrm>
          <a:off x="14389744" y="13189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23784</xdr:rowOff>
    </xdr:from>
    <xdr:ext cx="405111" cy="259045"/>
    <xdr:sp macro="" textlink="">
      <xdr:nvSpPr>
        <xdr:cNvPr id="661" name="n_3mainValue【消防施設】&#10;有形固定資産減価償却率">
          <a:extLst>
            <a:ext uri="{FF2B5EF4-FFF2-40B4-BE49-F238E27FC236}">
              <a16:creationId xmlns:a16="http://schemas.microsoft.com/office/drawing/2014/main" id="{A783D1BE-67C9-4E3F-9075-AAC18B805D7B}"/>
            </a:ext>
          </a:extLst>
        </xdr:cNvPr>
        <xdr:cNvSpPr txBox="1"/>
      </xdr:nvSpPr>
      <xdr:spPr>
        <a:xfrm>
          <a:off x="13500744" y="13396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2557</xdr:rowOff>
    </xdr:from>
    <xdr:ext cx="405111" cy="259045"/>
    <xdr:sp macro="" textlink="">
      <xdr:nvSpPr>
        <xdr:cNvPr id="662" name="n_4mainValue【消防施設】&#10;有形固定資産減価償却率">
          <a:extLst>
            <a:ext uri="{FF2B5EF4-FFF2-40B4-BE49-F238E27FC236}">
              <a16:creationId xmlns:a16="http://schemas.microsoft.com/office/drawing/2014/main" id="{99D1C922-B76A-49F7-BD57-6B969DB5B8B2}"/>
            </a:ext>
          </a:extLst>
        </xdr:cNvPr>
        <xdr:cNvSpPr txBox="1"/>
      </xdr:nvSpPr>
      <xdr:spPr>
        <a:xfrm>
          <a:off x="12611744" y="1337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63" name="正方形/長方形 662">
          <a:extLst>
            <a:ext uri="{FF2B5EF4-FFF2-40B4-BE49-F238E27FC236}">
              <a16:creationId xmlns:a16="http://schemas.microsoft.com/office/drawing/2014/main" id="{6B98771A-6519-41FD-AFD3-564C8DE29401}"/>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64" name="正方形/長方形 663">
          <a:extLst>
            <a:ext uri="{FF2B5EF4-FFF2-40B4-BE49-F238E27FC236}">
              <a16:creationId xmlns:a16="http://schemas.microsoft.com/office/drawing/2014/main" id="{E921D07D-1F69-4DB0-B030-F736CE227C0B}"/>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65" name="正方形/長方形 664">
          <a:extLst>
            <a:ext uri="{FF2B5EF4-FFF2-40B4-BE49-F238E27FC236}">
              <a16:creationId xmlns:a16="http://schemas.microsoft.com/office/drawing/2014/main" id="{61221050-4FFD-4563-91E0-8E324BAEC07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66" name="正方形/長方形 665">
          <a:extLst>
            <a:ext uri="{FF2B5EF4-FFF2-40B4-BE49-F238E27FC236}">
              <a16:creationId xmlns:a16="http://schemas.microsoft.com/office/drawing/2014/main" id="{AAD2822B-84D9-4502-A95D-8FB3D9402B35}"/>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67" name="正方形/長方形 666">
          <a:extLst>
            <a:ext uri="{FF2B5EF4-FFF2-40B4-BE49-F238E27FC236}">
              <a16:creationId xmlns:a16="http://schemas.microsoft.com/office/drawing/2014/main" id="{D463D008-4E80-4141-9056-BA0566A33D62}"/>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68" name="正方形/長方形 667">
          <a:extLst>
            <a:ext uri="{FF2B5EF4-FFF2-40B4-BE49-F238E27FC236}">
              <a16:creationId xmlns:a16="http://schemas.microsoft.com/office/drawing/2014/main" id="{867A1493-9ACD-4ADB-B693-342EEF296F77}"/>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69" name="正方形/長方形 668">
          <a:extLst>
            <a:ext uri="{FF2B5EF4-FFF2-40B4-BE49-F238E27FC236}">
              <a16:creationId xmlns:a16="http://schemas.microsoft.com/office/drawing/2014/main" id="{B14F972A-9447-4AEF-9D7E-59C99615A16F}"/>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0" name="正方形/長方形 669">
          <a:extLst>
            <a:ext uri="{FF2B5EF4-FFF2-40B4-BE49-F238E27FC236}">
              <a16:creationId xmlns:a16="http://schemas.microsoft.com/office/drawing/2014/main" id="{FDF1CEAC-C6F1-4AB0-B649-B98DD4930501}"/>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1" name="テキスト ボックス 670">
          <a:extLst>
            <a:ext uri="{FF2B5EF4-FFF2-40B4-BE49-F238E27FC236}">
              <a16:creationId xmlns:a16="http://schemas.microsoft.com/office/drawing/2014/main" id="{D8F08E9D-32B4-42CD-8D1C-90558562DAE1}"/>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72" name="直線コネクタ 671">
          <a:extLst>
            <a:ext uri="{FF2B5EF4-FFF2-40B4-BE49-F238E27FC236}">
              <a16:creationId xmlns:a16="http://schemas.microsoft.com/office/drawing/2014/main" id="{EE16DB51-C8B5-4247-AD9B-8BE963BA27BD}"/>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73" name="直線コネクタ 672">
          <a:extLst>
            <a:ext uri="{FF2B5EF4-FFF2-40B4-BE49-F238E27FC236}">
              <a16:creationId xmlns:a16="http://schemas.microsoft.com/office/drawing/2014/main" id="{B8B74BF0-5F14-4416-94D3-F330361A9238}"/>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74" name="テキスト ボックス 673">
          <a:extLst>
            <a:ext uri="{FF2B5EF4-FFF2-40B4-BE49-F238E27FC236}">
              <a16:creationId xmlns:a16="http://schemas.microsoft.com/office/drawing/2014/main" id="{E4123FF1-FCEA-4D71-B4E6-0BDA97616F61}"/>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75" name="直線コネクタ 674">
          <a:extLst>
            <a:ext uri="{FF2B5EF4-FFF2-40B4-BE49-F238E27FC236}">
              <a16:creationId xmlns:a16="http://schemas.microsoft.com/office/drawing/2014/main" id="{E6D7DE7A-B576-4658-BA21-58BC8A413855}"/>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76" name="テキスト ボックス 675">
          <a:extLst>
            <a:ext uri="{FF2B5EF4-FFF2-40B4-BE49-F238E27FC236}">
              <a16:creationId xmlns:a16="http://schemas.microsoft.com/office/drawing/2014/main" id="{66A1A7B5-9252-44F3-8DFB-A7B7A89F9BCB}"/>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77" name="直線コネクタ 676">
          <a:extLst>
            <a:ext uri="{FF2B5EF4-FFF2-40B4-BE49-F238E27FC236}">
              <a16:creationId xmlns:a16="http://schemas.microsoft.com/office/drawing/2014/main" id="{87B85008-C1FB-4C5C-B562-A8BECC458A03}"/>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78" name="テキスト ボックス 677">
          <a:extLst>
            <a:ext uri="{FF2B5EF4-FFF2-40B4-BE49-F238E27FC236}">
              <a16:creationId xmlns:a16="http://schemas.microsoft.com/office/drawing/2014/main" id="{83F22945-9A7A-4D59-910B-99525A21B349}"/>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79" name="直線コネクタ 678">
          <a:extLst>
            <a:ext uri="{FF2B5EF4-FFF2-40B4-BE49-F238E27FC236}">
              <a16:creationId xmlns:a16="http://schemas.microsoft.com/office/drawing/2014/main" id="{68B00187-75D7-4BFF-BF8A-083CD2B0A34F}"/>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80" name="テキスト ボックス 679">
          <a:extLst>
            <a:ext uri="{FF2B5EF4-FFF2-40B4-BE49-F238E27FC236}">
              <a16:creationId xmlns:a16="http://schemas.microsoft.com/office/drawing/2014/main" id="{532B8D3D-5D0E-4B78-9E07-54741D806001}"/>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81" name="直線コネクタ 680">
          <a:extLst>
            <a:ext uri="{FF2B5EF4-FFF2-40B4-BE49-F238E27FC236}">
              <a16:creationId xmlns:a16="http://schemas.microsoft.com/office/drawing/2014/main" id="{D6BAE086-976E-4920-8133-055E2464B62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82" name="テキスト ボックス 681">
          <a:extLst>
            <a:ext uri="{FF2B5EF4-FFF2-40B4-BE49-F238E27FC236}">
              <a16:creationId xmlns:a16="http://schemas.microsoft.com/office/drawing/2014/main" id="{1BBDA205-9216-41BB-811B-57D0D582DFCD}"/>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83" name="【消防施設】&#10;一人当たり面積グラフ枠">
          <a:extLst>
            <a:ext uri="{FF2B5EF4-FFF2-40B4-BE49-F238E27FC236}">
              <a16:creationId xmlns:a16="http://schemas.microsoft.com/office/drawing/2014/main" id="{1E05BD86-4850-41F4-9FAC-C65CE1969DD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129539</xdr:rowOff>
    </xdr:from>
    <xdr:to>
      <xdr:col>116</xdr:col>
      <xdr:colOff>62864</xdr:colOff>
      <xdr:row>86</xdr:row>
      <xdr:rowOff>24385</xdr:rowOff>
    </xdr:to>
    <xdr:cxnSp macro="">
      <xdr:nvCxnSpPr>
        <xdr:cNvPr id="684" name="直線コネクタ 683">
          <a:extLst>
            <a:ext uri="{FF2B5EF4-FFF2-40B4-BE49-F238E27FC236}">
              <a16:creationId xmlns:a16="http://schemas.microsoft.com/office/drawing/2014/main" id="{ED6B324E-EA65-4FBE-84A1-6F57768C8840}"/>
            </a:ext>
          </a:extLst>
        </xdr:cNvPr>
        <xdr:cNvCxnSpPr/>
      </xdr:nvCxnSpPr>
      <xdr:spPr>
        <a:xfrm flipV="1">
          <a:off x="22160864" y="13502639"/>
          <a:ext cx="0" cy="1266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685" name="【消防施設】&#10;一人当たり面積最小値テキスト">
          <a:extLst>
            <a:ext uri="{FF2B5EF4-FFF2-40B4-BE49-F238E27FC236}">
              <a16:creationId xmlns:a16="http://schemas.microsoft.com/office/drawing/2014/main" id="{00D51E5B-74CC-4342-A7E5-B006D0342205}"/>
            </a:ext>
          </a:extLst>
        </xdr:cNvPr>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686" name="直線コネクタ 685">
          <a:extLst>
            <a:ext uri="{FF2B5EF4-FFF2-40B4-BE49-F238E27FC236}">
              <a16:creationId xmlns:a16="http://schemas.microsoft.com/office/drawing/2014/main" id="{7FEC1D52-50E6-487C-9E4D-2380F25FE9E1}"/>
            </a:ext>
          </a:extLst>
        </xdr:cNvPr>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76216</xdr:rowOff>
    </xdr:from>
    <xdr:ext cx="469744" cy="259045"/>
    <xdr:sp macro="" textlink="">
      <xdr:nvSpPr>
        <xdr:cNvPr id="687" name="【消防施設】&#10;一人当たり面積最大値テキスト">
          <a:extLst>
            <a:ext uri="{FF2B5EF4-FFF2-40B4-BE49-F238E27FC236}">
              <a16:creationId xmlns:a16="http://schemas.microsoft.com/office/drawing/2014/main" id="{FA9E3FD7-2B19-4970-806D-801C56D2B420}"/>
            </a:ext>
          </a:extLst>
        </xdr:cNvPr>
        <xdr:cNvSpPr txBox="1"/>
      </xdr:nvSpPr>
      <xdr:spPr>
        <a:xfrm>
          <a:off x="22199600" y="1327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129539</xdr:rowOff>
    </xdr:from>
    <xdr:to>
      <xdr:col>116</xdr:col>
      <xdr:colOff>152400</xdr:colOff>
      <xdr:row>78</xdr:row>
      <xdr:rowOff>129539</xdr:rowOff>
    </xdr:to>
    <xdr:cxnSp macro="">
      <xdr:nvCxnSpPr>
        <xdr:cNvPr id="688" name="直線コネクタ 687">
          <a:extLst>
            <a:ext uri="{FF2B5EF4-FFF2-40B4-BE49-F238E27FC236}">
              <a16:creationId xmlns:a16="http://schemas.microsoft.com/office/drawing/2014/main" id="{B189904F-26A4-4F31-84A9-DE8ED8AF8DE9}"/>
            </a:ext>
          </a:extLst>
        </xdr:cNvPr>
        <xdr:cNvCxnSpPr/>
      </xdr:nvCxnSpPr>
      <xdr:spPr>
        <a:xfrm>
          <a:off x="22072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55897</xdr:rowOff>
    </xdr:from>
    <xdr:ext cx="469744" cy="259045"/>
    <xdr:sp macro="" textlink="">
      <xdr:nvSpPr>
        <xdr:cNvPr id="689" name="【消防施設】&#10;一人当たり面積平均値テキスト">
          <a:extLst>
            <a:ext uri="{FF2B5EF4-FFF2-40B4-BE49-F238E27FC236}">
              <a16:creationId xmlns:a16="http://schemas.microsoft.com/office/drawing/2014/main" id="{11F30A8A-B30C-47B8-B406-45539D4D0CE0}"/>
            </a:ext>
          </a:extLst>
        </xdr:cNvPr>
        <xdr:cNvSpPr txBox="1"/>
      </xdr:nvSpPr>
      <xdr:spPr>
        <a:xfrm>
          <a:off x="22199600" y="14286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33020</xdr:rowOff>
    </xdr:from>
    <xdr:to>
      <xdr:col>116</xdr:col>
      <xdr:colOff>114300</xdr:colOff>
      <xdr:row>84</xdr:row>
      <xdr:rowOff>134620</xdr:rowOff>
    </xdr:to>
    <xdr:sp macro="" textlink="">
      <xdr:nvSpPr>
        <xdr:cNvPr id="690" name="フローチャート: 判断 689">
          <a:extLst>
            <a:ext uri="{FF2B5EF4-FFF2-40B4-BE49-F238E27FC236}">
              <a16:creationId xmlns:a16="http://schemas.microsoft.com/office/drawing/2014/main" id="{50077C9A-561A-4C52-8F6F-889D3A1097C4}"/>
            </a:ext>
          </a:extLst>
        </xdr:cNvPr>
        <xdr:cNvSpPr/>
      </xdr:nvSpPr>
      <xdr:spPr>
        <a:xfrm>
          <a:off x="221107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42163</xdr:rowOff>
    </xdr:from>
    <xdr:to>
      <xdr:col>112</xdr:col>
      <xdr:colOff>38100</xdr:colOff>
      <xdr:row>84</xdr:row>
      <xdr:rowOff>143763</xdr:rowOff>
    </xdr:to>
    <xdr:sp macro="" textlink="">
      <xdr:nvSpPr>
        <xdr:cNvPr id="691" name="フローチャート: 判断 690">
          <a:extLst>
            <a:ext uri="{FF2B5EF4-FFF2-40B4-BE49-F238E27FC236}">
              <a16:creationId xmlns:a16="http://schemas.microsoft.com/office/drawing/2014/main" id="{69D75CED-1DD5-4743-9172-9C934DEE7A8C}"/>
            </a:ext>
          </a:extLst>
        </xdr:cNvPr>
        <xdr:cNvSpPr/>
      </xdr:nvSpPr>
      <xdr:spPr>
        <a:xfrm>
          <a:off x="21272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51308</xdr:rowOff>
    </xdr:from>
    <xdr:to>
      <xdr:col>107</xdr:col>
      <xdr:colOff>101600</xdr:colOff>
      <xdr:row>84</xdr:row>
      <xdr:rowOff>152908</xdr:rowOff>
    </xdr:to>
    <xdr:sp macro="" textlink="">
      <xdr:nvSpPr>
        <xdr:cNvPr id="692" name="フローチャート: 判断 691">
          <a:extLst>
            <a:ext uri="{FF2B5EF4-FFF2-40B4-BE49-F238E27FC236}">
              <a16:creationId xmlns:a16="http://schemas.microsoft.com/office/drawing/2014/main" id="{0378E78F-14A9-4A1F-8B2A-E4A9E14D0F9A}"/>
            </a:ext>
          </a:extLst>
        </xdr:cNvPr>
        <xdr:cNvSpPr/>
      </xdr:nvSpPr>
      <xdr:spPr>
        <a:xfrm>
          <a:off x="20383500" y="1445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46737</xdr:rowOff>
    </xdr:from>
    <xdr:to>
      <xdr:col>102</xdr:col>
      <xdr:colOff>165100</xdr:colOff>
      <xdr:row>84</xdr:row>
      <xdr:rowOff>148337</xdr:rowOff>
    </xdr:to>
    <xdr:sp macro="" textlink="">
      <xdr:nvSpPr>
        <xdr:cNvPr id="693" name="フローチャート: 判断 692">
          <a:extLst>
            <a:ext uri="{FF2B5EF4-FFF2-40B4-BE49-F238E27FC236}">
              <a16:creationId xmlns:a16="http://schemas.microsoft.com/office/drawing/2014/main" id="{773A5334-B7D4-4DDA-AE1B-FFA019A3BAA3}"/>
            </a:ext>
          </a:extLst>
        </xdr:cNvPr>
        <xdr:cNvSpPr/>
      </xdr:nvSpPr>
      <xdr:spPr>
        <a:xfrm>
          <a:off x="19494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65024</xdr:rowOff>
    </xdr:from>
    <xdr:to>
      <xdr:col>98</xdr:col>
      <xdr:colOff>38100</xdr:colOff>
      <xdr:row>84</xdr:row>
      <xdr:rowOff>166624</xdr:rowOff>
    </xdr:to>
    <xdr:sp macro="" textlink="">
      <xdr:nvSpPr>
        <xdr:cNvPr id="694" name="フローチャート: 判断 693">
          <a:extLst>
            <a:ext uri="{FF2B5EF4-FFF2-40B4-BE49-F238E27FC236}">
              <a16:creationId xmlns:a16="http://schemas.microsoft.com/office/drawing/2014/main" id="{A902CECA-9314-48E3-A071-555B686586B8}"/>
            </a:ext>
          </a:extLst>
        </xdr:cNvPr>
        <xdr:cNvSpPr/>
      </xdr:nvSpPr>
      <xdr:spPr>
        <a:xfrm>
          <a:off x="186055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95" name="テキスト ボックス 694">
          <a:extLst>
            <a:ext uri="{FF2B5EF4-FFF2-40B4-BE49-F238E27FC236}">
              <a16:creationId xmlns:a16="http://schemas.microsoft.com/office/drawing/2014/main" id="{A52CC0FC-D327-4C89-8D64-FA9D4A5A5559}"/>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96" name="テキスト ボックス 695">
          <a:extLst>
            <a:ext uri="{FF2B5EF4-FFF2-40B4-BE49-F238E27FC236}">
              <a16:creationId xmlns:a16="http://schemas.microsoft.com/office/drawing/2014/main" id="{211619A6-4C16-4074-8158-494295D90CB4}"/>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97" name="テキスト ボックス 696">
          <a:extLst>
            <a:ext uri="{FF2B5EF4-FFF2-40B4-BE49-F238E27FC236}">
              <a16:creationId xmlns:a16="http://schemas.microsoft.com/office/drawing/2014/main" id="{E24A29D2-2496-4EB2-8499-E836BF2FCEE7}"/>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98" name="テキスト ボックス 697">
          <a:extLst>
            <a:ext uri="{FF2B5EF4-FFF2-40B4-BE49-F238E27FC236}">
              <a16:creationId xmlns:a16="http://schemas.microsoft.com/office/drawing/2014/main" id="{5A237C3C-2F2C-4ABE-95A3-ECB1D99740FE}"/>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99" name="テキスト ボックス 698">
          <a:extLst>
            <a:ext uri="{FF2B5EF4-FFF2-40B4-BE49-F238E27FC236}">
              <a16:creationId xmlns:a16="http://schemas.microsoft.com/office/drawing/2014/main" id="{1DBA293B-5920-4F1E-A64C-1B7BD07F9D6B}"/>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161037</xdr:rowOff>
    </xdr:from>
    <xdr:to>
      <xdr:col>116</xdr:col>
      <xdr:colOff>114300</xdr:colOff>
      <xdr:row>85</xdr:row>
      <xdr:rowOff>91187</xdr:rowOff>
    </xdr:to>
    <xdr:sp macro="" textlink="">
      <xdr:nvSpPr>
        <xdr:cNvPr id="700" name="楕円 699">
          <a:extLst>
            <a:ext uri="{FF2B5EF4-FFF2-40B4-BE49-F238E27FC236}">
              <a16:creationId xmlns:a16="http://schemas.microsoft.com/office/drawing/2014/main" id="{C9BB4409-039E-4199-B16E-B8A00F61D572}"/>
            </a:ext>
          </a:extLst>
        </xdr:cNvPr>
        <xdr:cNvSpPr/>
      </xdr:nvSpPr>
      <xdr:spPr>
        <a:xfrm>
          <a:off x="22110700" y="1456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139464</xdr:rowOff>
    </xdr:from>
    <xdr:ext cx="469744" cy="259045"/>
    <xdr:sp macro="" textlink="">
      <xdr:nvSpPr>
        <xdr:cNvPr id="701" name="【消防施設】&#10;一人当たり面積該当値テキスト">
          <a:extLst>
            <a:ext uri="{FF2B5EF4-FFF2-40B4-BE49-F238E27FC236}">
              <a16:creationId xmlns:a16="http://schemas.microsoft.com/office/drawing/2014/main" id="{AA2D01A0-C3B6-4D92-AAC7-D055D7A9CA8A}"/>
            </a:ext>
          </a:extLst>
        </xdr:cNvPr>
        <xdr:cNvSpPr txBox="1"/>
      </xdr:nvSpPr>
      <xdr:spPr>
        <a:xfrm>
          <a:off x="22199600" y="1454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51308</xdr:rowOff>
    </xdr:from>
    <xdr:to>
      <xdr:col>112</xdr:col>
      <xdr:colOff>38100</xdr:colOff>
      <xdr:row>84</xdr:row>
      <xdr:rowOff>152908</xdr:rowOff>
    </xdr:to>
    <xdr:sp macro="" textlink="">
      <xdr:nvSpPr>
        <xdr:cNvPr id="702" name="楕円 701">
          <a:extLst>
            <a:ext uri="{FF2B5EF4-FFF2-40B4-BE49-F238E27FC236}">
              <a16:creationId xmlns:a16="http://schemas.microsoft.com/office/drawing/2014/main" id="{50188C13-6A9A-49C5-B0B2-E37D14FF8213}"/>
            </a:ext>
          </a:extLst>
        </xdr:cNvPr>
        <xdr:cNvSpPr/>
      </xdr:nvSpPr>
      <xdr:spPr>
        <a:xfrm>
          <a:off x="21272500" y="1445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102108</xdr:rowOff>
    </xdr:from>
    <xdr:to>
      <xdr:col>116</xdr:col>
      <xdr:colOff>63500</xdr:colOff>
      <xdr:row>85</xdr:row>
      <xdr:rowOff>40387</xdr:rowOff>
    </xdr:to>
    <xdr:cxnSp macro="">
      <xdr:nvCxnSpPr>
        <xdr:cNvPr id="703" name="直線コネクタ 702">
          <a:extLst>
            <a:ext uri="{FF2B5EF4-FFF2-40B4-BE49-F238E27FC236}">
              <a16:creationId xmlns:a16="http://schemas.microsoft.com/office/drawing/2014/main" id="{EEF2DD1D-0663-480E-8F2C-05CC5709C020}"/>
            </a:ext>
          </a:extLst>
        </xdr:cNvPr>
        <xdr:cNvCxnSpPr/>
      </xdr:nvCxnSpPr>
      <xdr:spPr>
        <a:xfrm>
          <a:off x="21323300" y="14503908"/>
          <a:ext cx="838200" cy="109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161037</xdr:rowOff>
    </xdr:from>
    <xdr:to>
      <xdr:col>107</xdr:col>
      <xdr:colOff>101600</xdr:colOff>
      <xdr:row>85</xdr:row>
      <xdr:rowOff>91187</xdr:rowOff>
    </xdr:to>
    <xdr:sp macro="" textlink="">
      <xdr:nvSpPr>
        <xdr:cNvPr id="704" name="楕円 703">
          <a:extLst>
            <a:ext uri="{FF2B5EF4-FFF2-40B4-BE49-F238E27FC236}">
              <a16:creationId xmlns:a16="http://schemas.microsoft.com/office/drawing/2014/main" id="{4D63A7CE-E644-4245-AEAE-8D77B19668C6}"/>
            </a:ext>
          </a:extLst>
        </xdr:cNvPr>
        <xdr:cNvSpPr/>
      </xdr:nvSpPr>
      <xdr:spPr>
        <a:xfrm>
          <a:off x="20383500" y="1456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102108</xdr:rowOff>
    </xdr:from>
    <xdr:to>
      <xdr:col>111</xdr:col>
      <xdr:colOff>177800</xdr:colOff>
      <xdr:row>85</xdr:row>
      <xdr:rowOff>40387</xdr:rowOff>
    </xdr:to>
    <xdr:cxnSp macro="">
      <xdr:nvCxnSpPr>
        <xdr:cNvPr id="705" name="直線コネクタ 704">
          <a:extLst>
            <a:ext uri="{FF2B5EF4-FFF2-40B4-BE49-F238E27FC236}">
              <a16:creationId xmlns:a16="http://schemas.microsoft.com/office/drawing/2014/main" id="{9C11F63B-74D5-4EFF-8687-D22094396818}"/>
            </a:ext>
          </a:extLst>
        </xdr:cNvPr>
        <xdr:cNvCxnSpPr/>
      </xdr:nvCxnSpPr>
      <xdr:spPr>
        <a:xfrm flipV="1">
          <a:off x="20434300" y="14503908"/>
          <a:ext cx="889000" cy="109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55880</xdr:rowOff>
    </xdr:from>
    <xdr:to>
      <xdr:col>102</xdr:col>
      <xdr:colOff>165100</xdr:colOff>
      <xdr:row>84</xdr:row>
      <xdr:rowOff>157480</xdr:rowOff>
    </xdr:to>
    <xdr:sp macro="" textlink="">
      <xdr:nvSpPr>
        <xdr:cNvPr id="706" name="楕円 705">
          <a:extLst>
            <a:ext uri="{FF2B5EF4-FFF2-40B4-BE49-F238E27FC236}">
              <a16:creationId xmlns:a16="http://schemas.microsoft.com/office/drawing/2014/main" id="{5E1E76AB-0E4C-4077-9C68-0C3D089A8117}"/>
            </a:ext>
          </a:extLst>
        </xdr:cNvPr>
        <xdr:cNvSpPr/>
      </xdr:nvSpPr>
      <xdr:spPr>
        <a:xfrm>
          <a:off x="19494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106680</xdr:rowOff>
    </xdr:from>
    <xdr:to>
      <xdr:col>107</xdr:col>
      <xdr:colOff>50800</xdr:colOff>
      <xdr:row>85</xdr:row>
      <xdr:rowOff>40387</xdr:rowOff>
    </xdr:to>
    <xdr:cxnSp macro="">
      <xdr:nvCxnSpPr>
        <xdr:cNvPr id="707" name="直線コネクタ 706">
          <a:extLst>
            <a:ext uri="{FF2B5EF4-FFF2-40B4-BE49-F238E27FC236}">
              <a16:creationId xmlns:a16="http://schemas.microsoft.com/office/drawing/2014/main" id="{0753EB45-E610-4F79-84A0-3CDC281A0E89}"/>
            </a:ext>
          </a:extLst>
        </xdr:cNvPr>
        <xdr:cNvCxnSpPr/>
      </xdr:nvCxnSpPr>
      <xdr:spPr>
        <a:xfrm>
          <a:off x="19545300" y="14508480"/>
          <a:ext cx="889000" cy="10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55880</xdr:rowOff>
    </xdr:from>
    <xdr:to>
      <xdr:col>98</xdr:col>
      <xdr:colOff>38100</xdr:colOff>
      <xdr:row>84</xdr:row>
      <xdr:rowOff>157480</xdr:rowOff>
    </xdr:to>
    <xdr:sp macro="" textlink="">
      <xdr:nvSpPr>
        <xdr:cNvPr id="708" name="楕円 707">
          <a:extLst>
            <a:ext uri="{FF2B5EF4-FFF2-40B4-BE49-F238E27FC236}">
              <a16:creationId xmlns:a16="http://schemas.microsoft.com/office/drawing/2014/main" id="{87578657-90CC-40C2-9445-BB870986BEF8}"/>
            </a:ext>
          </a:extLst>
        </xdr:cNvPr>
        <xdr:cNvSpPr/>
      </xdr:nvSpPr>
      <xdr:spPr>
        <a:xfrm>
          <a:off x="18605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106680</xdr:rowOff>
    </xdr:from>
    <xdr:to>
      <xdr:col>102</xdr:col>
      <xdr:colOff>114300</xdr:colOff>
      <xdr:row>84</xdr:row>
      <xdr:rowOff>106680</xdr:rowOff>
    </xdr:to>
    <xdr:cxnSp macro="">
      <xdr:nvCxnSpPr>
        <xdr:cNvPr id="709" name="直線コネクタ 708">
          <a:extLst>
            <a:ext uri="{FF2B5EF4-FFF2-40B4-BE49-F238E27FC236}">
              <a16:creationId xmlns:a16="http://schemas.microsoft.com/office/drawing/2014/main" id="{D0E9BA3D-645D-4E14-A45F-702C0A778850}"/>
            </a:ext>
          </a:extLst>
        </xdr:cNvPr>
        <xdr:cNvCxnSpPr/>
      </xdr:nvCxnSpPr>
      <xdr:spPr>
        <a:xfrm>
          <a:off x="18656300" y="14508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160290</xdr:rowOff>
    </xdr:from>
    <xdr:ext cx="469744" cy="259045"/>
    <xdr:sp macro="" textlink="">
      <xdr:nvSpPr>
        <xdr:cNvPr id="710" name="n_1aveValue【消防施設】&#10;一人当たり面積">
          <a:extLst>
            <a:ext uri="{FF2B5EF4-FFF2-40B4-BE49-F238E27FC236}">
              <a16:creationId xmlns:a16="http://schemas.microsoft.com/office/drawing/2014/main" id="{6EF40629-7D6E-4000-AD6F-E8BE02946CEA}"/>
            </a:ext>
          </a:extLst>
        </xdr:cNvPr>
        <xdr:cNvSpPr txBox="1"/>
      </xdr:nvSpPr>
      <xdr:spPr>
        <a:xfrm>
          <a:off x="21075727" y="142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169435</xdr:rowOff>
    </xdr:from>
    <xdr:ext cx="469744" cy="259045"/>
    <xdr:sp macro="" textlink="">
      <xdr:nvSpPr>
        <xdr:cNvPr id="711" name="n_2aveValue【消防施設】&#10;一人当たり面積">
          <a:extLst>
            <a:ext uri="{FF2B5EF4-FFF2-40B4-BE49-F238E27FC236}">
              <a16:creationId xmlns:a16="http://schemas.microsoft.com/office/drawing/2014/main" id="{B2E12A3A-BE75-4AF6-A6D0-37AF8CFCF4FB}"/>
            </a:ext>
          </a:extLst>
        </xdr:cNvPr>
        <xdr:cNvSpPr txBox="1"/>
      </xdr:nvSpPr>
      <xdr:spPr>
        <a:xfrm>
          <a:off x="20199427" y="1422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164864</xdr:rowOff>
    </xdr:from>
    <xdr:ext cx="469744" cy="259045"/>
    <xdr:sp macro="" textlink="">
      <xdr:nvSpPr>
        <xdr:cNvPr id="712" name="n_3aveValue【消防施設】&#10;一人当たり面積">
          <a:extLst>
            <a:ext uri="{FF2B5EF4-FFF2-40B4-BE49-F238E27FC236}">
              <a16:creationId xmlns:a16="http://schemas.microsoft.com/office/drawing/2014/main" id="{DFE634CB-22EB-479D-AE40-9DA67D39B314}"/>
            </a:ext>
          </a:extLst>
        </xdr:cNvPr>
        <xdr:cNvSpPr txBox="1"/>
      </xdr:nvSpPr>
      <xdr:spPr>
        <a:xfrm>
          <a:off x="19310427" y="1422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157751</xdr:rowOff>
    </xdr:from>
    <xdr:ext cx="469744" cy="259045"/>
    <xdr:sp macro="" textlink="">
      <xdr:nvSpPr>
        <xdr:cNvPr id="713" name="n_4aveValue【消防施設】&#10;一人当たり面積">
          <a:extLst>
            <a:ext uri="{FF2B5EF4-FFF2-40B4-BE49-F238E27FC236}">
              <a16:creationId xmlns:a16="http://schemas.microsoft.com/office/drawing/2014/main" id="{BA27C927-BC4F-41D5-AB4C-EA5CE60FC4F0}"/>
            </a:ext>
          </a:extLst>
        </xdr:cNvPr>
        <xdr:cNvSpPr txBox="1"/>
      </xdr:nvSpPr>
      <xdr:spPr>
        <a:xfrm>
          <a:off x="18421427" y="1455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144035</xdr:rowOff>
    </xdr:from>
    <xdr:ext cx="469744" cy="259045"/>
    <xdr:sp macro="" textlink="">
      <xdr:nvSpPr>
        <xdr:cNvPr id="714" name="n_1mainValue【消防施設】&#10;一人当たり面積">
          <a:extLst>
            <a:ext uri="{FF2B5EF4-FFF2-40B4-BE49-F238E27FC236}">
              <a16:creationId xmlns:a16="http://schemas.microsoft.com/office/drawing/2014/main" id="{244923E1-9F29-4F2D-9335-170BE5CCFB98}"/>
            </a:ext>
          </a:extLst>
        </xdr:cNvPr>
        <xdr:cNvSpPr txBox="1"/>
      </xdr:nvSpPr>
      <xdr:spPr>
        <a:xfrm>
          <a:off x="21075727" y="1454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82314</xdr:rowOff>
    </xdr:from>
    <xdr:ext cx="469744" cy="259045"/>
    <xdr:sp macro="" textlink="">
      <xdr:nvSpPr>
        <xdr:cNvPr id="715" name="n_2mainValue【消防施設】&#10;一人当たり面積">
          <a:extLst>
            <a:ext uri="{FF2B5EF4-FFF2-40B4-BE49-F238E27FC236}">
              <a16:creationId xmlns:a16="http://schemas.microsoft.com/office/drawing/2014/main" id="{18132874-68D6-4581-855D-D44897547670}"/>
            </a:ext>
          </a:extLst>
        </xdr:cNvPr>
        <xdr:cNvSpPr txBox="1"/>
      </xdr:nvSpPr>
      <xdr:spPr>
        <a:xfrm>
          <a:off x="20199427" y="1465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148607</xdr:rowOff>
    </xdr:from>
    <xdr:ext cx="469744" cy="259045"/>
    <xdr:sp macro="" textlink="">
      <xdr:nvSpPr>
        <xdr:cNvPr id="716" name="n_3mainValue【消防施設】&#10;一人当たり面積">
          <a:extLst>
            <a:ext uri="{FF2B5EF4-FFF2-40B4-BE49-F238E27FC236}">
              <a16:creationId xmlns:a16="http://schemas.microsoft.com/office/drawing/2014/main" id="{746EE3BF-5499-44BD-930C-E3331090D888}"/>
            </a:ext>
          </a:extLst>
        </xdr:cNvPr>
        <xdr:cNvSpPr txBox="1"/>
      </xdr:nvSpPr>
      <xdr:spPr>
        <a:xfrm>
          <a:off x="193104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2557</xdr:rowOff>
    </xdr:from>
    <xdr:ext cx="469744" cy="259045"/>
    <xdr:sp macro="" textlink="">
      <xdr:nvSpPr>
        <xdr:cNvPr id="717" name="n_4mainValue【消防施設】&#10;一人当たり面積">
          <a:extLst>
            <a:ext uri="{FF2B5EF4-FFF2-40B4-BE49-F238E27FC236}">
              <a16:creationId xmlns:a16="http://schemas.microsoft.com/office/drawing/2014/main" id="{C98AFCD5-78E9-46A9-A52C-768F85E9A841}"/>
            </a:ext>
          </a:extLst>
        </xdr:cNvPr>
        <xdr:cNvSpPr txBox="1"/>
      </xdr:nvSpPr>
      <xdr:spPr>
        <a:xfrm>
          <a:off x="18421427"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18" name="正方形/長方形 717">
          <a:extLst>
            <a:ext uri="{FF2B5EF4-FFF2-40B4-BE49-F238E27FC236}">
              <a16:creationId xmlns:a16="http://schemas.microsoft.com/office/drawing/2014/main" id="{405F67D8-3C70-4982-84C8-4E3DA75EE557}"/>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19" name="正方形/長方形 718">
          <a:extLst>
            <a:ext uri="{FF2B5EF4-FFF2-40B4-BE49-F238E27FC236}">
              <a16:creationId xmlns:a16="http://schemas.microsoft.com/office/drawing/2014/main" id="{AFB1DF0D-B9BD-4E82-9229-44916234DD81}"/>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0" name="正方形/長方形 719">
          <a:extLst>
            <a:ext uri="{FF2B5EF4-FFF2-40B4-BE49-F238E27FC236}">
              <a16:creationId xmlns:a16="http://schemas.microsoft.com/office/drawing/2014/main" id="{334D851A-6CA1-401B-B190-7CF2DDCEA4D2}"/>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1" name="正方形/長方形 720">
          <a:extLst>
            <a:ext uri="{FF2B5EF4-FFF2-40B4-BE49-F238E27FC236}">
              <a16:creationId xmlns:a16="http://schemas.microsoft.com/office/drawing/2014/main" id="{4D9ECB23-5CFF-4040-AE30-C4DCCA647B31}"/>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2" name="正方形/長方形 721">
          <a:extLst>
            <a:ext uri="{FF2B5EF4-FFF2-40B4-BE49-F238E27FC236}">
              <a16:creationId xmlns:a16="http://schemas.microsoft.com/office/drawing/2014/main" id="{539341D2-B3E3-4275-A330-9F8F06AD7B8B}"/>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3" name="正方形/長方形 722">
          <a:extLst>
            <a:ext uri="{FF2B5EF4-FFF2-40B4-BE49-F238E27FC236}">
              <a16:creationId xmlns:a16="http://schemas.microsoft.com/office/drawing/2014/main" id="{EEE977EB-BA75-4936-9934-A98C7EAACF56}"/>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4" name="正方形/長方形 723">
          <a:extLst>
            <a:ext uri="{FF2B5EF4-FFF2-40B4-BE49-F238E27FC236}">
              <a16:creationId xmlns:a16="http://schemas.microsoft.com/office/drawing/2014/main" id="{F0040026-E101-432A-825B-97668FED5DFB}"/>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5" name="正方形/長方形 724">
          <a:extLst>
            <a:ext uri="{FF2B5EF4-FFF2-40B4-BE49-F238E27FC236}">
              <a16:creationId xmlns:a16="http://schemas.microsoft.com/office/drawing/2014/main" id="{94D1A8C9-8C0F-464F-837F-884AA1F49A14}"/>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6" name="テキスト ボックス 725">
          <a:extLst>
            <a:ext uri="{FF2B5EF4-FFF2-40B4-BE49-F238E27FC236}">
              <a16:creationId xmlns:a16="http://schemas.microsoft.com/office/drawing/2014/main" id="{B7536734-74CF-4738-A424-7DD108B78099}"/>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7" name="直線コネクタ 726">
          <a:extLst>
            <a:ext uri="{FF2B5EF4-FFF2-40B4-BE49-F238E27FC236}">
              <a16:creationId xmlns:a16="http://schemas.microsoft.com/office/drawing/2014/main" id="{74EA9985-5E01-405A-8036-3732514ECCE5}"/>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28" name="テキスト ボックス 727">
          <a:extLst>
            <a:ext uri="{FF2B5EF4-FFF2-40B4-BE49-F238E27FC236}">
              <a16:creationId xmlns:a16="http://schemas.microsoft.com/office/drawing/2014/main" id="{918FF770-8E04-4900-8AAE-3F82C9E5E542}"/>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29" name="直線コネクタ 728">
          <a:extLst>
            <a:ext uri="{FF2B5EF4-FFF2-40B4-BE49-F238E27FC236}">
              <a16:creationId xmlns:a16="http://schemas.microsoft.com/office/drawing/2014/main" id="{A8D9021D-19B3-48C7-9716-0BBEF4A295AE}"/>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30" name="テキスト ボックス 729">
          <a:extLst>
            <a:ext uri="{FF2B5EF4-FFF2-40B4-BE49-F238E27FC236}">
              <a16:creationId xmlns:a16="http://schemas.microsoft.com/office/drawing/2014/main" id="{A6C955BA-6309-40CE-B2AE-1FB7B8C6DC5B}"/>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31" name="直線コネクタ 730">
          <a:extLst>
            <a:ext uri="{FF2B5EF4-FFF2-40B4-BE49-F238E27FC236}">
              <a16:creationId xmlns:a16="http://schemas.microsoft.com/office/drawing/2014/main" id="{EE8D72F5-8985-44C5-8360-BE9AD62C6A4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32" name="テキスト ボックス 731">
          <a:extLst>
            <a:ext uri="{FF2B5EF4-FFF2-40B4-BE49-F238E27FC236}">
              <a16:creationId xmlns:a16="http://schemas.microsoft.com/office/drawing/2014/main" id="{D28C3BD4-76F7-4D3B-A733-2877D25853E5}"/>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33" name="直線コネクタ 732">
          <a:extLst>
            <a:ext uri="{FF2B5EF4-FFF2-40B4-BE49-F238E27FC236}">
              <a16:creationId xmlns:a16="http://schemas.microsoft.com/office/drawing/2014/main" id="{C628A7CD-1B7D-4D5D-8874-88E2C590F065}"/>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34" name="テキスト ボックス 733">
          <a:extLst>
            <a:ext uri="{FF2B5EF4-FFF2-40B4-BE49-F238E27FC236}">
              <a16:creationId xmlns:a16="http://schemas.microsoft.com/office/drawing/2014/main" id="{DDEF8EE7-6145-420A-B4F6-8363A30AD002}"/>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35" name="直線コネクタ 734">
          <a:extLst>
            <a:ext uri="{FF2B5EF4-FFF2-40B4-BE49-F238E27FC236}">
              <a16:creationId xmlns:a16="http://schemas.microsoft.com/office/drawing/2014/main" id="{ABE4D05B-8D87-4EAE-84F6-0480606A84E3}"/>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36" name="テキスト ボックス 735">
          <a:extLst>
            <a:ext uri="{FF2B5EF4-FFF2-40B4-BE49-F238E27FC236}">
              <a16:creationId xmlns:a16="http://schemas.microsoft.com/office/drawing/2014/main" id="{1AB698A0-21EA-4495-A016-2CAF22339691}"/>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37" name="直線コネクタ 736">
          <a:extLst>
            <a:ext uri="{FF2B5EF4-FFF2-40B4-BE49-F238E27FC236}">
              <a16:creationId xmlns:a16="http://schemas.microsoft.com/office/drawing/2014/main" id="{43FA9F38-BADA-4598-A747-C0E9C8A5496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38" name="テキスト ボックス 737">
          <a:extLst>
            <a:ext uri="{FF2B5EF4-FFF2-40B4-BE49-F238E27FC236}">
              <a16:creationId xmlns:a16="http://schemas.microsoft.com/office/drawing/2014/main" id="{08D335EB-EA74-492F-BA96-B0C423B4E3B7}"/>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39" name="直線コネクタ 738">
          <a:extLst>
            <a:ext uri="{FF2B5EF4-FFF2-40B4-BE49-F238E27FC236}">
              <a16:creationId xmlns:a16="http://schemas.microsoft.com/office/drawing/2014/main" id="{E7B66AD9-D63E-4E0A-AC2B-D3F9C600441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40" name="テキスト ボックス 739">
          <a:extLst>
            <a:ext uri="{FF2B5EF4-FFF2-40B4-BE49-F238E27FC236}">
              <a16:creationId xmlns:a16="http://schemas.microsoft.com/office/drawing/2014/main" id="{41203DA2-CDC6-4FC4-9195-B1346E5EFE91}"/>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1" name="直線コネクタ 740">
          <a:extLst>
            <a:ext uri="{FF2B5EF4-FFF2-40B4-BE49-F238E27FC236}">
              <a16:creationId xmlns:a16="http://schemas.microsoft.com/office/drawing/2014/main" id="{5C53E164-F8BE-414A-BE22-5793EF0B6924}"/>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2" name="【庁舎】&#10;有形固定資産減価償却率グラフ枠">
          <a:extLst>
            <a:ext uri="{FF2B5EF4-FFF2-40B4-BE49-F238E27FC236}">
              <a16:creationId xmlns:a16="http://schemas.microsoft.com/office/drawing/2014/main" id="{55F5C460-68CD-4339-A021-0418CAE2F5B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170906</xdr:rowOff>
    </xdr:from>
    <xdr:to>
      <xdr:col>85</xdr:col>
      <xdr:colOff>126364</xdr:colOff>
      <xdr:row>108</xdr:row>
      <xdr:rowOff>121920</xdr:rowOff>
    </xdr:to>
    <xdr:cxnSp macro="">
      <xdr:nvCxnSpPr>
        <xdr:cNvPr id="743" name="直線コネクタ 742">
          <a:extLst>
            <a:ext uri="{FF2B5EF4-FFF2-40B4-BE49-F238E27FC236}">
              <a16:creationId xmlns:a16="http://schemas.microsoft.com/office/drawing/2014/main" id="{053D5B9F-9FC7-4F71-9664-4878B9727A29}"/>
            </a:ext>
          </a:extLst>
        </xdr:cNvPr>
        <xdr:cNvCxnSpPr/>
      </xdr:nvCxnSpPr>
      <xdr:spPr>
        <a:xfrm flipV="1">
          <a:off x="16318864" y="17144456"/>
          <a:ext cx="0" cy="1494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125747</xdr:rowOff>
    </xdr:from>
    <xdr:ext cx="405111" cy="259045"/>
    <xdr:sp macro="" textlink="">
      <xdr:nvSpPr>
        <xdr:cNvPr id="744" name="【庁舎】&#10;有形固定資産減価償却率最小値テキスト">
          <a:extLst>
            <a:ext uri="{FF2B5EF4-FFF2-40B4-BE49-F238E27FC236}">
              <a16:creationId xmlns:a16="http://schemas.microsoft.com/office/drawing/2014/main" id="{3ED47BE5-3ECA-4FD5-937F-3517D159D903}"/>
            </a:ext>
          </a:extLst>
        </xdr:cNvPr>
        <xdr:cNvSpPr txBox="1"/>
      </xdr:nvSpPr>
      <xdr:spPr>
        <a:xfrm>
          <a:off x="16357600" y="186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121920</xdr:rowOff>
    </xdr:from>
    <xdr:to>
      <xdr:col>86</xdr:col>
      <xdr:colOff>25400</xdr:colOff>
      <xdr:row>108</xdr:row>
      <xdr:rowOff>121920</xdr:rowOff>
    </xdr:to>
    <xdr:cxnSp macro="">
      <xdr:nvCxnSpPr>
        <xdr:cNvPr id="745" name="直線コネクタ 744">
          <a:extLst>
            <a:ext uri="{FF2B5EF4-FFF2-40B4-BE49-F238E27FC236}">
              <a16:creationId xmlns:a16="http://schemas.microsoft.com/office/drawing/2014/main" id="{3A87A50E-A902-4AC6-B32A-86A5DF276328}"/>
            </a:ext>
          </a:extLst>
        </xdr:cNvPr>
        <xdr:cNvCxnSpPr/>
      </xdr:nvCxnSpPr>
      <xdr:spPr>
        <a:xfrm>
          <a:off x="16230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117583</xdr:rowOff>
    </xdr:from>
    <xdr:ext cx="340478" cy="259045"/>
    <xdr:sp macro="" textlink="">
      <xdr:nvSpPr>
        <xdr:cNvPr id="746" name="【庁舎】&#10;有形固定資産減価償却率最大値テキスト">
          <a:extLst>
            <a:ext uri="{FF2B5EF4-FFF2-40B4-BE49-F238E27FC236}">
              <a16:creationId xmlns:a16="http://schemas.microsoft.com/office/drawing/2014/main" id="{10CA2ACC-818C-443A-B742-2D252C7D5BE5}"/>
            </a:ext>
          </a:extLst>
        </xdr:cNvPr>
        <xdr:cNvSpPr txBox="1"/>
      </xdr:nvSpPr>
      <xdr:spPr>
        <a:xfrm>
          <a:off x="16357600" y="1691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170906</xdr:rowOff>
    </xdr:from>
    <xdr:to>
      <xdr:col>86</xdr:col>
      <xdr:colOff>25400</xdr:colOff>
      <xdr:row>99</xdr:row>
      <xdr:rowOff>170906</xdr:rowOff>
    </xdr:to>
    <xdr:cxnSp macro="">
      <xdr:nvCxnSpPr>
        <xdr:cNvPr id="747" name="直線コネクタ 746">
          <a:extLst>
            <a:ext uri="{FF2B5EF4-FFF2-40B4-BE49-F238E27FC236}">
              <a16:creationId xmlns:a16="http://schemas.microsoft.com/office/drawing/2014/main" id="{7CF36437-B1AF-44D0-8B18-CAC3B848A5FC}"/>
            </a:ext>
          </a:extLst>
        </xdr:cNvPr>
        <xdr:cNvCxnSpPr/>
      </xdr:nvCxnSpPr>
      <xdr:spPr>
        <a:xfrm>
          <a:off x="16230600" y="1714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66239</xdr:rowOff>
    </xdr:from>
    <xdr:ext cx="405111" cy="259045"/>
    <xdr:sp macro="" textlink="">
      <xdr:nvSpPr>
        <xdr:cNvPr id="748" name="【庁舎】&#10;有形固定資産減価償却率平均値テキスト">
          <a:extLst>
            <a:ext uri="{FF2B5EF4-FFF2-40B4-BE49-F238E27FC236}">
              <a16:creationId xmlns:a16="http://schemas.microsoft.com/office/drawing/2014/main" id="{49D2E167-45F1-49F4-A9DA-F260521CAFCE}"/>
            </a:ext>
          </a:extLst>
        </xdr:cNvPr>
        <xdr:cNvSpPr txBox="1"/>
      </xdr:nvSpPr>
      <xdr:spPr>
        <a:xfrm>
          <a:off x="16357600" y="17725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43362</xdr:rowOff>
    </xdr:from>
    <xdr:to>
      <xdr:col>85</xdr:col>
      <xdr:colOff>177800</xdr:colOff>
      <xdr:row>104</xdr:row>
      <xdr:rowOff>144962</xdr:rowOff>
    </xdr:to>
    <xdr:sp macro="" textlink="">
      <xdr:nvSpPr>
        <xdr:cNvPr id="749" name="フローチャート: 判断 748">
          <a:extLst>
            <a:ext uri="{FF2B5EF4-FFF2-40B4-BE49-F238E27FC236}">
              <a16:creationId xmlns:a16="http://schemas.microsoft.com/office/drawing/2014/main" id="{9A63818A-743E-4A46-8667-6BC7AD35F265}"/>
            </a:ext>
          </a:extLst>
        </xdr:cNvPr>
        <xdr:cNvSpPr/>
      </xdr:nvSpPr>
      <xdr:spPr>
        <a:xfrm>
          <a:off x="16268700" y="1787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87449</xdr:rowOff>
    </xdr:from>
    <xdr:to>
      <xdr:col>81</xdr:col>
      <xdr:colOff>101600</xdr:colOff>
      <xdr:row>105</xdr:row>
      <xdr:rowOff>17599</xdr:rowOff>
    </xdr:to>
    <xdr:sp macro="" textlink="">
      <xdr:nvSpPr>
        <xdr:cNvPr id="750" name="フローチャート: 判断 749">
          <a:extLst>
            <a:ext uri="{FF2B5EF4-FFF2-40B4-BE49-F238E27FC236}">
              <a16:creationId xmlns:a16="http://schemas.microsoft.com/office/drawing/2014/main" id="{7A534B8D-69C8-4B62-AD95-34985F5662D1}"/>
            </a:ext>
          </a:extLst>
        </xdr:cNvPr>
        <xdr:cNvSpPr/>
      </xdr:nvSpPr>
      <xdr:spPr>
        <a:xfrm>
          <a:off x="15430500" y="179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92348</xdr:rowOff>
    </xdr:from>
    <xdr:to>
      <xdr:col>76</xdr:col>
      <xdr:colOff>165100</xdr:colOff>
      <xdr:row>105</xdr:row>
      <xdr:rowOff>22498</xdr:rowOff>
    </xdr:to>
    <xdr:sp macro="" textlink="">
      <xdr:nvSpPr>
        <xdr:cNvPr id="751" name="フローチャート: 判断 750">
          <a:extLst>
            <a:ext uri="{FF2B5EF4-FFF2-40B4-BE49-F238E27FC236}">
              <a16:creationId xmlns:a16="http://schemas.microsoft.com/office/drawing/2014/main" id="{6F575033-D4C7-46BD-91D1-33901C957AA4}"/>
            </a:ext>
          </a:extLst>
        </xdr:cNvPr>
        <xdr:cNvSpPr/>
      </xdr:nvSpPr>
      <xdr:spPr>
        <a:xfrm>
          <a:off x="14541500" y="1792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80918</xdr:rowOff>
    </xdr:from>
    <xdr:to>
      <xdr:col>72</xdr:col>
      <xdr:colOff>38100</xdr:colOff>
      <xdr:row>105</xdr:row>
      <xdr:rowOff>11068</xdr:rowOff>
    </xdr:to>
    <xdr:sp macro="" textlink="">
      <xdr:nvSpPr>
        <xdr:cNvPr id="752" name="フローチャート: 判断 751">
          <a:extLst>
            <a:ext uri="{FF2B5EF4-FFF2-40B4-BE49-F238E27FC236}">
              <a16:creationId xmlns:a16="http://schemas.microsoft.com/office/drawing/2014/main" id="{95043508-5551-4B65-9AC5-5050264AA7B0}"/>
            </a:ext>
          </a:extLst>
        </xdr:cNvPr>
        <xdr:cNvSpPr/>
      </xdr:nvSpPr>
      <xdr:spPr>
        <a:xfrm>
          <a:off x="136525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84182</xdr:rowOff>
    </xdr:from>
    <xdr:to>
      <xdr:col>67</xdr:col>
      <xdr:colOff>101600</xdr:colOff>
      <xdr:row>105</xdr:row>
      <xdr:rowOff>14332</xdr:rowOff>
    </xdr:to>
    <xdr:sp macro="" textlink="">
      <xdr:nvSpPr>
        <xdr:cNvPr id="753" name="フローチャート: 判断 752">
          <a:extLst>
            <a:ext uri="{FF2B5EF4-FFF2-40B4-BE49-F238E27FC236}">
              <a16:creationId xmlns:a16="http://schemas.microsoft.com/office/drawing/2014/main" id="{90B034EE-95FA-47CD-84B9-7C02BD451501}"/>
            </a:ext>
          </a:extLst>
        </xdr:cNvPr>
        <xdr:cNvSpPr/>
      </xdr:nvSpPr>
      <xdr:spPr>
        <a:xfrm>
          <a:off x="12763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4" name="テキスト ボックス 753">
          <a:extLst>
            <a:ext uri="{FF2B5EF4-FFF2-40B4-BE49-F238E27FC236}">
              <a16:creationId xmlns:a16="http://schemas.microsoft.com/office/drawing/2014/main" id="{3E298B4A-AE96-458F-9B10-8C397BED1519}"/>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5" name="テキスト ボックス 754">
          <a:extLst>
            <a:ext uri="{FF2B5EF4-FFF2-40B4-BE49-F238E27FC236}">
              <a16:creationId xmlns:a16="http://schemas.microsoft.com/office/drawing/2014/main" id="{908354C9-D8ED-479F-972E-25CE0D665A9B}"/>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6" name="テキスト ボックス 755">
          <a:extLst>
            <a:ext uri="{FF2B5EF4-FFF2-40B4-BE49-F238E27FC236}">
              <a16:creationId xmlns:a16="http://schemas.microsoft.com/office/drawing/2014/main" id="{71B7C7A3-9563-41E9-91C6-42A3BAB3D543}"/>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7" name="テキスト ボックス 756">
          <a:extLst>
            <a:ext uri="{FF2B5EF4-FFF2-40B4-BE49-F238E27FC236}">
              <a16:creationId xmlns:a16="http://schemas.microsoft.com/office/drawing/2014/main" id="{62D2628A-499B-4265-AB96-6AD4B33DB09C}"/>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8" name="テキスト ボックス 757">
          <a:extLst>
            <a:ext uri="{FF2B5EF4-FFF2-40B4-BE49-F238E27FC236}">
              <a16:creationId xmlns:a16="http://schemas.microsoft.com/office/drawing/2014/main" id="{8F657BB7-AFD5-4F06-93B1-B1427380333A}"/>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111942</xdr:rowOff>
    </xdr:from>
    <xdr:to>
      <xdr:col>85</xdr:col>
      <xdr:colOff>177800</xdr:colOff>
      <xdr:row>107</xdr:row>
      <xdr:rowOff>42092</xdr:rowOff>
    </xdr:to>
    <xdr:sp macro="" textlink="">
      <xdr:nvSpPr>
        <xdr:cNvPr id="759" name="楕円 758">
          <a:extLst>
            <a:ext uri="{FF2B5EF4-FFF2-40B4-BE49-F238E27FC236}">
              <a16:creationId xmlns:a16="http://schemas.microsoft.com/office/drawing/2014/main" id="{D5A70908-3342-42B7-87B1-07CCBAADCDFA}"/>
            </a:ext>
          </a:extLst>
        </xdr:cNvPr>
        <xdr:cNvSpPr/>
      </xdr:nvSpPr>
      <xdr:spPr>
        <a:xfrm>
          <a:off x="16268700" y="1828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90369</xdr:rowOff>
    </xdr:from>
    <xdr:ext cx="405111" cy="259045"/>
    <xdr:sp macro="" textlink="">
      <xdr:nvSpPr>
        <xdr:cNvPr id="760" name="【庁舎】&#10;有形固定資産減価償却率該当値テキスト">
          <a:extLst>
            <a:ext uri="{FF2B5EF4-FFF2-40B4-BE49-F238E27FC236}">
              <a16:creationId xmlns:a16="http://schemas.microsoft.com/office/drawing/2014/main" id="{2EC01B1D-C1E9-4806-B9EB-D368EB3C93DB}"/>
            </a:ext>
          </a:extLst>
        </xdr:cNvPr>
        <xdr:cNvSpPr txBox="1"/>
      </xdr:nvSpPr>
      <xdr:spPr>
        <a:xfrm>
          <a:off x="16357600" y="18264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92348</xdr:rowOff>
    </xdr:from>
    <xdr:to>
      <xdr:col>81</xdr:col>
      <xdr:colOff>101600</xdr:colOff>
      <xdr:row>107</xdr:row>
      <xdr:rowOff>22498</xdr:rowOff>
    </xdr:to>
    <xdr:sp macro="" textlink="">
      <xdr:nvSpPr>
        <xdr:cNvPr id="761" name="楕円 760">
          <a:extLst>
            <a:ext uri="{FF2B5EF4-FFF2-40B4-BE49-F238E27FC236}">
              <a16:creationId xmlns:a16="http://schemas.microsoft.com/office/drawing/2014/main" id="{81300EFD-C71F-4816-B960-84840B35759D}"/>
            </a:ext>
          </a:extLst>
        </xdr:cNvPr>
        <xdr:cNvSpPr/>
      </xdr:nvSpPr>
      <xdr:spPr>
        <a:xfrm>
          <a:off x="15430500" y="1826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143148</xdr:rowOff>
    </xdr:from>
    <xdr:to>
      <xdr:col>85</xdr:col>
      <xdr:colOff>127000</xdr:colOff>
      <xdr:row>106</xdr:row>
      <xdr:rowOff>162742</xdr:rowOff>
    </xdr:to>
    <xdr:cxnSp macro="">
      <xdr:nvCxnSpPr>
        <xdr:cNvPr id="762" name="直線コネクタ 761">
          <a:extLst>
            <a:ext uri="{FF2B5EF4-FFF2-40B4-BE49-F238E27FC236}">
              <a16:creationId xmlns:a16="http://schemas.microsoft.com/office/drawing/2014/main" id="{36C44B65-F5CB-4343-A11E-0884DDFAD6F4}"/>
            </a:ext>
          </a:extLst>
        </xdr:cNvPr>
        <xdr:cNvCxnSpPr/>
      </xdr:nvCxnSpPr>
      <xdr:spPr>
        <a:xfrm>
          <a:off x="15481300" y="18316848"/>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51526</xdr:rowOff>
    </xdr:from>
    <xdr:to>
      <xdr:col>76</xdr:col>
      <xdr:colOff>165100</xdr:colOff>
      <xdr:row>106</xdr:row>
      <xdr:rowOff>153126</xdr:rowOff>
    </xdr:to>
    <xdr:sp macro="" textlink="">
      <xdr:nvSpPr>
        <xdr:cNvPr id="763" name="楕円 762">
          <a:extLst>
            <a:ext uri="{FF2B5EF4-FFF2-40B4-BE49-F238E27FC236}">
              <a16:creationId xmlns:a16="http://schemas.microsoft.com/office/drawing/2014/main" id="{BF545339-2662-4A24-9F7B-C215B66445D7}"/>
            </a:ext>
          </a:extLst>
        </xdr:cNvPr>
        <xdr:cNvSpPr/>
      </xdr:nvSpPr>
      <xdr:spPr>
        <a:xfrm>
          <a:off x="14541500" y="1822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102326</xdr:rowOff>
    </xdr:from>
    <xdr:to>
      <xdr:col>81</xdr:col>
      <xdr:colOff>50800</xdr:colOff>
      <xdr:row>106</xdr:row>
      <xdr:rowOff>143148</xdr:rowOff>
    </xdr:to>
    <xdr:cxnSp macro="">
      <xdr:nvCxnSpPr>
        <xdr:cNvPr id="764" name="直線コネクタ 763">
          <a:extLst>
            <a:ext uri="{FF2B5EF4-FFF2-40B4-BE49-F238E27FC236}">
              <a16:creationId xmlns:a16="http://schemas.microsoft.com/office/drawing/2014/main" id="{C187FF77-6B1B-4A3C-B331-5B3308AAFE45}"/>
            </a:ext>
          </a:extLst>
        </xdr:cNvPr>
        <xdr:cNvCxnSpPr/>
      </xdr:nvCxnSpPr>
      <xdr:spPr>
        <a:xfrm>
          <a:off x="14592300" y="18276026"/>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20501</xdr:rowOff>
    </xdr:from>
    <xdr:to>
      <xdr:col>72</xdr:col>
      <xdr:colOff>38100</xdr:colOff>
      <xdr:row>106</xdr:row>
      <xdr:rowOff>122101</xdr:rowOff>
    </xdr:to>
    <xdr:sp macro="" textlink="">
      <xdr:nvSpPr>
        <xdr:cNvPr id="765" name="楕円 764">
          <a:extLst>
            <a:ext uri="{FF2B5EF4-FFF2-40B4-BE49-F238E27FC236}">
              <a16:creationId xmlns:a16="http://schemas.microsoft.com/office/drawing/2014/main" id="{C5BE6A6E-2C00-4D35-B638-BF635520EA4A}"/>
            </a:ext>
          </a:extLst>
        </xdr:cNvPr>
        <xdr:cNvSpPr/>
      </xdr:nvSpPr>
      <xdr:spPr>
        <a:xfrm>
          <a:off x="13652500" y="1819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71301</xdr:rowOff>
    </xdr:from>
    <xdr:to>
      <xdr:col>76</xdr:col>
      <xdr:colOff>114300</xdr:colOff>
      <xdr:row>106</xdr:row>
      <xdr:rowOff>102326</xdr:rowOff>
    </xdr:to>
    <xdr:cxnSp macro="">
      <xdr:nvCxnSpPr>
        <xdr:cNvPr id="766" name="直線コネクタ 765">
          <a:extLst>
            <a:ext uri="{FF2B5EF4-FFF2-40B4-BE49-F238E27FC236}">
              <a16:creationId xmlns:a16="http://schemas.microsoft.com/office/drawing/2014/main" id="{D7D096C8-3AEA-45C4-85F3-460B8E534F2A}"/>
            </a:ext>
          </a:extLst>
        </xdr:cNvPr>
        <xdr:cNvCxnSpPr/>
      </xdr:nvCxnSpPr>
      <xdr:spPr>
        <a:xfrm>
          <a:off x="13703300" y="18245001"/>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157662</xdr:rowOff>
    </xdr:from>
    <xdr:to>
      <xdr:col>67</xdr:col>
      <xdr:colOff>101600</xdr:colOff>
      <xdr:row>106</xdr:row>
      <xdr:rowOff>87812</xdr:rowOff>
    </xdr:to>
    <xdr:sp macro="" textlink="">
      <xdr:nvSpPr>
        <xdr:cNvPr id="767" name="楕円 766">
          <a:extLst>
            <a:ext uri="{FF2B5EF4-FFF2-40B4-BE49-F238E27FC236}">
              <a16:creationId xmlns:a16="http://schemas.microsoft.com/office/drawing/2014/main" id="{C75A6B60-002E-4A60-8DB6-F66D0CEC393D}"/>
            </a:ext>
          </a:extLst>
        </xdr:cNvPr>
        <xdr:cNvSpPr/>
      </xdr:nvSpPr>
      <xdr:spPr>
        <a:xfrm>
          <a:off x="12763500" y="1815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37012</xdr:rowOff>
    </xdr:from>
    <xdr:to>
      <xdr:col>71</xdr:col>
      <xdr:colOff>177800</xdr:colOff>
      <xdr:row>106</xdr:row>
      <xdr:rowOff>71301</xdr:rowOff>
    </xdr:to>
    <xdr:cxnSp macro="">
      <xdr:nvCxnSpPr>
        <xdr:cNvPr id="768" name="直線コネクタ 767">
          <a:extLst>
            <a:ext uri="{FF2B5EF4-FFF2-40B4-BE49-F238E27FC236}">
              <a16:creationId xmlns:a16="http://schemas.microsoft.com/office/drawing/2014/main" id="{A4A7A997-2FE1-4441-B699-803B86E374F0}"/>
            </a:ext>
          </a:extLst>
        </xdr:cNvPr>
        <xdr:cNvCxnSpPr/>
      </xdr:nvCxnSpPr>
      <xdr:spPr>
        <a:xfrm>
          <a:off x="12814300" y="18210712"/>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34126</xdr:rowOff>
    </xdr:from>
    <xdr:ext cx="405111" cy="259045"/>
    <xdr:sp macro="" textlink="">
      <xdr:nvSpPr>
        <xdr:cNvPr id="769" name="n_1aveValue【庁舎】&#10;有形固定資産減価償却率">
          <a:extLst>
            <a:ext uri="{FF2B5EF4-FFF2-40B4-BE49-F238E27FC236}">
              <a16:creationId xmlns:a16="http://schemas.microsoft.com/office/drawing/2014/main" id="{A867A41B-84A5-4B70-A662-2CFC4DEFBF79}"/>
            </a:ext>
          </a:extLst>
        </xdr:cNvPr>
        <xdr:cNvSpPr txBox="1"/>
      </xdr:nvSpPr>
      <xdr:spPr>
        <a:xfrm>
          <a:off x="15266044" y="1769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39025</xdr:rowOff>
    </xdr:from>
    <xdr:ext cx="405111" cy="259045"/>
    <xdr:sp macro="" textlink="">
      <xdr:nvSpPr>
        <xdr:cNvPr id="770" name="n_2aveValue【庁舎】&#10;有形固定資産減価償却率">
          <a:extLst>
            <a:ext uri="{FF2B5EF4-FFF2-40B4-BE49-F238E27FC236}">
              <a16:creationId xmlns:a16="http://schemas.microsoft.com/office/drawing/2014/main" id="{44BF6846-FF02-4B43-B699-7EBB1B0BF938}"/>
            </a:ext>
          </a:extLst>
        </xdr:cNvPr>
        <xdr:cNvSpPr txBox="1"/>
      </xdr:nvSpPr>
      <xdr:spPr>
        <a:xfrm>
          <a:off x="14389744" y="1769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27595</xdr:rowOff>
    </xdr:from>
    <xdr:ext cx="405111" cy="259045"/>
    <xdr:sp macro="" textlink="">
      <xdr:nvSpPr>
        <xdr:cNvPr id="771" name="n_3aveValue【庁舎】&#10;有形固定資産減価償却率">
          <a:extLst>
            <a:ext uri="{FF2B5EF4-FFF2-40B4-BE49-F238E27FC236}">
              <a16:creationId xmlns:a16="http://schemas.microsoft.com/office/drawing/2014/main" id="{DA15A82D-2E41-4921-8AC3-4CC8521D70C2}"/>
            </a:ext>
          </a:extLst>
        </xdr:cNvPr>
        <xdr:cNvSpPr txBox="1"/>
      </xdr:nvSpPr>
      <xdr:spPr>
        <a:xfrm>
          <a:off x="13500744" y="17686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30859</xdr:rowOff>
    </xdr:from>
    <xdr:ext cx="405111" cy="259045"/>
    <xdr:sp macro="" textlink="">
      <xdr:nvSpPr>
        <xdr:cNvPr id="772" name="n_4aveValue【庁舎】&#10;有形固定資産減価償却率">
          <a:extLst>
            <a:ext uri="{FF2B5EF4-FFF2-40B4-BE49-F238E27FC236}">
              <a16:creationId xmlns:a16="http://schemas.microsoft.com/office/drawing/2014/main" id="{06F5B02D-8993-475C-B2C7-AA75C6DC514F}"/>
            </a:ext>
          </a:extLst>
        </xdr:cNvPr>
        <xdr:cNvSpPr txBox="1"/>
      </xdr:nvSpPr>
      <xdr:spPr>
        <a:xfrm>
          <a:off x="12611744" y="1769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13625</xdr:rowOff>
    </xdr:from>
    <xdr:ext cx="405111" cy="259045"/>
    <xdr:sp macro="" textlink="">
      <xdr:nvSpPr>
        <xdr:cNvPr id="773" name="n_1mainValue【庁舎】&#10;有形固定資産減価償却率">
          <a:extLst>
            <a:ext uri="{FF2B5EF4-FFF2-40B4-BE49-F238E27FC236}">
              <a16:creationId xmlns:a16="http://schemas.microsoft.com/office/drawing/2014/main" id="{D0082BAC-5964-4D19-BF30-4EA50F776C39}"/>
            </a:ext>
          </a:extLst>
        </xdr:cNvPr>
        <xdr:cNvSpPr txBox="1"/>
      </xdr:nvSpPr>
      <xdr:spPr>
        <a:xfrm>
          <a:off x="15266044" y="18358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144253</xdr:rowOff>
    </xdr:from>
    <xdr:ext cx="405111" cy="259045"/>
    <xdr:sp macro="" textlink="">
      <xdr:nvSpPr>
        <xdr:cNvPr id="774" name="n_2mainValue【庁舎】&#10;有形固定資産減価償却率">
          <a:extLst>
            <a:ext uri="{FF2B5EF4-FFF2-40B4-BE49-F238E27FC236}">
              <a16:creationId xmlns:a16="http://schemas.microsoft.com/office/drawing/2014/main" id="{36FF6481-8CDA-47FA-811F-2622646F13C8}"/>
            </a:ext>
          </a:extLst>
        </xdr:cNvPr>
        <xdr:cNvSpPr txBox="1"/>
      </xdr:nvSpPr>
      <xdr:spPr>
        <a:xfrm>
          <a:off x="14389744" y="1831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113228</xdr:rowOff>
    </xdr:from>
    <xdr:ext cx="405111" cy="259045"/>
    <xdr:sp macro="" textlink="">
      <xdr:nvSpPr>
        <xdr:cNvPr id="775" name="n_3mainValue【庁舎】&#10;有形固定資産減価償却率">
          <a:extLst>
            <a:ext uri="{FF2B5EF4-FFF2-40B4-BE49-F238E27FC236}">
              <a16:creationId xmlns:a16="http://schemas.microsoft.com/office/drawing/2014/main" id="{C15E580F-7C95-488C-94AA-B7934B82D649}"/>
            </a:ext>
          </a:extLst>
        </xdr:cNvPr>
        <xdr:cNvSpPr txBox="1"/>
      </xdr:nvSpPr>
      <xdr:spPr>
        <a:xfrm>
          <a:off x="13500744" y="1828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78939</xdr:rowOff>
    </xdr:from>
    <xdr:ext cx="405111" cy="259045"/>
    <xdr:sp macro="" textlink="">
      <xdr:nvSpPr>
        <xdr:cNvPr id="776" name="n_4mainValue【庁舎】&#10;有形固定資産減価償却率">
          <a:extLst>
            <a:ext uri="{FF2B5EF4-FFF2-40B4-BE49-F238E27FC236}">
              <a16:creationId xmlns:a16="http://schemas.microsoft.com/office/drawing/2014/main" id="{3A0AB07F-C755-4942-BEF9-63DAA44DE69F}"/>
            </a:ext>
          </a:extLst>
        </xdr:cNvPr>
        <xdr:cNvSpPr txBox="1"/>
      </xdr:nvSpPr>
      <xdr:spPr>
        <a:xfrm>
          <a:off x="12611744" y="1825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7" name="正方形/長方形 776">
          <a:extLst>
            <a:ext uri="{FF2B5EF4-FFF2-40B4-BE49-F238E27FC236}">
              <a16:creationId xmlns:a16="http://schemas.microsoft.com/office/drawing/2014/main" id="{33CD8AAB-71D4-4012-998D-1A805324205E}"/>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8" name="正方形/長方形 777">
          <a:extLst>
            <a:ext uri="{FF2B5EF4-FFF2-40B4-BE49-F238E27FC236}">
              <a16:creationId xmlns:a16="http://schemas.microsoft.com/office/drawing/2014/main" id="{7693D268-74BC-4F45-A84B-6F570F200C8E}"/>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9" name="正方形/長方形 778">
          <a:extLst>
            <a:ext uri="{FF2B5EF4-FFF2-40B4-BE49-F238E27FC236}">
              <a16:creationId xmlns:a16="http://schemas.microsoft.com/office/drawing/2014/main" id="{FA506125-D36A-461A-8E11-C985FDDC4B8A}"/>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0" name="正方形/長方形 779">
          <a:extLst>
            <a:ext uri="{FF2B5EF4-FFF2-40B4-BE49-F238E27FC236}">
              <a16:creationId xmlns:a16="http://schemas.microsoft.com/office/drawing/2014/main" id="{7309D58E-5926-4229-9AF7-070071C1414B}"/>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81" name="正方形/長方形 780">
          <a:extLst>
            <a:ext uri="{FF2B5EF4-FFF2-40B4-BE49-F238E27FC236}">
              <a16:creationId xmlns:a16="http://schemas.microsoft.com/office/drawing/2014/main" id="{75F07ECA-EF7D-4EFE-9141-15B5D99D4D83}"/>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2" name="正方形/長方形 781">
          <a:extLst>
            <a:ext uri="{FF2B5EF4-FFF2-40B4-BE49-F238E27FC236}">
              <a16:creationId xmlns:a16="http://schemas.microsoft.com/office/drawing/2014/main" id="{01BA54B8-972E-45B1-BA5C-F6067FC5F26E}"/>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83" name="正方形/長方形 782">
          <a:extLst>
            <a:ext uri="{FF2B5EF4-FFF2-40B4-BE49-F238E27FC236}">
              <a16:creationId xmlns:a16="http://schemas.microsoft.com/office/drawing/2014/main" id="{BF252545-8C9C-407C-ACDC-C441F27730F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4" name="正方形/長方形 783">
          <a:extLst>
            <a:ext uri="{FF2B5EF4-FFF2-40B4-BE49-F238E27FC236}">
              <a16:creationId xmlns:a16="http://schemas.microsoft.com/office/drawing/2014/main" id="{27C53A55-B226-4FEF-B9F4-0312D0C2929E}"/>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85" name="テキスト ボックス 784">
          <a:extLst>
            <a:ext uri="{FF2B5EF4-FFF2-40B4-BE49-F238E27FC236}">
              <a16:creationId xmlns:a16="http://schemas.microsoft.com/office/drawing/2014/main" id="{C02225A7-075F-476D-9818-A8DB2B7BA8E2}"/>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6" name="直線コネクタ 785">
          <a:extLst>
            <a:ext uri="{FF2B5EF4-FFF2-40B4-BE49-F238E27FC236}">
              <a16:creationId xmlns:a16="http://schemas.microsoft.com/office/drawing/2014/main" id="{1A74929C-7106-4209-B0D7-5905371C9D64}"/>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87" name="直線コネクタ 786">
          <a:extLst>
            <a:ext uri="{FF2B5EF4-FFF2-40B4-BE49-F238E27FC236}">
              <a16:creationId xmlns:a16="http://schemas.microsoft.com/office/drawing/2014/main" id="{5E4DA9B4-B091-4F61-8CBC-B82B148B099F}"/>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88" name="テキスト ボックス 787">
          <a:extLst>
            <a:ext uri="{FF2B5EF4-FFF2-40B4-BE49-F238E27FC236}">
              <a16:creationId xmlns:a16="http://schemas.microsoft.com/office/drawing/2014/main" id="{1BC09B4E-FDD0-4FF5-9CD1-4C9F5E2BA699}"/>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89" name="直線コネクタ 788">
          <a:extLst>
            <a:ext uri="{FF2B5EF4-FFF2-40B4-BE49-F238E27FC236}">
              <a16:creationId xmlns:a16="http://schemas.microsoft.com/office/drawing/2014/main" id="{2C2200F3-A258-4BA9-A7A3-5F99DA5B7DBB}"/>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90" name="テキスト ボックス 789">
          <a:extLst>
            <a:ext uri="{FF2B5EF4-FFF2-40B4-BE49-F238E27FC236}">
              <a16:creationId xmlns:a16="http://schemas.microsoft.com/office/drawing/2014/main" id="{14409D88-EA59-4938-89DE-A28F361B169E}"/>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91" name="直線コネクタ 790">
          <a:extLst>
            <a:ext uri="{FF2B5EF4-FFF2-40B4-BE49-F238E27FC236}">
              <a16:creationId xmlns:a16="http://schemas.microsoft.com/office/drawing/2014/main" id="{1594D835-CCDD-4E1A-B0FF-D083DC42B81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92" name="テキスト ボックス 791">
          <a:extLst>
            <a:ext uri="{FF2B5EF4-FFF2-40B4-BE49-F238E27FC236}">
              <a16:creationId xmlns:a16="http://schemas.microsoft.com/office/drawing/2014/main" id="{E93B8387-9346-4C1F-B935-15EE44D74F96}"/>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93" name="直線コネクタ 792">
          <a:extLst>
            <a:ext uri="{FF2B5EF4-FFF2-40B4-BE49-F238E27FC236}">
              <a16:creationId xmlns:a16="http://schemas.microsoft.com/office/drawing/2014/main" id="{9CCA5C52-D145-4230-8D86-C23930FB60CA}"/>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94" name="テキスト ボックス 793">
          <a:extLst>
            <a:ext uri="{FF2B5EF4-FFF2-40B4-BE49-F238E27FC236}">
              <a16:creationId xmlns:a16="http://schemas.microsoft.com/office/drawing/2014/main" id="{BB0F165F-51D9-4680-8C6A-527024D9C64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95" name="直線コネクタ 794">
          <a:extLst>
            <a:ext uri="{FF2B5EF4-FFF2-40B4-BE49-F238E27FC236}">
              <a16:creationId xmlns:a16="http://schemas.microsoft.com/office/drawing/2014/main" id="{50D6C99E-2F06-4CDD-8BB8-CCC1CCAE1C42}"/>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96" name="テキスト ボックス 795">
          <a:extLst>
            <a:ext uri="{FF2B5EF4-FFF2-40B4-BE49-F238E27FC236}">
              <a16:creationId xmlns:a16="http://schemas.microsoft.com/office/drawing/2014/main" id="{CF7A504B-D888-45AE-B475-66E67F2234FD}"/>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97" name="直線コネクタ 796">
          <a:extLst>
            <a:ext uri="{FF2B5EF4-FFF2-40B4-BE49-F238E27FC236}">
              <a16:creationId xmlns:a16="http://schemas.microsoft.com/office/drawing/2014/main" id="{63264E61-4489-4549-B7D8-260B58578085}"/>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98" name="テキスト ボックス 797">
          <a:extLst>
            <a:ext uri="{FF2B5EF4-FFF2-40B4-BE49-F238E27FC236}">
              <a16:creationId xmlns:a16="http://schemas.microsoft.com/office/drawing/2014/main" id="{389C9362-9248-48E8-B425-7D456D70DC7C}"/>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9" name="直線コネクタ 798">
          <a:extLst>
            <a:ext uri="{FF2B5EF4-FFF2-40B4-BE49-F238E27FC236}">
              <a16:creationId xmlns:a16="http://schemas.microsoft.com/office/drawing/2014/main" id="{13DCBE8F-92F6-44E2-B8B1-294BAB3F31ED}"/>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0" name="テキスト ボックス 799">
          <a:extLst>
            <a:ext uri="{FF2B5EF4-FFF2-40B4-BE49-F238E27FC236}">
              <a16:creationId xmlns:a16="http://schemas.microsoft.com/office/drawing/2014/main" id="{03C95A32-CAFE-43FF-84D9-7FB36003453A}"/>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1" name="【庁舎】&#10;一人当たり面積グラフ枠">
          <a:extLst>
            <a:ext uri="{FF2B5EF4-FFF2-40B4-BE49-F238E27FC236}">
              <a16:creationId xmlns:a16="http://schemas.microsoft.com/office/drawing/2014/main" id="{6DE5DE3A-4997-4F64-AF89-6FC9CD46A617}"/>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113756</xdr:rowOff>
    </xdr:from>
    <xdr:to>
      <xdr:col>116</xdr:col>
      <xdr:colOff>62864</xdr:colOff>
      <xdr:row>109</xdr:row>
      <xdr:rowOff>25581</xdr:rowOff>
    </xdr:to>
    <xdr:cxnSp macro="">
      <xdr:nvCxnSpPr>
        <xdr:cNvPr id="802" name="直線コネクタ 801">
          <a:extLst>
            <a:ext uri="{FF2B5EF4-FFF2-40B4-BE49-F238E27FC236}">
              <a16:creationId xmlns:a16="http://schemas.microsoft.com/office/drawing/2014/main" id="{37F4ABB9-BE59-43DB-892B-B75BE7C20D1B}"/>
            </a:ext>
          </a:extLst>
        </xdr:cNvPr>
        <xdr:cNvCxnSpPr/>
      </xdr:nvCxnSpPr>
      <xdr:spPr>
        <a:xfrm flipV="1">
          <a:off x="22160864" y="17087306"/>
          <a:ext cx="0" cy="162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803" name="【庁舎】&#10;一人当たり面積最小値テキスト">
          <a:extLst>
            <a:ext uri="{FF2B5EF4-FFF2-40B4-BE49-F238E27FC236}">
              <a16:creationId xmlns:a16="http://schemas.microsoft.com/office/drawing/2014/main" id="{9F06F895-7C20-42A0-A086-FF277B47C3B4}"/>
            </a:ext>
          </a:extLst>
        </xdr:cNvPr>
        <xdr:cNvSpPr txBox="1"/>
      </xdr:nvSpPr>
      <xdr:spPr>
        <a:xfrm>
          <a:off x="22199600" y="187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804" name="直線コネクタ 803">
          <a:extLst>
            <a:ext uri="{FF2B5EF4-FFF2-40B4-BE49-F238E27FC236}">
              <a16:creationId xmlns:a16="http://schemas.microsoft.com/office/drawing/2014/main" id="{E01A4239-E299-4FA0-98FC-35F677A515A1}"/>
            </a:ext>
          </a:extLst>
        </xdr:cNvPr>
        <xdr:cNvCxnSpPr/>
      </xdr:nvCxnSpPr>
      <xdr:spPr>
        <a:xfrm>
          <a:off x="22072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60433</xdr:rowOff>
    </xdr:from>
    <xdr:ext cx="469744" cy="259045"/>
    <xdr:sp macro="" textlink="">
      <xdr:nvSpPr>
        <xdr:cNvPr id="805" name="【庁舎】&#10;一人当たり面積最大値テキスト">
          <a:extLst>
            <a:ext uri="{FF2B5EF4-FFF2-40B4-BE49-F238E27FC236}">
              <a16:creationId xmlns:a16="http://schemas.microsoft.com/office/drawing/2014/main" id="{166E2E66-1BB3-4B26-800C-CF039A9E2690}"/>
            </a:ext>
          </a:extLst>
        </xdr:cNvPr>
        <xdr:cNvSpPr txBox="1"/>
      </xdr:nvSpPr>
      <xdr:spPr>
        <a:xfrm>
          <a:off x="22199600" y="16862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113756</xdr:rowOff>
    </xdr:from>
    <xdr:to>
      <xdr:col>116</xdr:col>
      <xdr:colOff>152400</xdr:colOff>
      <xdr:row>99</xdr:row>
      <xdr:rowOff>113756</xdr:rowOff>
    </xdr:to>
    <xdr:cxnSp macro="">
      <xdr:nvCxnSpPr>
        <xdr:cNvPr id="806" name="直線コネクタ 805">
          <a:extLst>
            <a:ext uri="{FF2B5EF4-FFF2-40B4-BE49-F238E27FC236}">
              <a16:creationId xmlns:a16="http://schemas.microsoft.com/office/drawing/2014/main" id="{ADBFB81C-9986-407B-8698-3DB58B0210E4}"/>
            </a:ext>
          </a:extLst>
        </xdr:cNvPr>
        <xdr:cNvCxnSpPr/>
      </xdr:nvCxnSpPr>
      <xdr:spPr>
        <a:xfrm>
          <a:off x="22072600" y="17087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92364</xdr:rowOff>
    </xdr:from>
    <xdr:ext cx="469744" cy="259045"/>
    <xdr:sp macro="" textlink="">
      <xdr:nvSpPr>
        <xdr:cNvPr id="807" name="【庁舎】&#10;一人当たり面積平均値テキスト">
          <a:extLst>
            <a:ext uri="{FF2B5EF4-FFF2-40B4-BE49-F238E27FC236}">
              <a16:creationId xmlns:a16="http://schemas.microsoft.com/office/drawing/2014/main" id="{8D6D5AF4-E956-4ED8-9213-066EFA5BB63A}"/>
            </a:ext>
          </a:extLst>
        </xdr:cNvPr>
        <xdr:cNvSpPr txBox="1"/>
      </xdr:nvSpPr>
      <xdr:spPr>
        <a:xfrm>
          <a:off x="22199600" y="179231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69487</xdr:rowOff>
    </xdr:from>
    <xdr:to>
      <xdr:col>116</xdr:col>
      <xdr:colOff>114300</xdr:colOff>
      <xdr:row>105</xdr:row>
      <xdr:rowOff>171087</xdr:rowOff>
    </xdr:to>
    <xdr:sp macro="" textlink="">
      <xdr:nvSpPr>
        <xdr:cNvPr id="808" name="フローチャート: 判断 807">
          <a:extLst>
            <a:ext uri="{FF2B5EF4-FFF2-40B4-BE49-F238E27FC236}">
              <a16:creationId xmlns:a16="http://schemas.microsoft.com/office/drawing/2014/main" id="{FB429DF0-E934-4A39-8212-BD127BD3CFD4}"/>
            </a:ext>
          </a:extLst>
        </xdr:cNvPr>
        <xdr:cNvSpPr/>
      </xdr:nvSpPr>
      <xdr:spPr>
        <a:xfrm>
          <a:off x="221107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92348</xdr:rowOff>
    </xdr:from>
    <xdr:to>
      <xdr:col>112</xdr:col>
      <xdr:colOff>38100</xdr:colOff>
      <xdr:row>106</xdr:row>
      <xdr:rowOff>22498</xdr:rowOff>
    </xdr:to>
    <xdr:sp macro="" textlink="">
      <xdr:nvSpPr>
        <xdr:cNvPr id="809" name="フローチャート: 判断 808">
          <a:extLst>
            <a:ext uri="{FF2B5EF4-FFF2-40B4-BE49-F238E27FC236}">
              <a16:creationId xmlns:a16="http://schemas.microsoft.com/office/drawing/2014/main" id="{A07F580C-19DE-49FB-8B33-2F8A7FC8F70F}"/>
            </a:ext>
          </a:extLst>
        </xdr:cNvPr>
        <xdr:cNvSpPr/>
      </xdr:nvSpPr>
      <xdr:spPr>
        <a:xfrm>
          <a:off x="212725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95613</xdr:rowOff>
    </xdr:from>
    <xdr:to>
      <xdr:col>107</xdr:col>
      <xdr:colOff>101600</xdr:colOff>
      <xdr:row>106</xdr:row>
      <xdr:rowOff>25763</xdr:rowOff>
    </xdr:to>
    <xdr:sp macro="" textlink="">
      <xdr:nvSpPr>
        <xdr:cNvPr id="810" name="フローチャート: 判断 809">
          <a:extLst>
            <a:ext uri="{FF2B5EF4-FFF2-40B4-BE49-F238E27FC236}">
              <a16:creationId xmlns:a16="http://schemas.microsoft.com/office/drawing/2014/main" id="{5D75D701-1AE1-4D30-9A86-04B3856F13BA}"/>
            </a:ext>
          </a:extLst>
        </xdr:cNvPr>
        <xdr:cNvSpPr/>
      </xdr:nvSpPr>
      <xdr:spPr>
        <a:xfrm>
          <a:off x="20383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95613</xdr:rowOff>
    </xdr:from>
    <xdr:to>
      <xdr:col>102</xdr:col>
      <xdr:colOff>165100</xdr:colOff>
      <xdr:row>106</xdr:row>
      <xdr:rowOff>25763</xdr:rowOff>
    </xdr:to>
    <xdr:sp macro="" textlink="">
      <xdr:nvSpPr>
        <xdr:cNvPr id="811" name="フローチャート: 判断 810">
          <a:extLst>
            <a:ext uri="{FF2B5EF4-FFF2-40B4-BE49-F238E27FC236}">
              <a16:creationId xmlns:a16="http://schemas.microsoft.com/office/drawing/2014/main" id="{56783CA0-3CAA-4421-A2A7-9E76ECC69460}"/>
            </a:ext>
          </a:extLst>
        </xdr:cNvPr>
        <xdr:cNvSpPr/>
      </xdr:nvSpPr>
      <xdr:spPr>
        <a:xfrm>
          <a:off x="19494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108676</xdr:rowOff>
    </xdr:from>
    <xdr:to>
      <xdr:col>98</xdr:col>
      <xdr:colOff>38100</xdr:colOff>
      <xdr:row>106</xdr:row>
      <xdr:rowOff>38826</xdr:rowOff>
    </xdr:to>
    <xdr:sp macro="" textlink="">
      <xdr:nvSpPr>
        <xdr:cNvPr id="812" name="フローチャート: 判断 811">
          <a:extLst>
            <a:ext uri="{FF2B5EF4-FFF2-40B4-BE49-F238E27FC236}">
              <a16:creationId xmlns:a16="http://schemas.microsoft.com/office/drawing/2014/main" id="{67040508-3BEC-4A59-A45C-BC8BCC486678}"/>
            </a:ext>
          </a:extLst>
        </xdr:cNvPr>
        <xdr:cNvSpPr/>
      </xdr:nvSpPr>
      <xdr:spPr>
        <a:xfrm>
          <a:off x="18605500" y="181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13" name="テキスト ボックス 812">
          <a:extLst>
            <a:ext uri="{FF2B5EF4-FFF2-40B4-BE49-F238E27FC236}">
              <a16:creationId xmlns:a16="http://schemas.microsoft.com/office/drawing/2014/main" id="{9F43E946-A75D-44CF-840F-A134FFD474CA}"/>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14" name="テキスト ボックス 813">
          <a:extLst>
            <a:ext uri="{FF2B5EF4-FFF2-40B4-BE49-F238E27FC236}">
              <a16:creationId xmlns:a16="http://schemas.microsoft.com/office/drawing/2014/main" id="{932F7608-D9ED-45F8-94E7-66A53FBACF88}"/>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15" name="テキスト ボックス 814">
          <a:extLst>
            <a:ext uri="{FF2B5EF4-FFF2-40B4-BE49-F238E27FC236}">
              <a16:creationId xmlns:a16="http://schemas.microsoft.com/office/drawing/2014/main" id="{5D2E2D06-CA5A-4A86-9093-2726F3BBACF5}"/>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16" name="テキスト ボックス 815">
          <a:extLst>
            <a:ext uri="{FF2B5EF4-FFF2-40B4-BE49-F238E27FC236}">
              <a16:creationId xmlns:a16="http://schemas.microsoft.com/office/drawing/2014/main" id="{217874BF-A814-46FE-9A2C-ACFD63D8B704}"/>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17" name="テキスト ボックス 816">
          <a:extLst>
            <a:ext uri="{FF2B5EF4-FFF2-40B4-BE49-F238E27FC236}">
              <a16:creationId xmlns:a16="http://schemas.microsoft.com/office/drawing/2014/main" id="{33EDB1B8-64C9-45BF-B517-40E24A5791B2}"/>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15602</xdr:rowOff>
    </xdr:from>
    <xdr:to>
      <xdr:col>116</xdr:col>
      <xdr:colOff>114300</xdr:colOff>
      <xdr:row>106</xdr:row>
      <xdr:rowOff>117202</xdr:rowOff>
    </xdr:to>
    <xdr:sp macro="" textlink="">
      <xdr:nvSpPr>
        <xdr:cNvPr id="818" name="楕円 817">
          <a:extLst>
            <a:ext uri="{FF2B5EF4-FFF2-40B4-BE49-F238E27FC236}">
              <a16:creationId xmlns:a16="http://schemas.microsoft.com/office/drawing/2014/main" id="{01AE261B-FF8A-48ED-B74A-3A6BB7D0B43F}"/>
            </a:ext>
          </a:extLst>
        </xdr:cNvPr>
        <xdr:cNvSpPr/>
      </xdr:nvSpPr>
      <xdr:spPr>
        <a:xfrm>
          <a:off x="22110700" y="1818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165479</xdr:rowOff>
    </xdr:from>
    <xdr:ext cx="469744" cy="259045"/>
    <xdr:sp macro="" textlink="">
      <xdr:nvSpPr>
        <xdr:cNvPr id="819" name="【庁舎】&#10;一人当たり面積該当値テキスト">
          <a:extLst>
            <a:ext uri="{FF2B5EF4-FFF2-40B4-BE49-F238E27FC236}">
              <a16:creationId xmlns:a16="http://schemas.microsoft.com/office/drawing/2014/main" id="{F79E222D-C5D3-4E29-9AEA-DB437F39A2B9}"/>
            </a:ext>
          </a:extLst>
        </xdr:cNvPr>
        <xdr:cNvSpPr txBox="1"/>
      </xdr:nvSpPr>
      <xdr:spPr>
        <a:xfrm>
          <a:off x="22199600" y="18167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18869</xdr:rowOff>
    </xdr:from>
    <xdr:to>
      <xdr:col>112</xdr:col>
      <xdr:colOff>38100</xdr:colOff>
      <xdr:row>106</xdr:row>
      <xdr:rowOff>120469</xdr:rowOff>
    </xdr:to>
    <xdr:sp macro="" textlink="">
      <xdr:nvSpPr>
        <xdr:cNvPr id="820" name="楕円 819">
          <a:extLst>
            <a:ext uri="{FF2B5EF4-FFF2-40B4-BE49-F238E27FC236}">
              <a16:creationId xmlns:a16="http://schemas.microsoft.com/office/drawing/2014/main" id="{7539BCBB-EE2D-4FB8-BB28-0A5C4E47DBF3}"/>
            </a:ext>
          </a:extLst>
        </xdr:cNvPr>
        <xdr:cNvSpPr/>
      </xdr:nvSpPr>
      <xdr:spPr>
        <a:xfrm>
          <a:off x="21272500" y="1819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66402</xdr:rowOff>
    </xdr:from>
    <xdr:to>
      <xdr:col>116</xdr:col>
      <xdr:colOff>63500</xdr:colOff>
      <xdr:row>106</xdr:row>
      <xdr:rowOff>69669</xdr:rowOff>
    </xdr:to>
    <xdr:cxnSp macro="">
      <xdr:nvCxnSpPr>
        <xdr:cNvPr id="821" name="直線コネクタ 820">
          <a:extLst>
            <a:ext uri="{FF2B5EF4-FFF2-40B4-BE49-F238E27FC236}">
              <a16:creationId xmlns:a16="http://schemas.microsoft.com/office/drawing/2014/main" id="{8C94C1FF-DBA8-45F5-98F2-CC8A43792DB1}"/>
            </a:ext>
          </a:extLst>
        </xdr:cNvPr>
        <xdr:cNvCxnSpPr/>
      </xdr:nvCxnSpPr>
      <xdr:spPr>
        <a:xfrm flipV="1">
          <a:off x="21323300" y="18240102"/>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18869</xdr:rowOff>
    </xdr:from>
    <xdr:to>
      <xdr:col>107</xdr:col>
      <xdr:colOff>101600</xdr:colOff>
      <xdr:row>106</xdr:row>
      <xdr:rowOff>120469</xdr:rowOff>
    </xdr:to>
    <xdr:sp macro="" textlink="">
      <xdr:nvSpPr>
        <xdr:cNvPr id="822" name="楕円 821">
          <a:extLst>
            <a:ext uri="{FF2B5EF4-FFF2-40B4-BE49-F238E27FC236}">
              <a16:creationId xmlns:a16="http://schemas.microsoft.com/office/drawing/2014/main" id="{F8E3AE2F-6927-4604-A34D-AB88E74BF61D}"/>
            </a:ext>
          </a:extLst>
        </xdr:cNvPr>
        <xdr:cNvSpPr/>
      </xdr:nvSpPr>
      <xdr:spPr>
        <a:xfrm>
          <a:off x="20383500" y="1819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69669</xdr:rowOff>
    </xdr:from>
    <xdr:to>
      <xdr:col>111</xdr:col>
      <xdr:colOff>177800</xdr:colOff>
      <xdr:row>106</xdr:row>
      <xdr:rowOff>69669</xdr:rowOff>
    </xdr:to>
    <xdr:cxnSp macro="">
      <xdr:nvCxnSpPr>
        <xdr:cNvPr id="823" name="直線コネクタ 822">
          <a:extLst>
            <a:ext uri="{FF2B5EF4-FFF2-40B4-BE49-F238E27FC236}">
              <a16:creationId xmlns:a16="http://schemas.microsoft.com/office/drawing/2014/main" id="{83EC506C-F141-41E1-AC2D-9B6670C35C6F}"/>
            </a:ext>
          </a:extLst>
        </xdr:cNvPr>
        <xdr:cNvCxnSpPr/>
      </xdr:nvCxnSpPr>
      <xdr:spPr>
        <a:xfrm>
          <a:off x="20434300" y="1824336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31931</xdr:rowOff>
    </xdr:from>
    <xdr:to>
      <xdr:col>102</xdr:col>
      <xdr:colOff>165100</xdr:colOff>
      <xdr:row>106</xdr:row>
      <xdr:rowOff>133531</xdr:rowOff>
    </xdr:to>
    <xdr:sp macro="" textlink="">
      <xdr:nvSpPr>
        <xdr:cNvPr id="824" name="楕円 823">
          <a:extLst>
            <a:ext uri="{FF2B5EF4-FFF2-40B4-BE49-F238E27FC236}">
              <a16:creationId xmlns:a16="http://schemas.microsoft.com/office/drawing/2014/main" id="{FB8E21BB-CE83-4A06-A899-96C8BD296F84}"/>
            </a:ext>
          </a:extLst>
        </xdr:cNvPr>
        <xdr:cNvSpPr/>
      </xdr:nvSpPr>
      <xdr:spPr>
        <a:xfrm>
          <a:off x="19494500" y="1820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69669</xdr:rowOff>
    </xdr:from>
    <xdr:to>
      <xdr:col>107</xdr:col>
      <xdr:colOff>50800</xdr:colOff>
      <xdr:row>106</xdr:row>
      <xdr:rowOff>82731</xdr:rowOff>
    </xdr:to>
    <xdr:cxnSp macro="">
      <xdr:nvCxnSpPr>
        <xdr:cNvPr id="825" name="直線コネクタ 824">
          <a:extLst>
            <a:ext uri="{FF2B5EF4-FFF2-40B4-BE49-F238E27FC236}">
              <a16:creationId xmlns:a16="http://schemas.microsoft.com/office/drawing/2014/main" id="{18ABFDEC-9E95-405A-AF15-E6DE1AA20C48}"/>
            </a:ext>
          </a:extLst>
        </xdr:cNvPr>
        <xdr:cNvCxnSpPr/>
      </xdr:nvCxnSpPr>
      <xdr:spPr>
        <a:xfrm flipV="1">
          <a:off x="19545300" y="18243369"/>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35198</xdr:rowOff>
    </xdr:from>
    <xdr:to>
      <xdr:col>98</xdr:col>
      <xdr:colOff>38100</xdr:colOff>
      <xdr:row>106</xdr:row>
      <xdr:rowOff>136798</xdr:rowOff>
    </xdr:to>
    <xdr:sp macro="" textlink="">
      <xdr:nvSpPr>
        <xdr:cNvPr id="826" name="楕円 825">
          <a:extLst>
            <a:ext uri="{FF2B5EF4-FFF2-40B4-BE49-F238E27FC236}">
              <a16:creationId xmlns:a16="http://schemas.microsoft.com/office/drawing/2014/main" id="{460A028F-A5ED-438D-A587-CCC368BE7D10}"/>
            </a:ext>
          </a:extLst>
        </xdr:cNvPr>
        <xdr:cNvSpPr/>
      </xdr:nvSpPr>
      <xdr:spPr>
        <a:xfrm>
          <a:off x="18605500" y="1820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82731</xdr:rowOff>
    </xdr:from>
    <xdr:to>
      <xdr:col>102</xdr:col>
      <xdr:colOff>114300</xdr:colOff>
      <xdr:row>106</xdr:row>
      <xdr:rowOff>85998</xdr:rowOff>
    </xdr:to>
    <xdr:cxnSp macro="">
      <xdr:nvCxnSpPr>
        <xdr:cNvPr id="827" name="直線コネクタ 826">
          <a:extLst>
            <a:ext uri="{FF2B5EF4-FFF2-40B4-BE49-F238E27FC236}">
              <a16:creationId xmlns:a16="http://schemas.microsoft.com/office/drawing/2014/main" id="{1C31A376-B90C-45F1-AEF9-B0A63C43F216}"/>
            </a:ext>
          </a:extLst>
        </xdr:cNvPr>
        <xdr:cNvCxnSpPr/>
      </xdr:nvCxnSpPr>
      <xdr:spPr>
        <a:xfrm flipV="1">
          <a:off x="18656300" y="18256431"/>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39025</xdr:rowOff>
    </xdr:from>
    <xdr:ext cx="469744" cy="259045"/>
    <xdr:sp macro="" textlink="">
      <xdr:nvSpPr>
        <xdr:cNvPr id="828" name="n_1aveValue【庁舎】&#10;一人当たり面積">
          <a:extLst>
            <a:ext uri="{FF2B5EF4-FFF2-40B4-BE49-F238E27FC236}">
              <a16:creationId xmlns:a16="http://schemas.microsoft.com/office/drawing/2014/main" id="{76CAA4A4-08B0-4EDB-853E-AEAAFC14195B}"/>
            </a:ext>
          </a:extLst>
        </xdr:cNvPr>
        <xdr:cNvSpPr txBox="1"/>
      </xdr:nvSpPr>
      <xdr:spPr>
        <a:xfrm>
          <a:off x="21075727" y="17869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42290</xdr:rowOff>
    </xdr:from>
    <xdr:ext cx="469744" cy="259045"/>
    <xdr:sp macro="" textlink="">
      <xdr:nvSpPr>
        <xdr:cNvPr id="829" name="n_2aveValue【庁舎】&#10;一人当たり面積">
          <a:extLst>
            <a:ext uri="{FF2B5EF4-FFF2-40B4-BE49-F238E27FC236}">
              <a16:creationId xmlns:a16="http://schemas.microsoft.com/office/drawing/2014/main" id="{33440A7D-1DC4-4122-8DE0-3AD7D5550E63}"/>
            </a:ext>
          </a:extLst>
        </xdr:cNvPr>
        <xdr:cNvSpPr txBox="1"/>
      </xdr:nvSpPr>
      <xdr:spPr>
        <a:xfrm>
          <a:off x="20199427" y="1787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42290</xdr:rowOff>
    </xdr:from>
    <xdr:ext cx="469744" cy="259045"/>
    <xdr:sp macro="" textlink="">
      <xdr:nvSpPr>
        <xdr:cNvPr id="830" name="n_3aveValue【庁舎】&#10;一人当たり面積">
          <a:extLst>
            <a:ext uri="{FF2B5EF4-FFF2-40B4-BE49-F238E27FC236}">
              <a16:creationId xmlns:a16="http://schemas.microsoft.com/office/drawing/2014/main" id="{DF02E77D-728F-4CDC-BF0B-3E5343CB5C8F}"/>
            </a:ext>
          </a:extLst>
        </xdr:cNvPr>
        <xdr:cNvSpPr txBox="1"/>
      </xdr:nvSpPr>
      <xdr:spPr>
        <a:xfrm>
          <a:off x="19310427" y="1787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55353</xdr:rowOff>
    </xdr:from>
    <xdr:ext cx="469744" cy="259045"/>
    <xdr:sp macro="" textlink="">
      <xdr:nvSpPr>
        <xdr:cNvPr id="831" name="n_4aveValue【庁舎】&#10;一人当たり面積">
          <a:extLst>
            <a:ext uri="{FF2B5EF4-FFF2-40B4-BE49-F238E27FC236}">
              <a16:creationId xmlns:a16="http://schemas.microsoft.com/office/drawing/2014/main" id="{6C6EA487-901D-4167-9057-AB8C754FCEC7}"/>
            </a:ext>
          </a:extLst>
        </xdr:cNvPr>
        <xdr:cNvSpPr txBox="1"/>
      </xdr:nvSpPr>
      <xdr:spPr>
        <a:xfrm>
          <a:off x="18421427" y="1788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111596</xdr:rowOff>
    </xdr:from>
    <xdr:ext cx="469744" cy="259045"/>
    <xdr:sp macro="" textlink="">
      <xdr:nvSpPr>
        <xdr:cNvPr id="832" name="n_1mainValue【庁舎】&#10;一人当たり面積">
          <a:extLst>
            <a:ext uri="{FF2B5EF4-FFF2-40B4-BE49-F238E27FC236}">
              <a16:creationId xmlns:a16="http://schemas.microsoft.com/office/drawing/2014/main" id="{C1346833-5EEE-46F0-9D3E-BBF122B9877A}"/>
            </a:ext>
          </a:extLst>
        </xdr:cNvPr>
        <xdr:cNvSpPr txBox="1"/>
      </xdr:nvSpPr>
      <xdr:spPr>
        <a:xfrm>
          <a:off x="21075727" y="18285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111596</xdr:rowOff>
    </xdr:from>
    <xdr:ext cx="469744" cy="259045"/>
    <xdr:sp macro="" textlink="">
      <xdr:nvSpPr>
        <xdr:cNvPr id="833" name="n_2mainValue【庁舎】&#10;一人当たり面積">
          <a:extLst>
            <a:ext uri="{FF2B5EF4-FFF2-40B4-BE49-F238E27FC236}">
              <a16:creationId xmlns:a16="http://schemas.microsoft.com/office/drawing/2014/main" id="{7D83EB5C-FC37-47E3-A123-176A9D775D87}"/>
            </a:ext>
          </a:extLst>
        </xdr:cNvPr>
        <xdr:cNvSpPr txBox="1"/>
      </xdr:nvSpPr>
      <xdr:spPr>
        <a:xfrm>
          <a:off x="20199427" y="18285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124658</xdr:rowOff>
    </xdr:from>
    <xdr:ext cx="469744" cy="259045"/>
    <xdr:sp macro="" textlink="">
      <xdr:nvSpPr>
        <xdr:cNvPr id="834" name="n_3mainValue【庁舎】&#10;一人当たり面積">
          <a:extLst>
            <a:ext uri="{FF2B5EF4-FFF2-40B4-BE49-F238E27FC236}">
              <a16:creationId xmlns:a16="http://schemas.microsoft.com/office/drawing/2014/main" id="{062AE574-B8CA-42AE-9932-D9EAD21C26C1}"/>
            </a:ext>
          </a:extLst>
        </xdr:cNvPr>
        <xdr:cNvSpPr txBox="1"/>
      </xdr:nvSpPr>
      <xdr:spPr>
        <a:xfrm>
          <a:off x="19310427" y="18298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127925</xdr:rowOff>
    </xdr:from>
    <xdr:ext cx="469744" cy="259045"/>
    <xdr:sp macro="" textlink="">
      <xdr:nvSpPr>
        <xdr:cNvPr id="835" name="n_4mainValue【庁舎】&#10;一人当たり面積">
          <a:extLst>
            <a:ext uri="{FF2B5EF4-FFF2-40B4-BE49-F238E27FC236}">
              <a16:creationId xmlns:a16="http://schemas.microsoft.com/office/drawing/2014/main" id="{F614ABC2-F2DB-4A0D-ACF9-49CC33CF1DC1}"/>
            </a:ext>
          </a:extLst>
        </xdr:cNvPr>
        <xdr:cNvSpPr txBox="1"/>
      </xdr:nvSpPr>
      <xdr:spPr>
        <a:xfrm>
          <a:off x="18421427" y="18301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36" name="正方形/長方形 835">
          <a:extLst>
            <a:ext uri="{FF2B5EF4-FFF2-40B4-BE49-F238E27FC236}">
              <a16:creationId xmlns:a16="http://schemas.microsoft.com/office/drawing/2014/main" id="{73826F52-E4AC-4A93-81B0-B7DF2550D6E8}"/>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37" name="正方形/長方形 836">
          <a:extLst>
            <a:ext uri="{FF2B5EF4-FFF2-40B4-BE49-F238E27FC236}">
              <a16:creationId xmlns:a16="http://schemas.microsoft.com/office/drawing/2014/main" id="{CF609F42-A162-42C7-B298-06CE68B1150F}"/>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38" name="テキスト ボックス 837">
          <a:extLst>
            <a:ext uri="{FF2B5EF4-FFF2-40B4-BE49-F238E27FC236}">
              <a16:creationId xmlns:a16="http://schemas.microsoft.com/office/drawing/2014/main" id="{7FFA4672-8462-40B8-86F8-823B749D27E9}"/>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図書館の有形資産減価償却率については、令和３年度より駅前商業施設へ移転したことにより類似団体内平均値と比較して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％と低くなっており改善された。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消防施設の有形固定資産除却率については、令和元年度に旧消防庁舎の除却が完了したため、類似団体平均値より低い数値となっている。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引き続き、「泉大津市公共施設適正配置基本計画」に沿って施設複合化・多機能を推進していくことで改善につながると考えられる。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630" t="s">
        <v>80</v>
      </c>
      <c r="C1" s="630"/>
      <c r="D1" s="630"/>
      <c r="E1" s="630"/>
      <c r="F1" s="630"/>
      <c r="G1" s="630"/>
      <c r="H1" s="630"/>
      <c r="I1" s="630"/>
      <c r="J1" s="630"/>
      <c r="K1" s="630"/>
      <c r="L1" s="630"/>
      <c r="M1" s="630"/>
      <c r="N1" s="630"/>
      <c r="O1" s="630"/>
      <c r="P1" s="630"/>
      <c r="Q1" s="630"/>
      <c r="R1" s="630"/>
      <c r="S1" s="630"/>
      <c r="T1" s="630"/>
      <c r="U1" s="630"/>
      <c r="V1" s="630"/>
      <c r="W1" s="630"/>
      <c r="X1" s="630"/>
      <c r="Y1" s="630"/>
      <c r="Z1" s="630"/>
      <c r="AA1" s="630"/>
      <c r="AB1" s="630"/>
      <c r="AC1" s="630"/>
      <c r="AD1" s="630"/>
      <c r="AE1" s="630"/>
      <c r="AF1" s="630"/>
      <c r="AG1" s="630"/>
      <c r="AH1" s="630"/>
      <c r="AI1" s="630"/>
      <c r="AJ1" s="630"/>
      <c r="AK1" s="630"/>
      <c r="AL1" s="630"/>
      <c r="AM1" s="630"/>
      <c r="AN1" s="630"/>
      <c r="AO1" s="630"/>
      <c r="AP1" s="630"/>
      <c r="AQ1" s="630"/>
      <c r="AR1" s="630"/>
      <c r="AS1" s="630"/>
      <c r="AT1" s="630"/>
      <c r="AU1" s="630"/>
      <c r="AV1" s="630"/>
      <c r="AW1" s="630"/>
      <c r="AX1" s="630"/>
      <c r="AY1" s="630"/>
      <c r="AZ1" s="630"/>
      <c r="BA1" s="630"/>
      <c r="BB1" s="630"/>
      <c r="BC1" s="630"/>
      <c r="BD1" s="630"/>
      <c r="BE1" s="630"/>
      <c r="BF1" s="630"/>
      <c r="BG1" s="630"/>
      <c r="BH1" s="630"/>
      <c r="BI1" s="630"/>
      <c r="BJ1" s="630"/>
      <c r="BK1" s="630"/>
      <c r="BL1" s="630"/>
      <c r="BM1" s="630"/>
      <c r="BN1" s="630"/>
      <c r="BO1" s="630"/>
      <c r="BP1" s="630"/>
      <c r="BQ1" s="630"/>
      <c r="BR1" s="630"/>
      <c r="BS1" s="630"/>
      <c r="BT1" s="630"/>
      <c r="BU1" s="630"/>
      <c r="BV1" s="630"/>
      <c r="BW1" s="630"/>
      <c r="BX1" s="630"/>
      <c r="BY1" s="630"/>
      <c r="BZ1" s="630"/>
      <c r="CA1" s="630"/>
      <c r="CB1" s="630"/>
      <c r="CC1" s="630"/>
      <c r="CD1" s="630"/>
      <c r="CE1" s="630"/>
      <c r="CF1" s="630"/>
      <c r="CG1" s="630"/>
      <c r="CH1" s="630"/>
      <c r="CI1" s="630"/>
      <c r="CJ1" s="630"/>
      <c r="CK1" s="630"/>
      <c r="CL1" s="630"/>
      <c r="CM1" s="630"/>
      <c r="CN1" s="630"/>
      <c r="CO1" s="630"/>
      <c r="CP1" s="630"/>
      <c r="CQ1" s="630"/>
      <c r="CR1" s="630"/>
      <c r="CS1" s="630"/>
      <c r="CT1" s="630"/>
      <c r="CU1" s="630"/>
      <c r="CV1" s="630"/>
      <c r="CW1" s="630"/>
      <c r="CX1" s="630"/>
      <c r="CY1" s="630"/>
      <c r="CZ1" s="630"/>
      <c r="DA1" s="630"/>
      <c r="DB1" s="630"/>
      <c r="DC1" s="630"/>
      <c r="DD1" s="630"/>
      <c r="DE1" s="630"/>
      <c r="DF1" s="630"/>
      <c r="DG1" s="630"/>
      <c r="DH1" s="630"/>
      <c r="DI1" s="630"/>
      <c r="DJ1" s="178"/>
      <c r="DK1" s="178"/>
      <c r="DL1" s="178"/>
      <c r="DM1" s="178"/>
      <c r="DN1" s="178"/>
      <c r="DO1" s="178"/>
    </row>
    <row r="2" spans="1:119" ht="24.75" thickBot="1" x14ac:dyDescent="0.2">
      <c r="B2" s="179" t="s">
        <v>81</v>
      </c>
      <c r="C2" s="179"/>
      <c r="D2" s="180"/>
    </row>
    <row r="3" spans="1:119" ht="18.75" customHeight="1" thickBot="1" x14ac:dyDescent="0.2">
      <c r="A3" s="178"/>
      <c r="B3" s="631" t="s">
        <v>82</v>
      </c>
      <c r="C3" s="632"/>
      <c r="D3" s="632"/>
      <c r="E3" s="633"/>
      <c r="F3" s="633"/>
      <c r="G3" s="633"/>
      <c r="H3" s="633"/>
      <c r="I3" s="633"/>
      <c r="J3" s="633"/>
      <c r="K3" s="633"/>
      <c r="L3" s="633" t="s">
        <v>83</v>
      </c>
      <c r="M3" s="633"/>
      <c r="N3" s="633"/>
      <c r="O3" s="633"/>
      <c r="P3" s="633"/>
      <c r="Q3" s="633"/>
      <c r="R3" s="636"/>
      <c r="S3" s="636"/>
      <c r="T3" s="636"/>
      <c r="U3" s="636"/>
      <c r="V3" s="637"/>
      <c r="W3" s="527" t="s">
        <v>84</v>
      </c>
      <c r="X3" s="528"/>
      <c r="Y3" s="528"/>
      <c r="Z3" s="528"/>
      <c r="AA3" s="528"/>
      <c r="AB3" s="632"/>
      <c r="AC3" s="636" t="s">
        <v>85</v>
      </c>
      <c r="AD3" s="528"/>
      <c r="AE3" s="528"/>
      <c r="AF3" s="528"/>
      <c r="AG3" s="528"/>
      <c r="AH3" s="528"/>
      <c r="AI3" s="528"/>
      <c r="AJ3" s="528"/>
      <c r="AK3" s="528"/>
      <c r="AL3" s="598"/>
      <c r="AM3" s="527" t="s">
        <v>86</v>
      </c>
      <c r="AN3" s="528"/>
      <c r="AO3" s="528"/>
      <c r="AP3" s="528"/>
      <c r="AQ3" s="528"/>
      <c r="AR3" s="528"/>
      <c r="AS3" s="528"/>
      <c r="AT3" s="528"/>
      <c r="AU3" s="528"/>
      <c r="AV3" s="528"/>
      <c r="AW3" s="528"/>
      <c r="AX3" s="598"/>
      <c r="AY3" s="590" t="s">
        <v>1</v>
      </c>
      <c r="AZ3" s="591"/>
      <c r="BA3" s="591"/>
      <c r="BB3" s="591"/>
      <c r="BC3" s="591"/>
      <c r="BD3" s="591"/>
      <c r="BE3" s="591"/>
      <c r="BF3" s="591"/>
      <c r="BG3" s="591"/>
      <c r="BH3" s="591"/>
      <c r="BI3" s="591"/>
      <c r="BJ3" s="591"/>
      <c r="BK3" s="591"/>
      <c r="BL3" s="591"/>
      <c r="BM3" s="640"/>
      <c r="BN3" s="527" t="s">
        <v>87</v>
      </c>
      <c r="BO3" s="528"/>
      <c r="BP3" s="528"/>
      <c r="BQ3" s="528"/>
      <c r="BR3" s="528"/>
      <c r="BS3" s="528"/>
      <c r="BT3" s="528"/>
      <c r="BU3" s="598"/>
      <c r="BV3" s="527" t="s">
        <v>88</v>
      </c>
      <c r="BW3" s="528"/>
      <c r="BX3" s="528"/>
      <c r="BY3" s="528"/>
      <c r="BZ3" s="528"/>
      <c r="CA3" s="528"/>
      <c r="CB3" s="528"/>
      <c r="CC3" s="598"/>
      <c r="CD3" s="590" t="s">
        <v>1</v>
      </c>
      <c r="CE3" s="591"/>
      <c r="CF3" s="591"/>
      <c r="CG3" s="591"/>
      <c r="CH3" s="591"/>
      <c r="CI3" s="591"/>
      <c r="CJ3" s="591"/>
      <c r="CK3" s="591"/>
      <c r="CL3" s="591"/>
      <c r="CM3" s="591"/>
      <c r="CN3" s="591"/>
      <c r="CO3" s="591"/>
      <c r="CP3" s="591"/>
      <c r="CQ3" s="591"/>
      <c r="CR3" s="591"/>
      <c r="CS3" s="640"/>
      <c r="CT3" s="527" t="s">
        <v>89</v>
      </c>
      <c r="CU3" s="528"/>
      <c r="CV3" s="528"/>
      <c r="CW3" s="528"/>
      <c r="CX3" s="528"/>
      <c r="CY3" s="528"/>
      <c r="CZ3" s="528"/>
      <c r="DA3" s="598"/>
      <c r="DB3" s="527" t="s">
        <v>90</v>
      </c>
      <c r="DC3" s="528"/>
      <c r="DD3" s="528"/>
      <c r="DE3" s="528"/>
      <c r="DF3" s="528"/>
      <c r="DG3" s="528"/>
      <c r="DH3" s="528"/>
      <c r="DI3" s="598"/>
    </row>
    <row r="4" spans="1:119" ht="18.75" customHeight="1" x14ac:dyDescent="0.15">
      <c r="A4" s="178"/>
      <c r="B4" s="606"/>
      <c r="C4" s="607"/>
      <c r="D4" s="607"/>
      <c r="E4" s="608"/>
      <c r="F4" s="608"/>
      <c r="G4" s="608"/>
      <c r="H4" s="608"/>
      <c r="I4" s="608"/>
      <c r="J4" s="608"/>
      <c r="K4" s="608"/>
      <c r="L4" s="608"/>
      <c r="M4" s="608"/>
      <c r="N4" s="608"/>
      <c r="O4" s="608"/>
      <c r="P4" s="608"/>
      <c r="Q4" s="608"/>
      <c r="R4" s="612"/>
      <c r="S4" s="612"/>
      <c r="T4" s="612"/>
      <c r="U4" s="612"/>
      <c r="V4" s="613"/>
      <c r="W4" s="599"/>
      <c r="X4" s="409"/>
      <c r="Y4" s="409"/>
      <c r="Z4" s="409"/>
      <c r="AA4" s="409"/>
      <c r="AB4" s="607"/>
      <c r="AC4" s="612"/>
      <c r="AD4" s="409"/>
      <c r="AE4" s="409"/>
      <c r="AF4" s="409"/>
      <c r="AG4" s="409"/>
      <c r="AH4" s="409"/>
      <c r="AI4" s="409"/>
      <c r="AJ4" s="409"/>
      <c r="AK4" s="409"/>
      <c r="AL4" s="600"/>
      <c r="AM4" s="549"/>
      <c r="AN4" s="447"/>
      <c r="AO4" s="447"/>
      <c r="AP4" s="447"/>
      <c r="AQ4" s="447"/>
      <c r="AR4" s="447"/>
      <c r="AS4" s="447"/>
      <c r="AT4" s="447"/>
      <c r="AU4" s="447"/>
      <c r="AV4" s="447"/>
      <c r="AW4" s="447"/>
      <c r="AX4" s="639"/>
      <c r="AY4" s="484" t="s">
        <v>91</v>
      </c>
      <c r="AZ4" s="485"/>
      <c r="BA4" s="485"/>
      <c r="BB4" s="485"/>
      <c r="BC4" s="485"/>
      <c r="BD4" s="485"/>
      <c r="BE4" s="485"/>
      <c r="BF4" s="485"/>
      <c r="BG4" s="485"/>
      <c r="BH4" s="485"/>
      <c r="BI4" s="485"/>
      <c r="BJ4" s="485"/>
      <c r="BK4" s="485"/>
      <c r="BL4" s="485"/>
      <c r="BM4" s="486"/>
      <c r="BN4" s="487">
        <v>35384350</v>
      </c>
      <c r="BO4" s="488"/>
      <c r="BP4" s="488"/>
      <c r="BQ4" s="488"/>
      <c r="BR4" s="488"/>
      <c r="BS4" s="488"/>
      <c r="BT4" s="488"/>
      <c r="BU4" s="489"/>
      <c r="BV4" s="487">
        <v>38775361</v>
      </c>
      <c r="BW4" s="488"/>
      <c r="BX4" s="488"/>
      <c r="BY4" s="488"/>
      <c r="BZ4" s="488"/>
      <c r="CA4" s="488"/>
      <c r="CB4" s="488"/>
      <c r="CC4" s="489"/>
      <c r="CD4" s="624" t="s">
        <v>92</v>
      </c>
      <c r="CE4" s="625"/>
      <c r="CF4" s="625"/>
      <c r="CG4" s="625"/>
      <c r="CH4" s="625"/>
      <c r="CI4" s="625"/>
      <c r="CJ4" s="625"/>
      <c r="CK4" s="625"/>
      <c r="CL4" s="625"/>
      <c r="CM4" s="625"/>
      <c r="CN4" s="625"/>
      <c r="CO4" s="625"/>
      <c r="CP4" s="625"/>
      <c r="CQ4" s="625"/>
      <c r="CR4" s="625"/>
      <c r="CS4" s="626"/>
      <c r="CT4" s="627">
        <v>1.9</v>
      </c>
      <c r="CU4" s="628"/>
      <c r="CV4" s="628"/>
      <c r="CW4" s="628"/>
      <c r="CX4" s="628"/>
      <c r="CY4" s="628"/>
      <c r="CZ4" s="628"/>
      <c r="DA4" s="629"/>
      <c r="DB4" s="627">
        <v>2</v>
      </c>
      <c r="DC4" s="628"/>
      <c r="DD4" s="628"/>
      <c r="DE4" s="628"/>
      <c r="DF4" s="628"/>
      <c r="DG4" s="628"/>
      <c r="DH4" s="628"/>
      <c r="DI4" s="629"/>
    </row>
    <row r="5" spans="1:119" ht="18.75" customHeight="1" x14ac:dyDescent="0.15">
      <c r="A5" s="178"/>
      <c r="B5" s="634"/>
      <c r="C5" s="448"/>
      <c r="D5" s="448"/>
      <c r="E5" s="635"/>
      <c r="F5" s="635"/>
      <c r="G5" s="635"/>
      <c r="H5" s="635"/>
      <c r="I5" s="635"/>
      <c r="J5" s="635"/>
      <c r="K5" s="635"/>
      <c r="L5" s="635"/>
      <c r="M5" s="635"/>
      <c r="N5" s="635"/>
      <c r="O5" s="635"/>
      <c r="P5" s="635"/>
      <c r="Q5" s="635"/>
      <c r="R5" s="446"/>
      <c r="S5" s="446"/>
      <c r="T5" s="446"/>
      <c r="U5" s="446"/>
      <c r="V5" s="638"/>
      <c r="W5" s="549"/>
      <c r="X5" s="447"/>
      <c r="Y5" s="447"/>
      <c r="Z5" s="447"/>
      <c r="AA5" s="447"/>
      <c r="AB5" s="448"/>
      <c r="AC5" s="446"/>
      <c r="AD5" s="447"/>
      <c r="AE5" s="447"/>
      <c r="AF5" s="447"/>
      <c r="AG5" s="447"/>
      <c r="AH5" s="447"/>
      <c r="AI5" s="447"/>
      <c r="AJ5" s="447"/>
      <c r="AK5" s="447"/>
      <c r="AL5" s="639"/>
      <c r="AM5" s="515" t="s">
        <v>93</v>
      </c>
      <c r="AN5" s="415"/>
      <c r="AO5" s="415"/>
      <c r="AP5" s="415"/>
      <c r="AQ5" s="415"/>
      <c r="AR5" s="415"/>
      <c r="AS5" s="415"/>
      <c r="AT5" s="416"/>
      <c r="AU5" s="516" t="s">
        <v>94</v>
      </c>
      <c r="AV5" s="517"/>
      <c r="AW5" s="517"/>
      <c r="AX5" s="517"/>
      <c r="AY5" s="472" t="s">
        <v>95</v>
      </c>
      <c r="AZ5" s="473"/>
      <c r="BA5" s="473"/>
      <c r="BB5" s="473"/>
      <c r="BC5" s="473"/>
      <c r="BD5" s="473"/>
      <c r="BE5" s="473"/>
      <c r="BF5" s="473"/>
      <c r="BG5" s="473"/>
      <c r="BH5" s="473"/>
      <c r="BI5" s="473"/>
      <c r="BJ5" s="473"/>
      <c r="BK5" s="473"/>
      <c r="BL5" s="473"/>
      <c r="BM5" s="474"/>
      <c r="BN5" s="458">
        <v>34708413</v>
      </c>
      <c r="BO5" s="459"/>
      <c r="BP5" s="459"/>
      <c r="BQ5" s="459"/>
      <c r="BR5" s="459"/>
      <c r="BS5" s="459"/>
      <c r="BT5" s="459"/>
      <c r="BU5" s="460"/>
      <c r="BV5" s="458">
        <v>38283483</v>
      </c>
      <c r="BW5" s="459"/>
      <c r="BX5" s="459"/>
      <c r="BY5" s="459"/>
      <c r="BZ5" s="459"/>
      <c r="CA5" s="459"/>
      <c r="CB5" s="459"/>
      <c r="CC5" s="460"/>
      <c r="CD5" s="498" t="s">
        <v>96</v>
      </c>
      <c r="CE5" s="418"/>
      <c r="CF5" s="418"/>
      <c r="CG5" s="418"/>
      <c r="CH5" s="418"/>
      <c r="CI5" s="418"/>
      <c r="CJ5" s="418"/>
      <c r="CK5" s="418"/>
      <c r="CL5" s="418"/>
      <c r="CM5" s="418"/>
      <c r="CN5" s="418"/>
      <c r="CO5" s="418"/>
      <c r="CP5" s="418"/>
      <c r="CQ5" s="418"/>
      <c r="CR5" s="418"/>
      <c r="CS5" s="499"/>
      <c r="CT5" s="455">
        <v>91</v>
      </c>
      <c r="CU5" s="456"/>
      <c r="CV5" s="456"/>
      <c r="CW5" s="456"/>
      <c r="CX5" s="456"/>
      <c r="CY5" s="456"/>
      <c r="CZ5" s="456"/>
      <c r="DA5" s="457"/>
      <c r="DB5" s="455">
        <v>94</v>
      </c>
      <c r="DC5" s="456"/>
      <c r="DD5" s="456"/>
      <c r="DE5" s="456"/>
      <c r="DF5" s="456"/>
      <c r="DG5" s="456"/>
      <c r="DH5" s="456"/>
      <c r="DI5" s="457"/>
    </row>
    <row r="6" spans="1:119" ht="18.75" customHeight="1" x14ac:dyDescent="0.15">
      <c r="A6" s="178"/>
      <c r="B6" s="604" t="s">
        <v>97</v>
      </c>
      <c r="C6" s="445"/>
      <c r="D6" s="445"/>
      <c r="E6" s="605"/>
      <c r="F6" s="605"/>
      <c r="G6" s="605"/>
      <c r="H6" s="605"/>
      <c r="I6" s="605"/>
      <c r="J6" s="605"/>
      <c r="K6" s="605"/>
      <c r="L6" s="605" t="s">
        <v>98</v>
      </c>
      <c r="M6" s="605"/>
      <c r="N6" s="605"/>
      <c r="O6" s="605"/>
      <c r="P6" s="605"/>
      <c r="Q6" s="605"/>
      <c r="R6" s="443"/>
      <c r="S6" s="443"/>
      <c r="T6" s="443"/>
      <c r="U6" s="443"/>
      <c r="V6" s="611"/>
      <c r="W6" s="548" t="s">
        <v>99</v>
      </c>
      <c r="X6" s="444"/>
      <c r="Y6" s="444"/>
      <c r="Z6" s="444"/>
      <c r="AA6" s="444"/>
      <c r="AB6" s="445"/>
      <c r="AC6" s="616" t="s">
        <v>100</v>
      </c>
      <c r="AD6" s="617"/>
      <c r="AE6" s="617"/>
      <c r="AF6" s="617"/>
      <c r="AG6" s="617"/>
      <c r="AH6" s="617"/>
      <c r="AI6" s="617"/>
      <c r="AJ6" s="617"/>
      <c r="AK6" s="617"/>
      <c r="AL6" s="618"/>
      <c r="AM6" s="515" t="s">
        <v>101</v>
      </c>
      <c r="AN6" s="415"/>
      <c r="AO6" s="415"/>
      <c r="AP6" s="415"/>
      <c r="AQ6" s="415"/>
      <c r="AR6" s="415"/>
      <c r="AS6" s="415"/>
      <c r="AT6" s="416"/>
      <c r="AU6" s="516" t="s">
        <v>94</v>
      </c>
      <c r="AV6" s="517"/>
      <c r="AW6" s="517"/>
      <c r="AX6" s="517"/>
      <c r="AY6" s="472" t="s">
        <v>102</v>
      </c>
      <c r="AZ6" s="473"/>
      <c r="BA6" s="473"/>
      <c r="BB6" s="473"/>
      <c r="BC6" s="473"/>
      <c r="BD6" s="473"/>
      <c r="BE6" s="473"/>
      <c r="BF6" s="473"/>
      <c r="BG6" s="473"/>
      <c r="BH6" s="473"/>
      <c r="BI6" s="473"/>
      <c r="BJ6" s="473"/>
      <c r="BK6" s="473"/>
      <c r="BL6" s="473"/>
      <c r="BM6" s="474"/>
      <c r="BN6" s="458">
        <v>675937</v>
      </c>
      <c r="BO6" s="459"/>
      <c r="BP6" s="459"/>
      <c r="BQ6" s="459"/>
      <c r="BR6" s="459"/>
      <c r="BS6" s="459"/>
      <c r="BT6" s="459"/>
      <c r="BU6" s="460"/>
      <c r="BV6" s="458">
        <v>491878</v>
      </c>
      <c r="BW6" s="459"/>
      <c r="BX6" s="459"/>
      <c r="BY6" s="459"/>
      <c r="BZ6" s="459"/>
      <c r="CA6" s="459"/>
      <c r="CB6" s="459"/>
      <c r="CC6" s="460"/>
      <c r="CD6" s="498" t="s">
        <v>103</v>
      </c>
      <c r="CE6" s="418"/>
      <c r="CF6" s="418"/>
      <c r="CG6" s="418"/>
      <c r="CH6" s="418"/>
      <c r="CI6" s="418"/>
      <c r="CJ6" s="418"/>
      <c r="CK6" s="418"/>
      <c r="CL6" s="418"/>
      <c r="CM6" s="418"/>
      <c r="CN6" s="418"/>
      <c r="CO6" s="418"/>
      <c r="CP6" s="418"/>
      <c r="CQ6" s="418"/>
      <c r="CR6" s="418"/>
      <c r="CS6" s="499"/>
      <c r="CT6" s="601">
        <v>96.4</v>
      </c>
      <c r="CU6" s="602"/>
      <c r="CV6" s="602"/>
      <c r="CW6" s="602"/>
      <c r="CX6" s="602"/>
      <c r="CY6" s="602"/>
      <c r="CZ6" s="602"/>
      <c r="DA6" s="603"/>
      <c r="DB6" s="601">
        <v>99.9</v>
      </c>
      <c r="DC6" s="602"/>
      <c r="DD6" s="602"/>
      <c r="DE6" s="602"/>
      <c r="DF6" s="602"/>
      <c r="DG6" s="602"/>
      <c r="DH6" s="602"/>
      <c r="DI6" s="603"/>
    </row>
    <row r="7" spans="1:119" ht="18.75" customHeight="1" x14ac:dyDescent="0.15">
      <c r="A7" s="178"/>
      <c r="B7" s="606"/>
      <c r="C7" s="607"/>
      <c r="D7" s="607"/>
      <c r="E7" s="608"/>
      <c r="F7" s="608"/>
      <c r="G7" s="608"/>
      <c r="H7" s="608"/>
      <c r="I7" s="608"/>
      <c r="J7" s="608"/>
      <c r="K7" s="608"/>
      <c r="L7" s="608"/>
      <c r="M7" s="608"/>
      <c r="N7" s="608"/>
      <c r="O7" s="608"/>
      <c r="P7" s="608"/>
      <c r="Q7" s="608"/>
      <c r="R7" s="612"/>
      <c r="S7" s="612"/>
      <c r="T7" s="612"/>
      <c r="U7" s="612"/>
      <c r="V7" s="613"/>
      <c r="W7" s="599"/>
      <c r="X7" s="409"/>
      <c r="Y7" s="409"/>
      <c r="Z7" s="409"/>
      <c r="AA7" s="409"/>
      <c r="AB7" s="607"/>
      <c r="AC7" s="619"/>
      <c r="AD7" s="410"/>
      <c r="AE7" s="410"/>
      <c r="AF7" s="410"/>
      <c r="AG7" s="410"/>
      <c r="AH7" s="410"/>
      <c r="AI7" s="410"/>
      <c r="AJ7" s="410"/>
      <c r="AK7" s="410"/>
      <c r="AL7" s="620"/>
      <c r="AM7" s="515" t="s">
        <v>104</v>
      </c>
      <c r="AN7" s="415"/>
      <c r="AO7" s="415"/>
      <c r="AP7" s="415"/>
      <c r="AQ7" s="415"/>
      <c r="AR7" s="415"/>
      <c r="AS7" s="415"/>
      <c r="AT7" s="416"/>
      <c r="AU7" s="516" t="s">
        <v>94</v>
      </c>
      <c r="AV7" s="517"/>
      <c r="AW7" s="517"/>
      <c r="AX7" s="517"/>
      <c r="AY7" s="472" t="s">
        <v>105</v>
      </c>
      <c r="AZ7" s="473"/>
      <c r="BA7" s="473"/>
      <c r="BB7" s="473"/>
      <c r="BC7" s="473"/>
      <c r="BD7" s="473"/>
      <c r="BE7" s="473"/>
      <c r="BF7" s="473"/>
      <c r="BG7" s="473"/>
      <c r="BH7" s="473"/>
      <c r="BI7" s="473"/>
      <c r="BJ7" s="473"/>
      <c r="BK7" s="473"/>
      <c r="BL7" s="473"/>
      <c r="BM7" s="474"/>
      <c r="BN7" s="458">
        <v>331397</v>
      </c>
      <c r="BO7" s="459"/>
      <c r="BP7" s="459"/>
      <c r="BQ7" s="459"/>
      <c r="BR7" s="459"/>
      <c r="BS7" s="459"/>
      <c r="BT7" s="459"/>
      <c r="BU7" s="460"/>
      <c r="BV7" s="458">
        <v>143424</v>
      </c>
      <c r="BW7" s="459"/>
      <c r="BX7" s="459"/>
      <c r="BY7" s="459"/>
      <c r="BZ7" s="459"/>
      <c r="CA7" s="459"/>
      <c r="CB7" s="459"/>
      <c r="CC7" s="460"/>
      <c r="CD7" s="498" t="s">
        <v>106</v>
      </c>
      <c r="CE7" s="418"/>
      <c r="CF7" s="418"/>
      <c r="CG7" s="418"/>
      <c r="CH7" s="418"/>
      <c r="CI7" s="418"/>
      <c r="CJ7" s="418"/>
      <c r="CK7" s="418"/>
      <c r="CL7" s="418"/>
      <c r="CM7" s="418"/>
      <c r="CN7" s="418"/>
      <c r="CO7" s="418"/>
      <c r="CP7" s="418"/>
      <c r="CQ7" s="418"/>
      <c r="CR7" s="418"/>
      <c r="CS7" s="499"/>
      <c r="CT7" s="458">
        <v>17908642</v>
      </c>
      <c r="CU7" s="459"/>
      <c r="CV7" s="459"/>
      <c r="CW7" s="459"/>
      <c r="CX7" s="459"/>
      <c r="CY7" s="459"/>
      <c r="CZ7" s="459"/>
      <c r="DA7" s="460"/>
      <c r="DB7" s="458">
        <v>17272074</v>
      </c>
      <c r="DC7" s="459"/>
      <c r="DD7" s="459"/>
      <c r="DE7" s="459"/>
      <c r="DF7" s="459"/>
      <c r="DG7" s="459"/>
      <c r="DH7" s="459"/>
      <c r="DI7" s="460"/>
    </row>
    <row r="8" spans="1:119" ht="18.75" customHeight="1" thickBot="1" x14ac:dyDescent="0.2">
      <c r="A8" s="178"/>
      <c r="B8" s="609"/>
      <c r="C8" s="554"/>
      <c r="D8" s="554"/>
      <c r="E8" s="610"/>
      <c r="F8" s="610"/>
      <c r="G8" s="610"/>
      <c r="H8" s="610"/>
      <c r="I8" s="610"/>
      <c r="J8" s="610"/>
      <c r="K8" s="610"/>
      <c r="L8" s="610"/>
      <c r="M8" s="610"/>
      <c r="N8" s="610"/>
      <c r="O8" s="610"/>
      <c r="P8" s="610"/>
      <c r="Q8" s="610"/>
      <c r="R8" s="614"/>
      <c r="S8" s="614"/>
      <c r="T8" s="614"/>
      <c r="U8" s="614"/>
      <c r="V8" s="615"/>
      <c r="W8" s="529"/>
      <c r="X8" s="530"/>
      <c r="Y8" s="530"/>
      <c r="Z8" s="530"/>
      <c r="AA8" s="530"/>
      <c r="AB8" s="554"/>
      <c r="AC8" s="621"/>
      <c r="AD8" s="622"/>
      <c r="AE8" s="622"/>
      <c r="AF8" s="622"/>
      <c r="AG8" s="622"/>
      <c r="AH8" s="622"/>
      <c r="AI8" s="622"/>
      <c r="AJ8" s="622"/>
      <c r="AK8" s="622"/>
      <c r="AL8" s="623"/>
      <c r="AM8" s="515" t="s">
        <v>107</v>
      </c>
      <c r="AN8" s="415"/>
      <c r="AO8" s="415"/>
      <c r="AP8" s="415"/>
      <c r="AQ8" s="415"/>
      <c r="AR8" s="415"/>
      <c r="AS8" s="415"/>
      <c r="AT8" s="416"/>
      <c r="AU8" s="516" t="s">
        <v>108</v>
      </c>
      <c r="AV8" s="517"/>
      <c r="AW8" s="517"/>
      <c r="AX8" s="517"/>
      <c r="AY8" s="472" t="s">
        <v>109</v>
      </c>
      <c r="AZ8" s="473"/>
      <c r="BA8" s="473"/>
      <c r="BB8" s="473"/>
      <c r="BC8" s="473"/>
      <c r="BD8" s="473"/>
      <c r="BE8" s="473"/>
      <c r="BF8" s="473"/>
      <c r="BG8" s="473"/>
      <c r="BH8" s="473"/>
      <c r="BI8" s="473"/>
      <c r="BJ8" s="473"/>
      <c r="BK8" s="473"/>
      <c r="BL8" s="473"/>
      <c r="BM8" s="474"/>
      <c r="BN8" s="458">
        <v>344540</v>
      </c>
      <c r="BO8" s="459"/>
      <c r="BP8" s="459"/>
      <c r="BQ8" s="459"/>
      <c r="BR8" s="459"/>
      <c r="BS8" s="459"/>
      <c r="BT8" s="459"/>
      <c r="BU8" s="460"/>
      <c r="BV8" s="458">
        <v>348454</v>
      </c>
      <c r="BW8" s="459"/>
      <c r="BX8" s="459"/>
      <c r="BY8" s="459"/>
      <c r="BZ8" s="459"/>
      <c r="CA8" s="459"/>
      <c r="CB8" s="459"/>
      <c r="CC8" s="460"/>
      <c r="CD8" s="498" t="s">
        <v>110</v>
      </c>
      <c r="CE8" s="418"/>
      <c r="CF8" s="418"/>
      <c r="CG8" s="418"/>
      <c r="CH8" s="418"/>
      <c r="CI8" s="418"/>
      <c r="CJ8" s="418"/>
      <c r="CK8" s="418"/>
      <c r="CL8" s="418"/>
      <c r="CM8" s="418"/>
      <c r="CN8" s="418"/>
      <c r="CO8" s="418"/>
      <c r="CP8" s="418"/>
      <c r="CQ8" s="418"/>
      <c r="CR8" s="418"/>
      <c r="CS8" s="499"/>
      <c r="CT8" s="561">
        <v>0.72</v>
      </c>
      <c r="CU8" s="562"/>
      <c r="CV8" s="562"/>
      <c r="CW8" s="562"/>
      <c r="CX8" s="562"/>
      <c r="CY8" s="562"/>
      <c r="CZ8" s="562"/>
      <c r="DA8" s="563"/>
      <c r="DB8" s="561">
        <v>0.74</v>
      </c>
      <c r="DC8" s="562"/>
      <c r="DD8" s="562"/>
      <c r="DE8" s="562"/>
      <c r="DF8" s="562"/>
      <c r="DG8" s="562"/>
      <c r="DH8" s="562"/>
      <c r="DI8" s="563"/>
    </row>
    <row r="9" spans="1:119" ht="18.75" customHeight="1" thickBot="1" x14ac:dyDescent="0.2">
      <c r="A9" s="178"/>
      <c r="B9" s="590" t="s">
        <v>111</v>
      </c>
      <c r="C9" s="591"/>
      <c r="D9" s="591"/>
      <c r="E9" s="591"/>
      <c r="F9" s="591"/>
      <c r="G9" s="591"/>
      <c r="H9" s="591"/>
      <c r="I9" s="591"/>
      <c r="J9" s="591"/>
      <c r="K9" s="509"/>
      <c r="L9" s="592" t="s">
        <v>112</v>
      </c>
      <c r="M9" s="593"/>
      <c r="N9" s="593"/>
      <c r="O9" s="593"/>
      <c r="P9" s="593"/>
      <c r="Q9" s="594"/>
      <c r="R9" s="595">
        <v>74412</v>
      </c>
      <c r="S9" s="596"/>
      <c r="T9" s="596"/>
      <c r="U9" s="596"/>
      <c r="V9" s="597"/>
      <c r="W9" s="527" t="s">
        <v>113</v>
      </c>
      <c r="X9" s="528"/>
      <c r="Y9" s="528"/>
      <c r="Z9" s="528"/>
      <c r="AA9" s="528"/>
      <c r="AB9" s="528"/>
      <c r="AC9" s="528"/>
      <c r="AD9" s="528"/>
      <c r="AE9" s="528"/>
      <c r="AF9" s="528"/>
      <c r="AG9" s="528"/>
      <c r="AH9" s="528"/>
      <c r="AI9" s="528"/>
      <c r="AJ9" s="528"/>
      <c r="AK9" s="528"/>
      <c r="AL9" s="598"/>
      <c r="AM9" s="515" t="s">
        <v>114</v>
      </c>
      <c r="AN9" s="415"/>
      <c r="AO9" s="415"/>
      <c r="AP9" s="415"/>
      <c r="AQ9" s="415"/>
      <c r="AR9" s="415"/>
      <c r="AS9" s="415"/>
      <c r="AT9" s="416"/>
      <c r="AU9" s="516" t="s">
        <v>115</v>
      </c>
      <c r="AV9" s="517"/>
      <c r="AW9" s="517"/>
      <c r="AX9" s="517"/>
      <c r="AY9" s="472" t="s">
        <v>116</v>
      </c>
      <c r="AZ9" s="473"/>
      <c r="BA9" s="473"/>
      <c r="BB9" s="473"/>
      <c r="BC9" s="473"/>
      <c r="BD9" s="473"/>
      <c r="BE9" s="473"/>
      <c r="BF9" s="473"/>
      <c r="BG9" s="473"/>
      <c r="BH9" s="473"/>
      <c r="BI9" s="473"/>
      <c r="BJ9" s="473"/>
      <c r="BK9" s="473"/>
      <c r="BL9" s="473"/>
      <c r="BM9" s="474"/>
      <c r="BN9" s="458">
        <v>-3914</v>
      </c>
      <c r="BO9" s="459"/>
      <c r="BP9" s="459"/>
      <c r="BQ9" s="459"/>
      <c r="BR9" s="459"/>
      <c r="BS9" s="459"/>
      <c r="BT9" s="459"/>
      <c r="BU9" s="460"/>
      <c r="BV9" s="458">
        <v>-102236</v>
      </c>
      <c r="BW9" s="459"/>
      <c r="BX9" s="459"/>
      <c r="BY9" s="459"/>
      <c r="BZ9" s="459"/>
      <c r="CA9" s="459"/>
      <c r="CB9" s="459"/>
      <c r="CC9" s="460"/>
      <c r="CD9" s="498" t="s">
        <v>117</v>
      </c>
      <c r="CE9" s="418"/>
      <c r="CF9" s="418"/>
      <c r="CG9" s="418"/>
      <c r="CH9" s="418"/>
      <c r="CI9" s="418"/>
      <c r="CJ9" s="418"/>
      <c r="CK9" s="418"/>
      <c r="CL9" s="418"/>
      <c r="CM9" s="418"/>
      <c r="CN9" s="418"/>
      <c r="CO9" s="418"/>
      <c r="CP9" s="418"/>
      <c r="CQ9" s="418"/>
      <c r="CR9" s="418"/>
      <c r="CS9" s="499"/>
      <c r="CT9" s="455">
        <v>12.8</v>
      </c>
      <c r="CU9" s="456"/>
      <c r="CV9" s="456"/>
      <c r="CW9" s="456"/>
      <c r="CX9" s="456"/>
      <c r="CY9" s="456"/>
      <c r="CZ9" s="456"/>
      <c r="DA9" s="457"/>
      <c r="DB9" s="455">
        <v>13.2</v>
      </c>
      <c r="DC9" s="456"/>
      <c r="DD9" s="456"/>
      <c r="DE9" s="456"/>
      <c r="DF9" s="456"/>
      <c r="DG9" s="456"/>
      <c r="DH9" s="456"/>
      <c r="DI9" s="457"/>
    </row>
    <row r="10" spans="1:119" ht="18.75" customHeight="1" thickBot="1" x14ac:dyDescent="0.2">
      <c r="A10" s="178"/>
      <c r="B10" s="590"/>
      <c r="C10" s="591"/>
      <c r="D10" s="591"/>
      <c r="E10" s="591"/>
      <c r="F10" s="591"/>
      <c r="G10" s="591"/>
      <c r="H10" s="591"/>
      <c r="I10" s="591"/>
      <c r="J10" s="591"/>
      <c r="K10" s="509"/>
      <c r="L10" s="414" t="s">
        <v>118</v>
      </c>
      <c r="M10" s="415"/>
      <c r="N10" s="415"/>
      <c r="O10" s="415"/>
      <c r="P10" s="415"/>
      <c r="Q10" s="416"/>
      <c r="R10" s="411">
        <v>75897</v>
      </c>
      <c r="S10" s="412"/>
      <c r="T10" s="412"/>
      <c r="U10" s="412"/>
      <c r="V10" s="471"/>
      <c r="W10" s="599"/>
      <c r="X10" s="409"/>
      <c r="Y10" s="409"/>
      <c r="Z10" s="409"/>
      <c r="AA10" s="409"/>
      <c r="AB10" s="409"/>
      <c r="AC10" s="409"/>
      <c r="AD10" s="409"/>
      <c r="AE10" s="409"/>
      <c r="AF10" s="409"/>
      <c r="AG10" s="409"/>
      <c r="AH10" s="409"/>
      <c r="AI10" s="409"/>
      <c r="AJ10" s="409"/>
      <c r="AK10" s="409"/>
      <c r="AL10" s="600"/>
      <c r="AM10" s="515" t="s">
        <v>119</v>
      </c>
      <c r="AN10" s="415"/>
      <c r="AO10" s="415"/>
      <c r="AP10" s="415"/>
      <c r="AQ10" s="415"/>
      <c r="AR10" s="415"/>
      <c r="AS10" s="415"/>
      <c r="AT10" s="416"/>
      <c r="AU10" s="516" t="s">
        <v>94</v>
      </c>
      <c r="AV10" s="517"/>
      <c r="AW10" s="517"/>
      <c r="AX10" s="517"/>
      <c r="AY10" s="472" t="s">
        <v>120</v>
      </c>
      <c r="AZ10" s="473"/>
      <c r="BA10" s="473"/>
      <c r="BB10" s="473"/>
      <c r="BC10" s="473"/>
      <c r="BD10" s="473"/>
      <c r="BE10" s="473"/>
      <c r="BF10" s="473"/>
      <c r="BG10" s="473"/>
      <c r="BH10" s="473"/>
      <c r="BI10" s="473"/>
      <c r="BJ10" s="473"/>
      <c r="BK10" s="473"/>
      <c r="BL10" s="473"/>
      <c r="BM10" s="474"/>
      <c r="BN10" s="458">
        <v>974260</v>
      </c>
      <c r="BO10" s="459"/>
      <c r="BP10" s="459"/>
      <c r="BQ10" s="459"/>
      <c r="BR10" s="459"/>
      <c r="BS10" s="459"/>
      <c r="BT10" s="459"/>
      <c r="BU10" s="460"/>
      <c r="BV10" s="458">
        <v>408289</v>
      </c>
      <c r="BW10" s="459"/>
      <c r="BX10" s="459"/>
      <c r="BY10" s="459"/>
      <c r="BZ10" s="459"/>
      <c r="CA10" s="459"/>
      <c r="CB10" s="459"/>
      <c r="CC10" s="460"/>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90"/>
      <c r="C11" s="591"/>
      <c r="D11" s="591"/>
      <c r="E11" s="591"/>
      <c r="F11" s="591"/>
      <c r="G11" s="591"/>
      <c r="H11" s="591"/>
      <c r="I11" s="591"/>
      <c r="J11" s="591"/>
      <c r="K11" s="509"/>
      <c r="L11" s="419" t="s">
        <v>122</v>
      </c>
      <c r="M11" s="420"/>
      <c r="N11" s="420"/>
      <c r="O11" s="420"/>
      <c r="P11" s="420"/>
      <c r="Q11" s="421"/>
      <c r="R11" s="587" t="s">
        <v>123</v>
      </c>
      <c r="S11" s="588"/>
      <c r="T11" s="588"/>
      <c r="U11" s="588"/>
      <c r="V11" s="589"/>
      <c r="W11" s="599"/>
      <c r="X11" s="409"/>
      <c r="Y11" s="409"/>
      <c r="Z11" s="409"/>
      <c r="AA11" s="409"/>
      <c r="AB11" s="409"/>
      <c r="AC11" s="409"/>
      <c r="AD11" s="409"/>
      <c r="AE11" s="409"/>
      <c r="AF11" s="409"/>
      <c r="AG11" s="409"/>
      <c r="AH11" s="409"/>
      <c r="AI11" s="409"/>
      <c r="AJ11" s="409"/>
      <c r="AK11" s="409"/>
      <c r="AL11" s="600"/>
      <c r="AM11" s="515" t="s">
        <v>124</v>
      </c>
      <c r="AN11" s="415"/>
      <c r="AO11" s="415"/>
      <c r="AP11" s="415"/>
      <c r="AQ11" s="415"/>
      <c r="AR11" s="415"/>
      <c r="AS11" s="415"/>
      <c r="AT11" s="416"/>
      <c r="AU11" s="516" t="s">
        <v>94</v>
      </c>
      <c r="AV11" s="517"/>
      <c r="AW11" s="517"/>
      <c r="AX11" s="517"/>
      <c r="AY11" s="472" t="s">
        <v>125</v>
      </c>
      <c r="AZ11" s="473"/>
      <c r="BA11" s="473"/>
      <c r="BB11" s="473"/>
      <c r="BC11" s="473"/>
      <c r="BD11" s="473"/>
      <c r="BE11" s="473"/>
      <c r="BF11" s="473"/>
      <c r="BG11" s="473"/>
      <c r="BH11" s="473"/>
      <c r="BI11" s="473"/>
      <c r="BJ11" s="473"/>
      <c r="BK11" s="473"/>
      <c r="BL11" s="473"/>
      <c r="BM11" s="474"/>
      <c r="BN11" s="458">
        <v>0</v>
      </c>
      <c r="BO11" s="459"/>
      <c r="BP11" s="459"/>
      <c r="BQ11" s="459"/>
      <c r="BR11" s="459"/>
      <c r="BS11" s="459"/>
      <c r="BT11" s="459"/>
      <c r="BU11" s="460"/>
      <c r="BV11" s="458">
        <v>0</v>
      </c>
      <c r="BW11" s="459"/>
      <c r="BX11" s="459"/>
      <c r="BY11" s="459"/>
      <c r="BZ11" s="459"/>
      <c r="CA11" s="459"/>
      <c r="CB11" s="459"/>
      <c r="CC11" s="460"/>
      <c r="CD11" s="498" t="s">
        <v>126</v>
      </c>
      <c r="CE11" s="418"/>
      <c r="CF11" s="418"/>
      <c r="CG11" s="418"/>
      <c r="CH11" s="418"/>
      <c r="CI11" s="418"/>
      <c r="CJ11" s="418"/>
      <c r="CK11" s="418"/>
      <c r="CL11" s="418"/>
      <c r="CM11" s="418"/>
      <c r="CN11" s="418"/>
      <c r="CO11" s="418"/>
      <c r="CP11" s="418"/>
      <c r="CQ11" s="418"/>
      <c r="CR11" s="418"/>
      <c r="CS11" s="499"/>
      <c r="CT11" s="561" t="s">
        <v>127</v>
      </c>
      <c r="CU11" s="562"/>
      <c r="CV11" s="562"/>
      <c r="CW11" s="562"/>
      <c r="CX11" s="562"/>
      <c r="CY11" s="562"/>
      <c r="CZ11" s="562"/>
      <c r="DA11" s="563"/>
      <c r="DB11" s="561" t="s">
        <v>128</v>
      </c>
      <c r="DC11" s="562"/>
      <c r="DD11" s="562"/>
      <c r="DE11" s="562"/>
      <c r="DF11" s="562"/>
      <c r="DG11" s="562"/>
      <c r="DH11" s="562"/>
      <c r="DI11" s="563"/>
    </row>
    <row r="12" spans="1:119" ht="18.75" customHeight="1" x14ac:dyDescent="0.15">
      <c r="A12" s="178"/>
      <c r="B12" s="564" t="s">
        <v>129</v>
      </c>
      <c r="C12" s="565"/>
      <c r="D12" s="565"/>
      <c r="E12" s="565"/>
      <c r="F12" s="565"/>
      <c r="G12" s="565"/>
      <c r="H12" s="565"/>
      <c r="I12" s="565"/>
      <c r="J12" s="565"/>
      <c r="K12" s="566"/>
      <c r="L12" s="573" t="s">
        <v>130</v>
      </c>
      <c r="M12" s="574"/>
      <c r="N12" s="574"/>
      <c r="O12" s="574"/>
      <c r="P12" s="574"/>
      <c r="Q12" s="575"/>
      <c r="R12" s="576">
        <v>73807</v>
      </c>
      <c r="S12" s="577"/>
      <c r="T12" s="577"/>
      <c r="U12" s="577"/>
      <c r="V12" s="578"/>
      <c r="W12" s="579" t="s">
        <v>1</v>
      </c>
      <c r="X12" s="517"/>
      <c r="Y12" s="517"/>
      <c r="Z12" s="517"/>
      <c r="AA12" s="517"/>
      <c r="AB12" s="580"/>
      <c r="AC12" s="581" t="s">
        <v>131</v>
      </c>
      <c r="AD12" s="582"/>
      <c r="AE12" s="582"/>
      <c r="AF12" s="582"/>
      <c r="AG12" s="583"/>
      <c r="AH12" s="581" t="s">
        <v>132</v>
      </c>
      <c r="AI12" s="582"/>
      <c r="AJ12" s="582"/>
      <c r="AK12" s="582"/>
      <c r="AL12" s="584"/>
      <c r="AM12" s="515" t="s">
        <v>133</v>
      </c>
      <c r="AN12" s="415"/>
      <c r="AO12" s="415"/>
      <c r="AP12" s="415"/>
      <c r="AQ12" s="415"/>
      <c r="AR12" s="415"/>
      <c r="AS12" s="415"/>
      <c r="AT12" s="416"/>
      <c r="AU12" s="516" t="s">
        <v>94</v>
      </c>
      <c r="AV12" s="517"/>
      <c r="AW12" s="517"/>
      <c r="AX12" s="517"/>
      <c r="AY12" s="472" t="s">
        <v>134</v>
      </c>
      <c r="AZ12" s="473"/>
      <c r="BA12" s="473"/>
      <c r="BB12" s="473"/>
      <c r="BC12" s="473"/>
      <c r="BD12" s="473"/>
      <c r="BE12" s="473"/>
      <c r="BF12" s="473"/>
      <c r="BG12" s="473"/>
      <c r="BH12" s="473"/>
      <c r="BI12" s="473"/>
      <c r="BJ12" s="473"/>
      <c r="BK12" s="473"/>
      <c r="BL12" s="473"/>
      <c r="BM12" s="474"/>
      <c r="BN12" s="458">
        <v>0</v>
      </c>
      <c r="BO12" s="459"/>
      <c r="BP12" s="459"/>
      <c r="BQ12" s="459"/>
      <c r="BR12" s="459"/>
      <c r="BS12" s="459"/>
      <c r="BT12" s="459"/>
      <c r="BU12" s="460"/>
      <c r="BV12" s="458">
        <v>0</v>
      </c>
      <c r="BW12" s="459"/>
      <c r="BX12" s="459"/>
      <c r="BY12" s="459"/>
      <c r="BZ12" s="459"/>
      <c r="CA12" s="459"/>
      <c r="CB12" s="459"/>
      <c r="CC12" s="460"/>
      <c r="CD12" s="498" t="s">
        <v>135</v>
      </c>
      <c r="CE12" s="418"/>
      <c r="CF12" s="418"/>
      <c r="CG12" s="418"/>
      <c r="CH12" s="418"/>
      <c r="CI12" s="418"/>
      <c r="CJ12" s="418"/>
      <c r="CK12" s="418"/>
      <c r="CL12" s="418"/>
      <c r="CM12" s="418"/>
      <c r="CN12" s="418"/>
      <c r="CO12" s="418"/>
      <c r="CP12" s="418"/>
      <c r="CQ12" s="418"/>
      <c r="CR12" s="418"/>
      <c r="CS12" s="499"/>
      <c r="CT12" s="561" t="s">
        <v>136</v>
      </c>
      <c r="CU12" s="562"/>
      <c r="CV12" s="562"/>
      <c r="CW12" s="562"/>
      <c r="CX12" s="562"/>
      <c r="CY12" s="562"/>
      <c r="CZ12" s="562"/>
      <c r="DA12" s="563"/>
      <c r="DB12" s="561" t="s">
        <v>127</v>
      </c>
      <c r="DC12" s="562"/>
      <c r="DD12" s="562"/>
      <c r="DE12" s="562"/>
      <c r="DF12" s="562"/>
      <c r="DG12" s="562"/>
      <c r="DH12" s="562"/>
      <c r="DI12" s="563"/>
    </row>
    <row r="13" spans="1:119" ht="18.75" customHeight="1" x14ac:dyDescent="0.15">
      <c r="A13" s="178"/>
      <c r="B13" s="567"/>
      <c r="C13" s="568"/>
      <c r="D13" s="568"/>
      <c r="E13" s="568"/>
      <c r="F13" s="568"/>
      <c r="G13" s="568"/>
      <c r="H13" s="568"/>
      <c r="I13" s="568"/>
      <c r="J13" s="568"/>
      <c r="K13" s="569"/>
      <c r="L13" s="187"/>
      <c r="M13" s="542" t="s">
        <v>137</v>
      </c>
      <c r="N13" s="543"/>
      <c r="O13" s="543"/>
      <c r="P13" s="543"/>
      <c r="Q13" s="544"/>
      <c r="R13" s="545">
        <v>72390</v>
      </c>
      <c r="S13" s="546"/>
      <c r="T13" s="546"/>
      <c r="U13" s="546"/>
      <c r="V13" s="547"/>
      <c r="W13" s="548" t="s">
        <v>138</v>
      </c>
      <c r="X13" s="444"/>
      <c r="Y13" s="444"/>
      <c r="Z13" s="444"/>
      <c r="AA13" s="444"/>
      <c r="AB13" s="445"/>
      <c r="AC13" s="411">
        <v>84</v>
      </c>
      <c r="AD13" s="412"/>
      <c r="AE13" s="412"/>
      <c r="AF13" s="412"/>
      <c r="AG13" s="413"/>
      <c r="AH13" s="411">
        <v>94</v>
      </c>
      <c r="AI13" s="412"/>
      <c r="AJ13" s="412"/>
      <c r="AK13" s="412"/>
      <c r="AL13" s="471"/>
      <c r="AM13" s="515" t="s">
        <v>139</v>
      </c>
      <c r="AN13" s="415"/>
      <c r="AO13" s="415"/>
      <c r="AP13" s="415"/>
      <c r="AQ13" s="415"/>
      <c r="AR13" s="415"/>
      <c r="AS13" s="415"/>
      <c r="AT13" s="416"/>
      <c r="AU13" s="516" t="s">
        <v>108</v>
      </c>
      <c r="AV13" s="517"/>
      <c r="AW13" s="517"/>
      <c r="AX13" s="517"/>
      <c r="AY13" s="472" t="s">
        <v>140</v>
      </c>
      <c r="AZ13" s="473"/>
      <c r="BA13" s="473"/>
      <c r="BB13" s="473"/>
      <c r="BC13" s="473"/>
      <c r="BD13" s="473"/>
      <c r="BE13" s="473"/>
      <c r="BF13" s="473"/>
      <c r="BG13" s="473"/>
      <c r="BH13" s="473"/>
      <c r="BI13" s="473"/>
      <c r="BJ13" s="473"/>
      <c r="BK13" s="473"/>
      <c r="BL13" s="473"/>
      <c r="BM13" s="474"/>
      <c r="BN13" s="458">
        <v>970346</v>
      </c>
      <c r="BO13" s="459"/>
      <c r="BP13" s="459"/>
      <c r="BQ13" s="459"/>
      <c r="BR13" s="459"/>
      <c r="BS13" s="459"/>
      <c r="BT13" s="459"/>
      <c r="BU13" s="460"/>
      <c r="BV13" s="458">
        <v>306053</v>
      </c>
      <c r="BW13" s="459"/>
      <c r="BX13" s="459"/>
      <c r="BY13" s="459"/>
      <c r="BZ13" s="459"/>
      <c r="CA13" s="459"/>
      <c r="CB13" s="459"/>
      <c r="CC13" s="460"/>
      <c r="CD13" s="498" t="s">
        <v>141</v>
      </c>
      <c r="CE13" s="418"/>
      <c r="CF13" s="418"/>
      <c r="CG13" s="418"/>
      <c r="CH13" s="418"/>
      <c r="CI13" s="418"/>
      <c r="CJ13" s="418"/>
      <c r="CK13" s="418"/>
      <c r="CL13" s="418"/>
      <c r="CM13" s="418"/>
      <c r="CN13" s="418"/>
      <c r="CO13" s="418"/>
      <c r="CP13" s="418"/>
      <c r="CQ13" s="418"/>
      <c r="CR13" s="418"/>
      <c r="CS13" s="499"/>
      <c r="CT13" s="455">
        <v>8.5</v>
      </c>
      <c r="CU13" s="456"/>
      <c r="CV13" s="456"/>
      <c r="CW13" s="456"/>
      <c r="CX13" s="456"/>
      <c r="CY13" s="456"/>
      <c r="CZ13" s="456"/>
      <c r="DA13" s="457"/>
      <c r="DB13" s="455">
        <v>8.6999999999999993</v>
      </c>
      <c r="DC13" s="456"/>
      <c r="DD13" s="456"/>
      <c r="DE13" s="456"/>
      <c r="DF13" s="456"/>
      <c r="DG13" s="456"/>
      <c r="DH13" s="456"/>
      <c r="DI13" s="457"/>
    </row>
    <row r="14" spans="1:119" ht="18.75" customHeight="1" thickBot="1" x14ac:dyDescent="0.2">
      <c r="A14" s="178"/>
      <c r="B14" s="567"/>
      <c r="C14" s="568"/>
      <c r="D14" s="568"/>
      <c r="E14" s="568"/>
      <c r="F14" s="568"/>
      <c r="G14" s="568"/>
      <c r="H14" s="568"/>
      <c r="I14" s="568"/>
      <c r="J14" s="568"/>
      <c r="K14" s="569"/>
      <c r="L14" s="532" t="s">
        <v>142</v>
      </c>
      <c r="M14" s="585"/>
      <c r="N14" s="585"/>
      <c r="O14" s="585"/>
      <c r="P14" s="585"/>
      <c r="Q14" s="586"/>
      <c r="R14" s="545">
        <v>74351</v>
      </c>
      <c r="S14" s="546"/>
      <c r="T14" s="546"/>
      <c r="U14" s="546"/>
      <c r="V14" s="547"/>
      <c r="W14" s="549"/>
      <c r="X14" s="447"/>
      <c r="Y14" s="447"/>
      <c r="Z14" s="447"/>
      <c r="AA14" s="447"/>
      <c r="AB14" s="448"/>
      <c r="AC14" s="538">
        <v>0.3</v>
      </c>
      <c r="AD14" s="539"/>
      <c r="AE14" s="539"/>
      <c r="AF14" s="539"/>
      <c r="AG14" s="540"/>
      <c r="AH14" s="538">
        <v>0.3</v>
      </c>
      <c r="AI14" s="539"/>
      <c r="AJ14" s="539"/>
      <c r="AK14" s="539"/>
      <c r="AL14" s="541"/>
      <c r="AM14" s="515"/>
      <c r="AN14" s="415"/>
      <c r="AO14" s="415"/>
      <c r="AP14" s="415"/>
      <c r="AQ14" s="415"/>
      <c r="AR14" s="415"/>
      <c r="AS14" s="415"/>
      <c r="AT14" s="416"/>
      <c r="AU14" s="516"/>
      <c r="AV14" s="517"/>
      <c r="AW14" s="517"/>
      <c r="AX14" s="517"/>
      <c r="AY14" s="472"/>
      <c r="AZ14" s="473"/>
      <c r="BA14" s="473"/>
      <c r="BB14" s="473"/>
      <c r="BC14" s="473"/>
      <c r="BD14" s="473"/>
      <c r="BE14" s="473"/>
      <c r="BF14" s="473"/>
      <c r="BG14" s="473"/>
      <c r="BH14" s="473"/>
      <c r="BI14" s="473"/>
      <c r="BJ14" s="473"/>
      <c r="BK14" s="473"/>
      <c r="BL14" s="473"/>
      <c r="BM14" s="474"/>
      <c r="BN14" s="458"/>
      <c r="BO14" s="459"/>
      <c r="BP14" s="459"/>
      <c r="BQ14" s="459"/>
      <c r="BR14" s="459"/>
      <c r="BS14" s="459"/>
      <c r="BT14" s="459"/>
      <c r="BU14" s="460"/>
      <c r="BV14" s="458"/>
      <c r="BW14" s="459"/>
      <c r="BX14" s="459"/>
      <c r="BY14" s="459"/>
      <c r="BZ14" s="459"/>
      <c r="CA14" s="459"/>
      <c r="CB14" s="459"/>
      <c r="CC14" s="460"/>
      <c r="CD14" s="495" t="s">
        <v>143</v>
      </c>
      <c r="CE14" s="496"/>
      <c r="CF14" s="496"/>
      <c r="CG14" s="496"/>
      <c r="CH14" s="496"/>
      <c r="CI14" s="496"/>
      <c r="CJ14" s="496"/>
      <c r="CK14" s="496"/>
      <c r="CL14" s="496"/>
      <c r="CM14" s="496"/>
      <c r="CN14" s="496"/>
      <c r="CO14" s="496"/>
      <c r="CP14" s="496"/>
      <c r="CQ14" s="496"/>
      <c r="CR14" s="496"/>
      <c r="CS14" s="497"/>
      <c r="CT14" s="555">
        <v>14.2</v>
      </c>
      <c r="CU14" s="556"/>
      <c r="CV14" s="556"/>
      <c r="CW14" s="556"/>
      <c r="CX14" s="556"/>
      <c r="CY14" s="556"/>
      <c r="CZ14" s="556"/>
      <c r="DA14" s="557"/>
      <c r="DB14" s="555">
        <v>29.3</v>
      </c>
      <c r="DC14" s="556"/>
      <c r="DD14" s="556"/>
      <c r="DE14" s="556"/>
      <c r="DF14" s="556"/>
      <c r="DG14" s="556"/>
      <c r="DH14" s="556"/>
      <c r="DI14" s="557"/>
    </row>
    <row r="15" spans="1:119" ht="18.75" customHeight="1" x14ac:dyDescent="0.15">
      <c r="A15" s="178"/>
      <c r="B15" s="567"/>
      <c r="C15" s="568"/>
      <c r="D15" s="568"/>
      <c r="E15" s="568"/>
      <c r="F15" s="568"/>
      <c r="G15" s="568"/>
      <c r="H15" s="568"/>
      <c r="I15" s="568"/>
      <c r="J15" s="568"/>
      <c r="K15" s="569"/>
      <c r="L15" s="187"/>
      <c r="M15" s="542" t="s">
        <v>137</v>
      </c>
      <c r="N15" s="543"/>
      <c r="O15" s="543"/>
      <c r="P15" s="543"/>
      <c r="Q15" s="544"/>
      <c r="R15" s="545">
        <v>72879</v>
      </c>
      <c r="S15" s="546"/>
      <c r="T15" s="546"/>
      <c r="U15" s="546"/>
      <c r="V15" s="547"/>
      <c r="W15" s="548" t="s">
        <v>144</v>
      </c>
      <c r="X15" s="444"/>
      <c r="Y15" s="444"/>
      <c r="Z15" s="444"/>
      <c r="AA15" s="444"/>
      <c r="AB15" s="445"/>
      <c r="AC15" s="411">
        <v>7020</v>
      </c>
      <c r="AD15" s="412"/>
      <c r="AE15" s="412"/>
      <c r="AF15" s="412"/>
      <c r="AG15" s="413"/>
      <c r="AH15" s="411">
        <v>7744</v>
      </c>
      <c r="AI15" s="412"/>
      <c r="AJ15" s="412"/>
      <c r="AK15" s="412"/>
      <c r="AL15" s="471"/>
      <c r="AM15" s="515"/>
      <c r="AN15" s="415"/>
      <c r="AO15" s="415"/>
      <c r="AP15" s="415"/>
      <c r="AQ15" s="415"/>
      <c r="AR15" s="415"/>
      <c r="AS15" s="415"/>
      <c r="AT15" s="416"/>
      <c r="AU15" s="516"/>
      <c r="AV15" s="517"/>
      <c r="AW15" s="517"/>
      <c r="AX15" s="517"/>
      <c r="AY15" s="484" t="s">
        <v>145</v>
      </c>
      <c r="AZ15" s="485"/>
      <c r="BA15" s="485"/>
      <c r="BB15" s="485"/>
      <c r="BC15" s="485"/>
      <c r="BD15" s="485"/>
      <c r="BE15" s="485"/>
      <c r="BF15" s="485"/>
      <c r="BG15" s="485"/>
      <c r="BH15" s="485"/>
      <c r="BI15" s="485"/>
      <c r="BJ15" s="485"/>
      <c r="BK15" s="485"/>
      <c r="BL15" s="485"/>
      <c r="BM15" s="486"/>
      <c r="BN15" s="487">
        <v>9579581</v>
      </c>
      <c r="BO15" s="488"/>
      <c r="BP15" s="488"/>
      <c r="BQ15" s="488"/>
      <c r="BR15" s="488"/>
      <c r="BS15" s="488"/>
      <c r="BT15" s="488"/>
      <c r="BU15" s="489"/>
      <c r="BV15" s="487">
        <v>9965275</v>
      </c>
      <c r="BW15" s="488"/>
      <c r="BX15" s="488"/>
      <c r="BY15" s="488"/>
      <c r="BZ15" s="488"/>
      <c r="CA15" s="488"/>
      <c r="CB15" s="488"/>
      <c r="CC15" s="489"/>
      <c r="CD15" s="558" t="s">
        <v>146</v>
      </c>
      <c r="CE15" s="559"/>
      <c r="CF15" s="559"/>
      <c r="CG15" s="559"/>
      <c r="CH15" s="559"/>
      <c r="CI15" s="559"/>
      <c r="CJ15" s="559"/>
      <c r="CK15" s="559"/>
      <c r="CL15" s="559"/>
      <c r="CM15" s="559"/>
      <c r="CN15" s="559"/>
      <c r="CO15" s="559"/>
      <c r="CP15" s="559"/>
      <c r="CQ15" s="559"/>
      <c r="CR15" s="559"/>
      <c r="CS15" s="560"/>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67"/>
      <c r="C16" s="568"/>
      <c r="D16" s="568"/>
      <c r="E16" s="568"/>
      <c r="F16" s="568"/>
      <c r="G16" s="568"/>
      <c r="H16" s="568"/>
      <c r="I16" s="568"/>
      <c r="J16" s="568"/>
      <c r="K16" s="569"/>
      <c r="L16" s="532" t="s">
        <v>147</v>
      </c>
      <c r="M16" s="533"/>
      <c r="N16" s="533"/>
      <c r="O16" s="533"/>
      <c r="P16" s="533"/>
      <c r="Q16" s="534"/>
      <c r="R16" s="535" t="s">
        <v>148</v>
      </c>
      <c r="S16" s="536"/>
      <c r="T16" s="536"/>
      <c r="U16" s="536"/>
      <c r="V16" s="537"/>
      <c r="W16" s="549"/>
      <c r="X16" s="447"/>
      <c r="Y16" s="447"/>
      <c r="Z16" s="447"/>
      <c r="AA16" s="447"/>
      <c r="AB16" s="448"/>
      <c r="AC16" s="538">
        <v>22.9</v>
      </c>
      <c r="AD16" s="539"/>
      <c r="AE16" s="539"/>
      <c r="AF16" s="539"/>
      <c r="AG16" s="540"/>
      <c r="AH16" s="538">
        <v>25.5</v>
      </c>
      <c r="AI16" s="539"/>
      <c r="AJ16" s="539"/>
      <c r="AK16" s="539"/>
      <c r="AL16" s="541"/>
      <c r="AM16" s="515"/>
      <c r="AN16" s="415"/>
      <c r="AO16" s="415"/>
      <c r="AP16" s="415"/>
      <c r="AQ16" s="415"/>
      <c r="AR16" s="415"/>
      <c r="AS16" s="415"/>
      <c r="AT16" s="416"/>
      <c r="AU16" s="516"/>
      <c r="AV16" s="517"/>
      <c r="AW16" s="517"/>
      <c r="AX16" s="517"/>
      <c r="AY16" s="472" t="s">
        <v>149</v>
      </c>
      <c r="AZ16" s="473"/>
      <c r="BA16" s="473"/>
      <c r="BB16" s="473"/>
      <c r="BC16" s="473"/>
      <c r="BD16" s="473"/>
      <c r="BE16" s="473"/>
      <c r="BF16" s="473"/>
      <c r="BG16" s="473"/>
      <c r="BH16" s="473"/>
      <c r="BI16" s="473"/>
      <c r="BJ16" s="473"/>
      <c r="BK16" s="473"/>
      <c r="BL16" s="473"/>
      <c r="BM16" s="474"/>
      <c r="BN16" s="458">
        <v>13917380</v>
      </c>
      <c r="BO16" s="459"/>
      <c r="BP16" s="459"/>
      <c r="BQ16" s="459"/>
      <c r="BR16" s="459"/>
      <c r="BS16" s="459"/>
      <c r="BT16" s="459"/>
      <c r="BU16" s="460"/>
      <c r="BV16" s="458">
        <v>13541587</v>
      </c>
      <c r="BW16" s="459"/>
      <c r="BX16" s="459"/>
      <c r="BY16" s="459"/>
      <c r="BZ16" s="459"/>
      <c r="CA16" s="459"/>
      <c r="CB16" s="459"/>
      <c r="CC16" s="460"/>
      <c r="CD16" s="191"/>
      <c r="CE16" s="490"/>
      <c r="CF16" s="490"/>
      <c r="CG16" s="490"/>
      <c r="CH16" s="490"/>
      <c r="CI16" s="490"/>
      <c r="CJ16" s="490"/>
      <c r="CK16" s="490"/>
      <c r="CL16" s="490"/>
      <c r="CM16" s="490"/>
      <c r="CN16" s="490"/>
      <c r="CO16" s="490"/>
      <c r="CP16" s="490"/>
      <c r="CQ16" s="490"/>
      <c r="CR16" s="490"/>
      <c r="CS16" s="491"/>
      <c r="CT16" s="455"/>
      <c r="CU16" s="456"/>
      <c r="CV16" s="456"/>
      <c r="CW16" s="456"/>
      <c r="CX16" s="456"/>
      <c r="CY16" s="456"/>
      <c r="CZ16" s="456"/>
      <c r="DA16" s="457"/>
      <c r="DB16" s="455"/>
      <c r="DC16" s="456"/>
      <c r="DD16" s="456"/>
      <c r="DE16" s="456"/>
      <c r="DF16" s="456"/>
      <c r="DG16" s="456"/>
      <c r="DH16" s="456"/>
      <c r="DI16" s="457"/>
    </row>
    <row r="17" spans="1:113" ht="18.75" customHeight="1" thickBot="1" x14ac:dyDescent="0.2">
      <c r="A17" s="178"/>
      <c r="B17" s="570"/>
      <c r="C17" s="571"/>
      <c r="D17" s="571"/>
      <c r="E17" s="571"/>
      <c r="F17" s="571"/>
      <c r="G17" s="571"/>
      <c r="H17" s="571"/>
      <c r="I17" s="571"/>
      <c r="J17" s="571"/>
      <c r="K17" s="572"/>
      <c r="L17" s="192"/>
      <c r="M17" s="551" t="s">
        <v>150</v>
      </c>
      <c r="N17" s="552"/>
      <c r="O17" s="552"/>
      <c r="P17" s="552"/>
      <c r="Q17" s="553"/>
      <c r="R17" s="535" t="s">
        <v>148</v>
      </c>
      <c r="S17" s="536"/>
      <c r="T17" s="536"/>
      <c r="U17" s="536"/>
      <c r="V17" s="537"/>
      <c r="W17" s="548" t="s">
        <v>151</v>
      </c>
      <c r="X17" s="444"/>
      <c r="Y17" s="444"/>
      <c r="Z17" s="444"/>
      <c r="AA17" s="444"/>
      <c r="AB17" s="445"/>
      <c r="AC17" s="411">
        <v>23524</v>
      </c>
      <c r="AD17" s="412"/>
      <c r="AE17" s="412"/>
      <c r="AF17" s="412"/>
      <c r="AG17" s="413"/>
      <c r="AH17" s="411">
        <v>22582</v>
      </c>
      <c r="AI17" s="412"/>
      <c r="AJ17" s="412"/>
      <c r="AK17" s="412"/>
      <c r="AL17" s="471"/>
      <c r="AM17" s="515"/>
      <c r="AN17" s="415"/>
      <c r="AO17" s="415"/>
      <c r="AP17" s="415"/>
      <c r="AQ17" s="415"/>
      <c r="AR17" s="415"/>
      <c r="AS17" s="415"/>
      <c r="AT17" s="416"/>
      <c r="AU17" s="516"/>
      <c r="AV17" s="517"/>
      <c r="AW17" s="517"/>
      <c r="AX17" s="517"/>
      <c r="AY17" s="472" t="s">
        <v>152</v>
      </c>
      <c r="AZ17" s="473"/>
      <c r="BA17" s="473"/>
      <c r="BB17" s="473"/>
      <c r="BC17" s="473"/>
      <c r="BD17" s="473"/>
      <c r="BE17" s="473"/>
      <c r="BF17" s="473"/>
      <c r="BG17" s="473"/>
      <c r="BH17" s="473"/>
      <c r="BI17" s="473"/>
      <c r="BJ17" s="473"/>
      <c r="BK17" s="473"/>
      <c r="BL17" s="473"/>
      <c r="BM17" s="474"/>
      <c r="BN17" s="458">
        <v>12182512</v>
      </c>
      <c r="BO17" s="459"/>
      <c r="BP17" s="459"/>
      <c r="BQ17" s="459"/>
      <c r="BR17" s="459"/>
      <c r="BS17" s="459"/>
      <c r="BT17" s="459"/>
      <c r="BU17" s="460"/>
      <c r="BV17" s="458">
        <v>12703807</v>
      </c>
      <c r="BW17" s="459"/>
      <c r="BX17" s="459"/>
      <c r="BY17" s="459"/>
      <c r="BZ17" s="459"/>
      <c r="CA17" s="459"/>
      <c r="CB17" s="459"/>
      <c r="CC17" s="460"/>
      <c r="CD17" s="191"/>
      <c r="CE17" s="490"/>
      <c r="CF17" s="490"/>
      <c r="CG17" s="490"/>
      <c r="CH17" s="490"/>
      <c r="CI17" s="490"/>
      <c r="CJ17" s="490"/>
      <c r="CK17" s="490"/>
      <c r="CL17" s="490"/>
      <c r="CM17" s="490"/>
      <c r="CN17" s="490"/>
      <c r="CO17" s="490"/>
      <c r="CP17" s="490"/>
      <c r="CQ17" s="490"/>
      <c r="CR17" s="490"/>
      <c r="CS17" s="491"/>
      <c r="CT17" s="455"/>
      <c r="CU17" s="456"/>
      <c r="CV17" s="456"/>
      <c r="CW17" s="456"/>
      <c r="CX17" s="456"/>
      <c r="CY17" s="456"/>
      <c r="CZ17" s="456"/>
      <c r="DA17" s="457"/>
      <c r="DB17" s="455"/>
      <c r="DC17" s="456"/>
      <c r="DD17" s="456"/>
      <c r="DE17" s="456"/>
      <c r="DF17" s="456"/>
      <c r="DG17" s="456"/>
      <c r="DH17" s="456"/>
      <c r="DI17" s="457"/>
    </row>
    <row r="18" spans="1:113" ht="18.75" customHeight="1" thickBot="1" x14ac:dyDescent="0.2">
      <c r="A18" s="178"/>
      <c r="B18" s="508" t="s">
        <v>153</v>
      </c>
      <c r="C18" s="509"/>
      <c r="D18" s="509"/>
      <c r="E18" s="510"/>
      <c r="F18" s="510"/>
      <c r="G18" s="510"/>
      <c r="H18" s="510"/>
      <c r="I18" s="510"/>
      <c r="J18" s="510"/>
      <c r="K18" s="510"/>
      <c r="L18" s="511">
        <v>14.33</v>
      </c>
      <c r="M18" s="511"/>
      <c r="N18" s="511"/>
      <c r="O18" s="511"/>
      <c r="P18" s="511"/>
      <c r="Q18" s="511"/>
      <c r="R18" s="512"/>
      <c r="S18" s="512"/>
      <c r="T18" s="512"/>
      <c r="U18" s="512"/>
      <c r="V18" s="513"/>
      <c r="W18" s="529"/>
      <c r="X18" s="530"/>
      <c r="Y18" s="530"/>
      <c r="Z18" s="530"/>
      <c r="AA18" s="530"/>
      <c r="AB18" s="554"/>
      <c r="AC18" s="428">
        <v>76.8</v>
      </c>
      <c r="AD18" s="429"/>
      <c r="AE18" s="429"/>
      <c r="AF18" s="429"/>
      <c r="AG18" s="514"/>
      <c r="AH18" s="428">
        <v>74.2</v>
      </c>
      <c r="AI18" s="429"/>
      <c r="AJ18" s="429"/>
      <c r="AK18" s="429"/>
      <c r="AL18" s="430"/>
      <c r="AM18" s="515"/>
      <c r="AN18" s="415"/>
      <c r="AO18" s="415"/>
      <c r="AP18" s="415"/>
      <c r="AQ18" s="415"/>
      <c r="AR18" s="415"/>
      <c r="AS18" s="415"/>
      <c r="AT18" s="416"/>
      <c r="AU18" s="516"/>
      <c r="AV18" s="517"/>
      <c r="AW18" s="517"/>
      <c r="AX18" s="517"/>
      <c r="AY18" s="472" t="s">
        <v>154</v>
      </c>
      <c r="AZ18" s="473"/>
      <c r="BA18" s="473"/>
      <c r="BB18" s="473"/>
      <c r="BC18" s="473"/>
      <c r="BD18" s="473"/>
      <c r="BE18" s="473"/>
      <c r="BF18" s="473"/>
      <c r="BG18" s="473"/>
      <c r="BH18" s="473"/>
      <c r="BI18" s="473"/>
      <c r="BJ18" s="473"/>
      <c r="BK18" s="473"/>
      <c r="BL18" s="473"/>
      <c r="BM18" s="474"/>
      <c r="BN18" s="458">
        <v>16839995</v>
      </c>
      <c r="BO18" s="459"/>
      <c r="BP18" s="459"/>
      <c r="BQ18" s="459"/>
      <c r="BR18" s="459"/>
      <c r="BS18" s="459"/>
      <c r="BT18" s="459"/>
      <c r="BU18" s="460"/>
      <c r="BV18" s="458">
        <v>16314504</v>
      </c>
      <c r="BW18" s="459"/>
      <c r="BX18" s="459"/>
      <c r="BY18" s="459"/>
      <c r="BZ18" s="459"/>
      <c r="CA18" s="459"/>
      <c r="CB18" s="459"/>
      <c r="CC18" s="460"/>
      <c r="CD18" s="191"/>
      <c r="CE18" s="490"/>
      <c r="CF18" s="490"/>
      <c r="CG18" s="490"/>
      <c r="CH18" s="490"/>
      <c r="CI18" s="490"/>
      <c r="CJ18" s="490"/>
      <c r="CK18" s="490"/>
      <c r="CL18" s="490"/>
      <c r="CM18" s="490"/>
      <c r="CN18" s="490"/>
      <c r="CO18" s="490"/>
      <c r="CP18" s="490"/>
      <c r="CQ18" s="490"/>
      <c r="CR18" s="490"/>
      <c r="CS18" s="491"/>
      <c r="CT18" s="455"/>
      <c r="CU18" s="456"/>
      <c r="CV18" s="456"/>
      <c r="CW18" s="456"/>
      <c r="CX18" s="456"/>
      <c r="CY18" s="456"/>
      <c r="CZ18" s="456"/>
      <c r="DA18" s="457"/>
      <c r="DB18" s="455"/>
      <c r="DC18" s="456"/>
      <c r="DD18" s="456"/>
      <c r="DE18" s="456"/>
      <c r="DF18" s="456"/>
      <c r="DG18" s="456"/>
      <c r="DH18" s="456"/>
      <c r="DI18" s="457"/>
    </row>
    <row r="19" spans="1:113" ht="18.75" customHeight="1" thickBot="1" x14ac:dyDescent="0.2">
      <c r="A19" s="178"/>
      <c r="B19" s="508" t="s">
        <v>155</v>
      </c>
      <c r="C19" s="509"/>
      <c r="D19" s="509"/>
      <c r="E19" s="510"/>
      <c r="F19" s="510"/>
      <c r="G19" s="510"/>
      <c r="H19" s="510"/>
      <c r="I19" s="510"/>
      <c r="J19" s="510"/>
      <c r="K19" s="510"/>
      <c r="L19" s="518">
        <v>5193</v>
      </c>
      <c r="M19" s="518"/>
      <c r="N19" s="518"/>
      <c r="O19" s="518"/>
      <c r="P19" s="518"/>
      <c r="Q19" s="518"/>
      <c r="R19" s="519"/>
      <c r="S19" s="519"/>
      <c r="T19" s="519"/>
      <c r="U19" s="519"/>
      <c r="V19" s="520"/>
      <c r="W19" s="527"/>
      <c r="X19" s="528"/>
      <c r="Y19" s="528"/>
      <c r="Z19" s="528"/>
      <c r="AA19" s="528"/>
      <c r="AB19" s="528"/>
      <c r="AC19" s="531"/>
      <c r="AD19" s="531"/>
      <c r="AE19" s="531"/>
      <c r="AF19" s="531"/>
      <c r="AG19" s="531"/>
      <c r="AH19" s="531"/>
      <c r="AI19" s="531"/>
      <c r="AJ19" s="531"/>
      <c r="AK19" s="531"/>
      <c r="AL19" s="550"/>
      <c r="AM19" s="515"/>
      <c r="AN19" s="415"/>
      <c r="AO19" s="415"/>
      <c r="AP19" s="415"/>
      <c r="AQ19" s="415"/>
      <c r="AR19" s="415"/>
      <c r="AS19" s="415"/>
      <c r="AT19" s="416"/>
      <c r="AU19" s="516"/>
      <c r="AV19" s="517"/>
      <c r="AW19" s="517"/>
      <c r="AX19" s="517"/>
      <c r="AY19" s="472" t="s">
        <v>156</v>
      </c>
      <c r="AZ19" s="473"/>
      <c r="BA19" s="473"/>
      <c r="BB19" s="473"/>
      <c r="BC19" s="473"/>
      <c r="BD19" s="473"/>
      <c r="BE19" s="473"/>
      <c r="BF19" s="473"/>
      <c r="BG19" s="473"/>
      <c r="BH19" s="473"/>
      <c r="BI19" s="473"/>
      <c r="BJ19" s="473"/>
      <c r="BK19" s="473"/>
      <c r="BL19" s="473"/>
      <c r="BM19" s="474"/>
      <c r="BN19" s="458">
        <v>21319389</v>
      </c>
      <c r="BO19" s="459"/>
      <c r="BP19" s="459"/>
      <c r="BQ19" s="459"/>
      <c r="BR19" s="459"/>
      <c r="BS19" s="459"/>
      <c r="BT19" s="459"/>
      <c r="BU19" s="460"/>
      <c r="BV19" s="458">
        <v>20558389</v>
      </c>
      <c r="BW19" s="459"/>
      <c r="BX19" s="459"/>
      <c r="BY19" s="459"/>
      <c r="BZ19" s="459"/>
      <c r="CA19" s="459"/>
      <c r="CB19" s="459"/>
      <c r="CC19" s="460"/>
      <c r="CD19" s="191"/>
      <c r="CE19" s="490"/>
      <c r="CF19" s="490"/>
      <c r="CG19" s="490"/>
      <c r="CH19" s="490"/>
      <c r="CI19" s="490"/>
      <c r="CJ19" s="490"/>
      <c r="CK19" s="490"/>
      <c r="CL19" s="490"/>
      <c r="CM19" s="490"/>
      <c r="CN19" s="490"/>
      <c r="CO19" s="490"/>
      <c r="CP19" s="490"/>
      <c r="CQ19" s="490"/>
      <c r="CR19" s="490"/>
      <c r="CS19" s="491"/>
      <c r="CT19" s="455"/>
      <c r="CU19" s="456"/>
      <c r="CV19" s="456"/>
      <c r="CW19" s="456"/>
      <c r="CX19" s="456"/>
      <c r="CY19" s="456"/>
      <c r="CZ19" s="456"/>
      <c r="DA19" s="457"/>
      <c r="DB19" s="455"/>
      <c r="DC19" s="456"/>
      <c r="DD19" s="456"/>
      <c r="DE19" s="456"/>
      <c r="DF19" s="456"/>
      <c r="DG19" s="456"/>
      <c r="DH19" s="456"/>
      <c r="DI19" s="457"/>
    </row>
    <row r="20" spans="1:113" ht="18.75" customHeight="1" thickBot="1" x14ac:dyDescent="0.2">
      <c r="A20" s="178"/>
      <c r="B20" s="508" t="s">
        <v>157</v>
      </c>
      <c r="C20" s="509"/>
      <c r="D20" s="509"/>
      <c r="E20" s="510"/>
      <c r="F20" s="510"/>
      <c r="G20" s="510"/>
      <c r="H20" s="510"/>
      <c r="I20" s="510"/>
      <c r="J20" s="510"/>
      <c r="K20" s="510"/>
      <c r="L20" s="518">
        <v>32516</v>
      </c>
      <c r="M20" s="518"/>
      <c r="N20" s="518"/>
      <c r="O20" s="518"/>
      <c r="P20" s="518"/>
      <c r="Q20" s="518"/>
      <c r="R20" s="519"/>
      <c r="S20" s="519"/>
      <c r="T20" s="519"/>
      <c r="U20" s="519"/>
      <c r="V20" s="520"/>
      <c r="W20" s="529"/>
      <c r="X20" s="530"/>
      <c r="Y20" s="530"/>
      <c r="Z20" s="530"/>
      <c r="AA20" s="530"/>
      <c r="AB20" s="530"/>
      <c r="AC20" s="521"/>
      <c r="AD20" s="521"/>
      <c r="AE20" s="521"/>
      <c r="AF20" s="521"/>
      <c r="AG20" s="521"/>
      <c r="AH20" s="521"/>
      <c r="AI20" s="521"/>
      <c r="AJ20" s="521"/>
      <c r="AK20" s="521"/>
      <c r="AL20" s="522"/>
      <c r="AM20" s="523"/>
      <c r="AN20" s="420"/>
      <c r="AO20" s="420"/>
      <c r="AP20" s="420"/>
      <c r="AQ20" s="420"/>
      <c r="AR20" s="420"/>
      <c r="AS20" s="420"/>
      <c r="AT20" s="421"/>
      <c r="AU20" s="524"/>
      <c r="AV20" s="525"/>
      <c r="AW20" s="525"/>
      <c r="AX20" s="526"/>
      <c r="AY20" s="472"/>
      <c r="AZ20" s="473"/>
      <c r="BA20" s="473"/>
      <c r="BB20" s="473"/>
      <c r="BC20" s="473"/>
      <c r="BD20" s="473"/>
      <c r="BE20" s="473"/>
      <c r="BF20" s="473"/>
      <c r="BG20" s="473"/>
      <c r="BH20" s="473"/>
      <c r="BI20" s="473"/>
      <c r="BJ20" s="473"/>
      <c r="BK20" s="473"/>
      <c r="BL20" s="473"/>
      <c r="BM20" s="474"/>
      <c r="BN20" s="458"/>
      <c r="BO20" s="459"/>
      <c r="BP20" s="459"/>
      <c r="BQ20" s="459"/>
      <c r="BR20" s="459"/>
      <c r="BS20" s="459"/>
      <c r="BT20" s="459"/>
      <c r="BU20" s="460"/>
      <c r="BV20" s="458"/>
      <c r="BW20" s="459"/>
      <c r="BX20" s="459"/>
      <c r="BY20" s="459"/>
      <c r="BZ20" s="459"/>
      <c r="CA20" s="459"/>
      <c r="CB20" s="459"/>
      <c r="CC20" s="460"/>
      <c r="CD20" s="191"/>
      <c r="CE20" s="490"/>
      <c r="CF20" s="490"/>
      <c r="CG20" s="490"/>
      <c r="CH20" s="490"/>
      <c r="CI20" s="490"/>
      <c r="CJ20" s="490"/>
      <c r="CK20" s="490"/>
      <c r="CL20" s="490"/>
      <c r="CM20" s="490"/>
      <c r="CN20" s="490"/>
      <c r="CO20" s="490"/>
      <c r="CP20" s="490"/>
      <c r="CQ20" s="490"/>
      <c r="CR20" s="490"/>
      <c r="CS20" s="491"/>
      <c r="CT20" s="455"/>
      <c r="CU20" s="456"/>
      <c r="CV20" s="456"/>
      <c r="CW20" s="456"/>
      <c r="CX20" s="456"/>
      <c r="CY20" s="456"/>
      <c r="CZ20" s="456"/>
      <c r="DA20" s="457"/>
      <c r="DB20" s="455"/>
      <c r="DC20" s="456"/>
      <c r="DD20" s="456"/>
      <c r="DE20" s="456"/>
      <c r="DF20" s="456"/>
      <c r="DG20" s="456"/>
      <c r="DH20" s="456"/>
      <c r="DI20" s="457"/>
    </row>
    <row r="21" spans="1:113" ht="18.75" customHeight="1" thickBot="1" x14ac:dyDescent="0.2">
      <c r="A21" s="178"/>
      <c r="B21" s="505" t="s">
        <v>158</v>
      </c>
      <c r="C21" s="506"/>
      <c r="D21" s="506"/>
      <c r="E21" s="506"/>
      <c r="F21" s="506"/>
      <c r="G21" s="506"/>
      <c r="H21" s="506"/>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6"/>
      <c r="AI21" s="506"/>
      <c r="AJ21" s="506"/>
      <c r="AK21" s="506"/>
      <c r="AL21" s="506"/>
      <c r="AM21" s="506"/>
      <c r="AN21" s="506"/>
      <c r="AO21" s="506"/>
      <c r="AP21" s="506"/>
      <c r="AQ21" s="506"/>
      <c r="AR21" s="506"/>
      <c r="AS21" s="506"/>
      <c r="AT21" s="506"/>
      <c r="AU21" s="506"/>
      <c r="AV21" s="506"/>
      <c r="AW21" s="506"/>
      <c r="AX21" s="507"/>
      <c r="AY21" s="431"/>
      <c r="AZ21" s="432"/>
      <c r="BA21" s="432"/>
      <c r="BB21" s="432"/>
      <c r="BC21" s="432"/>
      <c r="BD21" s="432"/>
      <c r="BE21" s="432"/>
      <c r="BF21" s="432"/>
      <c r="BG21" s="432"/>
      <c r="BH21" s="432"/>
      <c r="BI21" s="432"/>
      <c r="BJ21" s="432"/>
      <c r="BK21" s="432"/>
      <c r="BL21" s="432"/>
      <c r="BM21" s="433"/>
      <c r="BN21" s="492"/>
      <c r="BO21" s="493"/>
      <c r="BP21" s="493"/>
      <c r="BQ21" s="493"/>
      <c r="BR21" s="493"/>
      <c r="BS21" s="493"/>
      <c r="BT21" s="493"/>
      <c r="BU21" s="494"/>
      <c r="BV21" s="492"/>
      <c r="BW21" s="493"/>
      <c r="BX21" s="493"/>
      <c r="BY21" s="493"/>
      <c r="BZ21" s="493"/>
      <c r="CA21" s="493"/>
      <c r="CB21" s="493"/>
      <c r="CC21" s="494"/>
      <c r="CD21" s="191"/>
      <c r="CE21" s="490"/>
      <c r="CF21" s="490"/>
      <c r="CG21" s="490"/>
      <c r="CH21" s="490"/>
      <c r="CI21" s="490"/>
      <c r="CJ21" s="490"/>
      <c r="CK21" s="490"/>
      <c r="CL21" s="490"/>
      <c r="CM21" s="490"/>
      <c r="CN21" s="490"/>
      <c r="CO21" s="490"/>
      <c r="CP21" s="490"/>
      <c r="CQ21" s="490"/>
      <c r="CR21" s="490"/>
      <c r="CS21" s="491"/>
      <c r="CT21" s="455"/>
      <c r="CU21" s="456"/>
      <c r="CV21" s="456"/>
      <c r="CW21" s="456"/>
      <c r="CX21" s="456"/>
      <c r="CY21" s="456"/>
      <c r="CZ21" s="456"/>
      <c r="DA21" s="457"/>
      <c r="DB21" s="455"/>
      <c r="DC21" s="456"/>
      <c r="DD21" s="456"/>
      <c r="DE21" s="456"/>
      <c r="DF21" s="456"/>
      <c r="DG21" s="456"/>
      <c r="DH21" s="456"/>
      <c r="DI21" s="457"/>
    </row>
    <row r="22" spans="1:113" ht="18.75" customHeight="1" x14ac:dyDescent="0.15">
      <c r="A22" s="178"/>
      <c r="B22" s="434" t="s">
        <v>159</v>
      </c>
      <c r="C22" s="435"/>
      <c r="D22" s="436"/>
      <c r="E22" s="443" t="s">
        <v>1</v>
      </c>
      <c r="F22" s="444"/>
      <c r="G22" s="444"/>
      <c r="H22" s="444"/>
      <c r="I22" s="444"/>
      <c r="J22" s="444"/>
      <c r="K22" s="445"/>
      <c r="L22" s="443" t="s">
        <v>160</v>
      </c>
      <c r="M22" s="444"/>
      <c r="N22" s="444"/>
      <c r="O22" s="444"/>
      <c r="P22" s="445"/>
      <c r="Q22" s="449" t="s">
        <v>161</v>
      </c>
      <c r="R22" s="450"/>
      <c r="S22" s="450"/>
      <c r="T22" s="450"/>
      <c r="U22" s="450"/>
      <c r="V22" s="451"/>
      <c r="W22" s="500" t="s">
        <v>162</v>
      </c>
      <c r="X22" s="435"/>
      <c r="Y22" s="436"/>
      <c r="Z22" s="443" t="s">
        <v>1</v>
      </c>
      <c r="AA22" s="444"/>
      <c r="AB22" s="444"/>
      <c r="AC22" s="444"/>
      <c r="AD22" s="444"/>
      <c r="AE22" s="444"/>
      <c r="AF22" s="444"/>
      <c r="AG22" s="445"/>
      <c r="AH22" s="461" t="s">
        <v>163</v>
      </c>
      <c r="AI22" s="444"/>
      <c r="AJ22" s="444"/>
      <c r="AK22" s="444"/>
      <c r="AL22" s="445"/>
      <c r="AM22" s="461" t="s">
        <v>164</v>
      </c>
      <c r="AN22" s="462"/>
      <c r="AO22" s="462"/>
      <c r="AP22" s="462"/>
      <c r="AQ22" s="462"/>
      <c r="AR22" s="463"/>
      <c r="AS22" s="449" t="s">
        <v>161</v>
      </c>
      <c r="AT22" s="450"/>
      <c r="AU22" s="450"/>
      <c r="AV22" s="450"/>
      <c r="AW22" s="450"/>
      <c r="AX22" s="467"/>
      <c r="AY22" s="484" t="s">
        <v>165</v>
      </c>
      <c r="AZ22" s="485"/>
      <c r="BA22" s="485"/>
      <c r="BB22" s="485"/>
      <c r="BC22" s="485"/>
      <c r="BD22" s="485"/>
      <c r="BE22" s="485"/>
      <c r="BF22" s="485"/>
      <c r="BG22" s="485"/>
      <c r="BH22" s="485"/>
      <c r="BI22" s="485"/>
      <c r="BJ22" s="485"/>
      <c r="BK22" s="485"/>
      <c r="BL22" s="485"/>
      <c r="BM22" s="486"/>
      <c r="BN22" s="487">
        <v>27336134</v>
      </c>
      <c r="BO22" s="488"/>
      <c r="BP22" s="488"/>
      <c r="BQ22" s="488"/>
      <c r="BR22" s="488"/>
      <c r="BS22" s="488"/>
      <c r="BT22" s="488"/>
      <c r="BU22" s="489"/>
      <c r="BV22" s="487">
        <v>27559961</v>
      </c>
      <c r="BW22" s="488"/>
      <c r="BX22" s="488"/>
      <c r="BY22" s="488"/>
      <c r="BZ22" s="488"/>
      <c r="CA22" s="488"/>
      <c r="CB22" s="488"/>
      <c r="CC22" s="489"/>
      <c r="CD22" s="191"/>
      <c r="CE22" s="490"/>
      <c r="CF22" s="490"/>
      <c r="CG22" s="490"/>
      <c r="CH22" s="490"/>
      <c r="CI22" s="490"/>
      <c r="CJ22" s="490"/>
      <c r="CK22" s="490"/>
      <c r="CL22" s="490"/>
      <c r="CM22" s="490"/>
      <c r="CN22" s="490"/>
      <c r="CO22" s="490"/>
      <c r="CP22" s="490"/>
      <c r="CQ22" s="490"/>
      <c r="CR22" s="490"/>
      <c r="CS22" s="491"/>
      <c r="CT22" s="455"/>
      <c r="CU22" s="456"/>
      <c r="CV22" s="456"/>
      <c r="CW22" s="456"/>
      <c r="CX22" s="456"/>
      <c r="CY22" s="456"/>
      <c r="CZ22" s="456"/>
      <c r="DA22" s="457"/>
      <c r="DB22" s="455"/>
      <c r="DC22" s="456"/>
      <c r="DD22" s="456"/>
      <c r="DE22" s="456"/>
      <c r="DF22" s="456"/>
      <c r="DG22" s="456"/>
      <c r="DH22" s="456"/>
      <c r="DI22" s="457"/>
    </row>
    <row r="23" spans="1:113" ht="18.75" customHeight="1" x14ac:dyDescent="0.15">
      <c r="A23" s="178"/>
      <c r="B23" s="437"/>
      <c r="C23" s="438"/>
      <c r="D23" s="439"/>
      <c r="E23" s="446"/>
      <c r="F23" s="447"/>
      <c r="G23" s="447"/>
      <c r="H23" s="447"/>
      <c r="I23" s="447"/>
      <c r="J23" s="447"/>
      <c r="K23" s="448"/>
      <c r="L23" s="446"/>
      <c r="M23" s="447"/>
      <c r="N23" s="447"/>
      <c r="O23" s="447"/>
      <c r="P23" s="448"/>
      <c r="Q23" s="452"/>
      <c r="R23" s="453"/>
      <c r="S23" s="453"/>
      <c r="T23" s="453"/>
      <c r="U23" s="453"/>
      <c r="V23" s="454"/>
      <c r="W23" s="501"/>
      <c r="X23" s="438"/>
      <c r="Y23" s="439"/>
      <c r="Z23" s="446"/>
      <c r="AA23" s="447"/>
      <c r="AB23" s="447"/>
      <c r="AC23" s="447"/>
      <c r="AD23" s="447"/>
      <c r="AE23" s="447"/>
      <c r="AF23" s="447"/>
      <c r="AG23" s="448"/>
      <c r="AH23" s="446"/>
      <c r="AI23" s="447"/>
      <c r="AJ23" s="447"/>
      <c r="AK23" s="447"/>
      <c r="AL23" s="448"/>
      <c r="AM23" s="464"/>
      <c r="AN23" s="465"/>
      <c r="AO23" s="465"/>
      <c r="AP23" s="465"/>
      <c r="AQ23" s="465"/>
      <c r="AR23" s="466"/>
      <c r="AS23" s="452"/>
      <c r="AT23" s="453"/>
      <c r="AU23" s="453"/>
      <c r="AV23" s="453"/>
      <c r="AW23" s="453"/>
      <c r="AX23" s="468"/>
      <c r="AY23" s="472" t="s">
        <v>166</v>
      </c>
      <c r="AZ23" s="473"/>
      <c r="BA23" s="473"/>
      <c r="BB23" s="473"/>
      <c r="BC23" s="473"/>
      <c r="BD23" s="473"/>
      <c r="BE23" s="473"/>
      <c r="BF23" s="473"/>
      <c r="BG23" s="473"/>
      <c r="BH23" s="473"/>
      <c r="BI23" s="473"/>
      <c r="BJ23" s="473"/>
      <c r="BK23" s="473"/>
      <c r="BL23" s="473"/>
      <c r="BM23" s="474"/>
      <c r="BN23" s="458">
        <v>21880092</v>
      </c>
      <c r="BO23" s="459"/>
      <c r="BP23" s="459"/>
      <c r="BQ23" s="459"/>
      <c r="BR23" s="459"/>
      <c r="BS23" s="459"/>
      <c r="BT23" s="459"/>
      <c r="BU23" s="460"/>
      <c r="BV23" s="458">
        <v>21653370</v>
      </c>
      <c r="BW23" s="459"/>
      <c r="BX23" s="459"/>
      <c r="BY23" s="459"/>
      <c r="BZ23" s="459"/>
      <c r="CA23" s="459"/>
      <c r="CB23" s="459"/>
      <c r="CC23" s="460"/>
      <c r="CD23" s="191"/>
      <c r="CE23" s="490"/>
      <c r="CF23" s="490"/>
      <c r="CG23" s="490"/>
      <c r="CH23" s="490"/>
      <c r="CI23" s="490"/>
      <c r="CJ23" s="490"/>
      <c r="CK23" s="490"/>
      <c r="CL23" s="490"/>
      <c r="CM23" s="490"/>
      <c r="CN23" s="490"/>
      <c r="CO23" s="490"/>
      <c r="CP23" s="490"/>
      <c r="CQ23" s="490"/>
      <c r="CR23" s="490"/>
      <c r="CS23" s="491"/>
      <c r="CT23" s="455"/>
      <c r="CU23" s="456"/>
      <c r="CV23" s="456"/>
      <c r="CW23" s="456"/>
      <c r="CX23" s="456"/>
      <c r="CY23" s="456"/>
      <c r="CZ23" s="456"/>
      <c r="DA23" s="457"/>
      <c r="DB23" s="455"/>
      <c r="DC23" s="456"/>
      <c r="DD23" s="456"/>
      <c r="DE23" s="456"/>
      <c r="DF23" s="456"/>
      <c r="DG23" s="456"/>
      <c r="DH23" s="456"/>
      <c r="DI23" s="457"/>
    </row>
    <row r="24" spans="1:113" ht="18.75" customHeight="1" thickBot="1" x14ac:dyDescent="0.2">
      <c r="A24" s="178"/>
      <c r="B24" s="437"/>
      <c r="C24" s="438"/>
      <c r="D24" s="439"/>
      <c r="E24" s="414" t="s">
        <v>167</v>
      </c>
      <c r="F24" s="415"/>
      <c r="G24" s="415"/>
      <c r="H24" s="415"/>
      <c r="I24" s="415"/>
      <c r="J24" s="415"/>
      <c r="K24" s="416"/>
      <c r="L24" s="411">
        <v>1</v>
      </c>
      <c r="M24" s="412"/>
      <c r="N24" s="412"/>
      <c r="O24" s="412"/>
      <c r="P24" s="413"/>
      <c r="Q24" s="411">
        <v>7120</v>
      </c>
      <c r="R24" s="412"/>
      <c r="S24" s="412"/>
      <c r="T24" s="412"/>
      <c r="U24" s="412"/>
      <c r="V24" s="413"/>
      <c r="W24" s="501"/>
      <c r="X24" s="438"/>
      <c r="Y24" s="439"/>
      <c r="Z24" s="414" t="s">
        <v>168</v>
      </c>
      <c r="AA24" s="415"/>
      <c r="AB24" s="415"/>
      <c r="AC24" s="415"/>
      <c r="AD24" s="415"/>
      <c r="AE24" s="415"/>
      <c r="AF24" s="415"/>
      <c r="AG24" s="416"/>
      <c r="AH24" s="411">
        <v>446</v>
      </c>
      <c r="AI24" s="412"/>
      <c r="AJ24" s="412"/>
      <c r="AK24" s="412"/>
      <c r="AL24" s="413"/>
      <c r="AM24" s="411">
        <v>1283588</v>
      </c>
      <c r="AN24" s="412"/>
      <c r="AO24" s="412"/>
      <c r="AP24" s="412"/>
      <c r="AQ24" s="412"/>
      <c r="AR24" s="413"/>
      <c r="AS24" s="411">
        <v>2878</v>
      </c>
      <c r="AT24" s="412"/>
      <c r="AU24" s="412"/>
      <c r="AV24" s="412"/>
      <c r="AW24" s="412"/>
      <c r="AX24" s="471"/>
      <c r="AY24" s="431" t="s">
        <v>169</v>
      </c>
      <c r="AZ24" s="432"/>
      <c r="BA24" s="432"/>
      <c r="BB24" s="432"/>
      <c r="BC24" s="432"/>
      <c r="BD24" s="432"/>
      <c r="BE24" s="432"/>
      <c r="BF24" s="432"/>
      <c r="BG24" s="432"/>
      <c r="BH24" s="432"/>
      <c r="BI24" s="432"/>
      <c r="BJ24" s="432"/>
      <c r="BK24" s="432"/>
      <c r="BL24" s="432"/>
      <c r="BM24" s="433"/>
      <c r="BN24" s="458">
        <v>13040804</v>
      </c>
      <c r="BO24" s="459"/>
      <c r="BP24" s="459"/>
      <c r="BQ24" s="459"/>
      <c r="BR24" s="459"/>
      <c r="BS24" s="459"/>
      <c r="BT24" s="459"/>
      <c r="BU24" s="460"/>
      <c r="BV24" s="458">
        <v>13175063</v>
      </c>
      <c r="BW24" s="459"/>
      <c r="BX24" s="459"/>
      <c r="BY24" s="459"/>
      <c r="BZ24" s="459"/>
      <c r="CA24" s="459"/>
      <c r="CB24" s="459"/>
      <c r="CC24" s="460"/>
      <c r="CD24" s="191"/>
      <c r="CE24" s="490"/>
      <c r="CF24" s="490"/>
      <c r="CG24" s="490"/>
      <c r="CH24" s="490"/>
      <c r="CI24" s="490"/>
      <c r="CJ24" s="490"/>
      <c r="CK24" s="490"/>
      <c r="CL24" s="490"/>
      <c r="CM24" s="490"/>
      <c r="CN24" s="490"/>
      <c r="CO24" s="490"/>
      <c r="CP24" s="490"/>
      <c r="CQ24" s="490"/>
      <c r="CR24" s="490"/>
      <c r="CS24" s="491"/>
      <c r="CT24" s="455"/>
      <c r="CU24" s="456"/>
      <c r="CV24" s="456"/>
      <c r="CW24" s="456"/>
      <c r="CX24" s="456"/>
      <c r="CY24" s="456"/>
      <c r="CZ24" s="456"/>
      <c r="DA24" s="457"/>
      <c r="DB24" s="455"/>
      <c r="DC24" s="456"/>
      <c r="DD24" s="456"/>
      <c r="DE24" s="456"/>
      <c r="DF24" s="456"/>
      <c r="DG24" s="456"/>
      <c r="DH24" s="456"/>
      <c r="DI24" s="457"/>
    </row>
    <row r="25" spans="1:113" ht="18.75" customHeight="1" x14ac:dyDescent="0.15">
      <c r="A25" s="178"/>
      <c r="B25" s="437"/>
      <c r="C25" s="438"/>
      <c r="D25" s="439"/>
      <c r="E25" s="414" t="s">
        <v>170</v>
      </c>
      <c r="F25" s="415"/>
      <c r="G25" s="415"/>
      <c r="H25" s="415"/>
      <c r="I25" s="415"/>
      <c r="J25" s="415"/>
      <c r="K25" s="416"/>
      <c r="L25" s="411">
        <v>1</v>
      </c>
      <c r="M25" s="412"/>
      <c r="N25" s="412"/>
      <c r="O25" s="412"/>
      <c r="P25" s="413"/>
      <c r="Q25" s="411">
        <v>6320</v>
      </c>
      <c r="R25" s="412"/>
      <c r="S25" s="412"/>
      <c r="T25" s="412"/>
      <c r="U25" s="412"/>
      <c r="V25" s="413"/>
      <c r="W25" s="501"/>
      <c r="X25" s="438"/>
      <c r="Y25" s="439"/>
      <c r="Z25" s="414" t="s">
        <v>171</v>
      </c>
      <c r="AA25" s="415"/>
      <c r="AB25" s="415"/>
      <c r="AC25" s="415"/>
      <c r="AD25" s="415"/>
      <c r="AE25" s="415"/>
      <c r="AF25" s="415"/>
      <c r="AG25" s="416"/>
      <c r="AH25" s="411">
        <v>86</v>
      </c>
      <c r="AI25" s="412"/>
      <c r="AJ25" s="412"/>
      <c r="AK25" s="412"/>
      <c r="AL25" s="413"/>
      <c r="AM25" s="411">
        <v>224804</v>
      </c>
      <c r="AN25" s="412"/>
      <c r="AO25" s="412"/>
      <c r="AP25" s="412"/>
      <c r="AQ25" s="412"/>
      <c r="AR25" s="413"/>
      <c r="AS25" s="411">
        <v>2614</v>
      </c>
      <c r="AT25" s="412"/>
      <c r="AU25" s="412"/>
      <c r="AV25" s="412"/>
      <c r="AW25" s="412"/>
      <c r="AX25" s="471"/>
      <c r="AY25" s="484" t="s">
        <v>172</v>
      </c>
      <c r="AZ25" s="485"/>
      <c r="BA25" s="485"/>
      <c r="BB25" s="485"/>
      <c r="BC25" s="485"/>
      <c r="BD25" s="485"/>
      <c r="BE25" s="485"/>
      <c r="BF25" s="485"/>
      <c r="BG25" s="485"/>
      <c r="BH25" s="485"/>
      <c r="BI25" s="485"/>
      <c r="BJ25" s="485"/>
      <c r="BK25" s="485"/>
      <c r="BL25" s="485"/>
      <c r="BM25" s="486"/>
      <c r="BN25" s="487">
        <v>4813190</v>
      </c>
      <c r="BO25" s="488"/>
      <c r="BP25" s="488"/>
      <c r="BQ25" s="488"/>
      <c r="BR25" s="488"/>
      <c r="BS25" s="488"/>
      <c r="BT25" s="488"/>
      <c r="BU25" s="489"/>
      <c r="BV25" s="487">
        <v>4019219</v>
      </c>
      <c r="BW25" s="488"/>
      <c r="BX25" s="488"/>
      <c r="BY25" s="488"/>
      <c r="BZ25" s="488"/>
      <c r="CA25" s="488"/>
      <c r="CB25" s="488"/>
      <c r="CC25" s="489"/>
      <c r="CD25" s="191"/>
      <c r="CE25" s="490"/>
      <c r="CF25" s="490"/>
      <c r="CG25" s="490"/>
      <c r="CH25" s="490"/>
      <c r="CI25" s="490"/>
      <c r="CJ25" s="490"/>
      <c r="CK25" s="490"/>
      <c r="CL25" s="490"/>
      <c r="CM25" s="490"/>
      <c r="CN25" s="490"/>
      <c r="CO25" s="490"/>
      <c r="CP25" s="490"/>
      <c r="CQ25" s="490"/>
      <c r="CR25" s="490"/>
      <c r="CS25" s="491"/>
      <c r="CT25" s="455"/>
      <c r="CU25" s="456"/>
      <c r="CV25" s="456"/>
      <c r="CW25" s="456"/>
      <c r="CX25" s="456"/>
      <c r="CY25" s="456"/>
      <c r="CZ25" s="456"/>
      <c r="DA25" s="457"/>
      <c r="DB25" s="455"/>
      <c r="DC25" s="456"/>
      <c r="DD25" s="456"/>
      <c r="DE25" s="456"/>
      <c r="DF25" s="456"/>
      <c r="DG25" s="456"/>
      <c r="DH25" s="456"/>
      <c r="DI25" s="457"/>
    </row>
    <row r="26" spans="1:113" ht="18.75" customHeight="1" x14ac:dyDescent="0.15">
      <c r="A26" s="178"/>
      <c r="B26" s="437"/>
      <c r="C26" s="438"/>
      <c r="D26" s="439"/>
      <c r="E26" s="414" t="s">
        <v>173</v>
      </c>
      <c r="F26" s="415"/>
      <c r="G26" s="415"/>
      <c r="H26" s="415"/>
      <c r="I26" s="415"/>
      <c r="J26" s="415"/>
      <c r="K26" s="416"/>
      <c r="L26" s="411">
        <v>1</v>
      </c>
      <c r="M26" s="412"/>
      <c r="N26" s="412"/>
      <c r="O26" s="412"/>
      <c r="P26" s="413"/>
      <c r="Q26" s="411">
        <v>6300</v>
      </c>
      <c r="R26" s="412"/>
      <c r="S26" s="412"/>
      <c r="T26" s="412"/>
      <c r="U26" s="412"/>
      <c r="V26" s="413"/>
      <c r="W26" s="501"/>
      <c r="X26" s="438"/>
      <c r="Y26" s="439"/>
      <c r="Z26" s="414" t="s">
        <v>174</v>
      </c>
      <c r="AA26" s="469"/>
      <c r="AB26" s="469"/>
      <c r="AC26" s="469"/>
      <c r="AD26" s="469"/>
      <c r="AE26" s="469"/>
      <c r="AF26" s="469"/>
      <c r="AG26" s="470"/>
      <c r="AH26" s="411">
        <v>15</v>
      </c>
      <c r="AI26" s="412"/>
      <c r="AJ26" s="412"/>
      <c r="AK26" s="412"/>
      <c r="AL26" s="413"/>
      <c r="AM26" s="411">
        <v>47490</v>
      </c>
      <c r="AN26" s="412"/>
      <c r="AO26" s="412"/>
      <c r="AP26" s="412"/>
      <c r="AQ26" s="412"/>
      <c r="AR26" s="413"/>
      <c r="AS26" s="411">
        <v>3166</v>
      </c>
      <c r="AT26" s="412"/>
      <c r="AU26" s="412"/>
      <c r="AV26" s="412"/>
      <c r="AW26" s="412"/>
      <c r="AX26" s="471"/>
      <c r="AY26" s="498" t="s">
        <v>175</v>
      </c>
      <c r="AZ26" s="418"/>
      <c r="BA26" s="418"/>
      <c r="BB26" s="418"/>
      <c r="BC26" s="418"/>
      <c r="BD26" s="418"/>
      <c r="BE26" s="418"/>
      <c r="BF26" s="418"/>
      <c r="BG26" s="418"/>
      <c r="BH26" s="418"/>
      <c r="BI26" s="418"/>
      <c r="BJ26" s="418"/>
      <c r="BK26" s="418"/>
      <c r="BL26" s="418"/>
      <c r="BM26" s="499"/>
      <c r="BN26" s="458">
        <v>244413</v>
      </c>
      <c r="BO26" s="459"/>
      <c r="BP26" s="459"/>
      <c r="BQ26" s="459"/>
      <c r="BR26" s="459"/>
      <c r="BS26" s="459"/>
      <c r="BT26" s="459"/>
      <c r="BU26" s="460"/>
      <c r="BV26" s="458">
        <v>152216</v>
      </c>
      <c r="BW26" s="459"/>
      <c r="BX26" s="459"/>
      <c r="BY26" s="459"/>
      <c r="BZ26" s="459"/>
      <c r="CA26" s="459"/>
      <c r="CB26" s="459"/>
      <c r="CC26" s="460"/>
      <c r="CD26" s="191"/>
      <c r="CE26" s="490"/>
      <c r="CF26" s="490"/>
      <c r="CG26" s="490"/>
      <c r="CH26" s="490"/>
      <c r="CI26" s="490"/>
      <c r="CJ26" s="490"/>
      <c r="CK26" s="490"/>
      <c r="CL26" s="490"/>
      <c r="CM26" s="490"/>
      <c r="CN26" s="490"/>
      <c r="CO26" s="490"/>
      <c r="CP26" s="490"/>
      <c r="CQ26" s="490"/>
      <c r="CR26" s="490"/>
      <c r="CS26" s="491"/>
      <c r="CT26" s="455"/>
      <c r="CU26" s="456"/>
      <c r="CV26" s="456"/>
      <c r="CW26" s="456"/>
      <c r="CX26" s="456"/>
      <c r="CY26" s="456"/>
      <c r="CZ26" s="456"/>
      <c r="DA26" s="457"/>
      <c r="DB26" s="455"/>
      <c r="DC26" s="456"/>
      <c r="DD26" s="456"/>
      <c r="DE26" s="456"/>
      <c r="DF26" s="456"/>
      <c r="DG26" s="456"/>
      <c r="DH26" s="456"/>
      <c r="DI26" s="457"/>
    </row>
    <row r="27" spans="1:113" ht="18.75" customHeight="1" thickBot="1" x14ac:dyDescent="0.2">
      <c r="A27" s="178"/>
      <c r="B27" s="437"/>
      <c r="C27" s="438"/>
      <c r="D27" s="439"/>
      <c r="E27" s="414" t="s">
        <v>176</v>
      </c>
      <c r="F27" s="415"/>
      <c r="G27" s="415"/>
      <c r="H27" s="415"/>
      <c r="I27" s="415"/>
      <c r="J27" s="415"/>
      <c r="K27" s="416"/>
      <c r="L27" s="411">
        <v>1</v>
      </c>
      <c r="M27" s="412"/>
      <c r="N27" s="412"/>
      <c r="O27" s="412"/>
      <c r="P27" s="413"/>
      <c r="Q27" s="411">
        <v>6100</v>
      </c>
      <c r="R27" s="412"/>
      <c r="S27" s="412"/>
      <c r="T27" s="412"/>
      <c r="U27" s="412"/>
      <c r="V27" s="413"/>
      <c r="W27" s="501"/>
      <c r="X27" s="438"/>
      <c r="Y27" s="439"/>
      <c r="Z27" s="414" t="s">
        <v>177</v>
      </c>
      <c r="AA27" s="415"/>
      <c r="AB27" s="415"/>
      <c r="AC27" s="415"/>
      <c r="AD27" s="415"/>
      <c r="AE27" s="415"/>
      <c r="AF27" s="415"/>
      <c r="AG27" s="416"/>
      <c r="AH27" s="411">
        <v>28</v>
      </c>
      <c r="AI27" s="412"/>
      <c r="AJ27" s="412"/>
      <c r="AK27" s="412"/>
      <c r="AL27" s="413"/>
      <c r="AM27" s="411">
        <v>93422</v>
      </c>
      <c r="AN27" s="412"/>
      <c r="AO27" s="412"/>
      <c r="AP27" s="412"/>
      <c r="AQ27" s="412"/>
      <c r="AR27" s="413"/>
      <c r="AS27" s="411">
        <v>3337</v>
      </c>
      <c r="AT27" s="412"/>
      <c r="AU27" s="412"/>
      <c r="AV27" s="412"/>
      <c r="AW27" s="412"/>
      <c r="AX27" s="471"/>
      <c r="AY27" s="495" t="s">
        <v>178</v>
      </c>
      <c r="AZ27" s="496"/>
      <c r="BA27" s="496"/>
      <c r="BB27" s="496"/>
      <c r="BC27" s="496"/>
      <c r="BD27" s="496"/>
      <c r="BE27" s="496"/>
      <c r="BF27" s="496"/>
      <c r="BG27" s="496"/>
      <c r="BH27" s="496"/>
      <c r="BI27" s="496"/>
      <c r="BJ27" s="496"/>
      <c r="BK27" s="496"/>
      <c r="BL27" s="496"/>
      <c r="BM27" s="497"/>
      <c r="BN27" s="492" t="s">
        <v>179</v>
      </c>
      <c r="BO27" s="493"/>
      <c r="BP27" s="493"/>
      <c r="BQ27" s="493"/>
      <c r="BR27" s="493"/>
      <c r="BS27" s="493"/>
      <c r="BT27" s="493"/>
      <c r="BU27" s="494"/>
      <c r="BV27" s="492" t="s">
        <v>128</v>
      </c>
      <c r="BW27" s="493"/>
      <c r="BX27" s="493"/>
      <c r="BY27" s="493"/>
      <c r="BZ27" s="493"/>
      <c r="CA27" s="493"/>
      <c r="CB27" s="493"/>
      <c r="CC27" s="494"/>
      <c r="CD27" s="193"/>
      <c r="CE27" s="490"/>
      <c r="CF27" s="490"/>
      <c r="CG27" s="490"/>
      <c r="CH27" s="490"/>
      <c r="CI27" s="490"/>
      <c r="CJ27" s="490"/>
      <c r="CK27" s="490"/>
      <c r="CL27" s="490"/>
      <c r="CM27" s="490"/>
      <c r="CN27" s="490"/>
      <c r="CO27" s="490"/>
      <c r="CP27" s="490"/>
      <c r="CQ27" s="490"/>
      <c r="CR27" s="490"/>
      <c r="CS27" s="491"/>
      <c r="CT27" s="455"/>
      <c r="CU27" s="456"/>
      <c r="CV27" s="456"/>
      <c r="CW27" s="456"/>
      <c r="CX27" s="456"/>
      <c r="CY27" s="456"/>
      <c r="CZ27" s="456"/>
      <c r="DA27" s="457"/>
      <c r="DB27" s="455"/>
      <c r="DC27" s="456"/>
      <c r="DD27" s="456"/>
      <c r="DE27" s="456"/>
      <c r="DF27" s="456"/>
      <c r="DG27" s="456"/>
      <c r="DH27" s="456"/>
      <c r="DI27" s="457"/>
    </row>
    <row r="28" spans="1:113" ht="18.75" customHeight="1" x14ac:dyDescent="0.15">
      <c r="A28" s="178"/>
      <c r="B28" s="437"/>
      <c r="C28" s="438"/>
      <c r="D28" s="439"/>
      <c r="E28" s="414" t="s">
        <v>180</v>
      </c>
      <c r="F28" s="415"/>
      <c r="G28" s="415"/>
      <c r="H28" s="415"/>
      <c r="I28" s="415"/>
      <c r="J28" s="415"/>
      <c r="K28" s="416"/>
      <c r="L28" s="411">
        <v>1</v>
      </c>
      <c r="M28" s="412"/>
      <c r="N28" s="412"/>
      <c r="O28" s="412"/>
      <c r="P28" s="413"/>
      <c r="Q28" s="411">
        <v>5800</v>
      </c>
      <c r="R28" s="412"/>
      <c r="S28" s="412"/>
      <c r="T28" s="412"/>
      <c r="U28" s="412"/>
      <c r="V28" s="413"/>
      <c r="W28" s="501"/>
      <c r="X28" s="438"/>
      <c r="Y28" s="439"/>
      <c r="Z28" s="414" t="s">
        <v>181</v>
      </c>
      <c r="AA28" s="415"/>
      <c r="AB28" s="415"/>
      <c r="AC28" s="415"/>
      <c r="AD28" s="415"/>
      <c r="AE28" s="415"/>
      <c r="AF28" s="415"/>
      <c r="AG28" s="416"/>
      <c r="AH28" s="411" t="s">
        <v>179</v>
      </c>
      <c r="AI28" s="412"/>
      <c r="AJ28" s="412"/>
      <c r="AK28" s="412"/>
      <c r="AL28" s="413"/>
      <c r="AM28" s="411" t="s">
        <v>179</v>
      </c>
      <c r="AN28" s="412"/>
      <c r="AO28" s="412"/>
      <c r="AP28" s="412"/>
      <c r="AQ28" s="412"/>
      <c r="AR28" s="413"/>
      <c r="AS28" s="411" t="s">
        <v>179</v>
      </c>
      <c r="AT28" s="412"/>
      <c r="AU28" s="412"/>
      <c r="AV28" s="412"/>
      <c r="AW28" s="412"/>
      <c r="AX28" s="471"/>
      <c r="AY28" s="475" t="s">
        <v>182</v>
      </c>
      <c r="AZ28" s="476"/>
      <c r="BA28" s="476"/>
      <c r="BB28" s="477"/>
      <c r="BC28" s="484" t="s">
        <v>48</v>
      </c>
      <c r="BD28" s="485"/>
      <c r="BE28" s="485"/>
      <c r="BF28" s="485"/>
      <c r="BG28" s="485"/>
      <c r="BH28" s="485"/>
      <c r="BI28" s="485"/>
      <c r="BJ28" s="485"/>
      <c r="BK28" s="485"/>
      <c r="BL28" s="485"/>
      <c r="BM28" s="486"/>
      <c r="BN28" s="487">
        <v>4339749</v>
      </c>
      <c r="BO28" s="488"/>
      <c r="BP28" s="488"/>
      <c r="BQ28" s="488"/>
      <c r="BR28" s="488"/>
      <c r="BS28" s="488"/>
      <c r="BT28" s="488"/>
      <c r="BU28" s="489"/>
      <c r="BV28" s="487">
        <v>3365489</v>
      </c>
      <c r="BW28" s="488"/>
      <c r="BX28" s="488"/>
      <c r="BY28" s="488"/>
      <c r="BZ28" s="488"/>
      <c r="CA28" s="488"/>
      <c r="CB28" s="488"/>
      <c r="CC28" s="489"/>
      <c r="CD28" s="191"/>
      <c r="CE28" s="490"/>
      <c r="CF28" s="490"/>
      <c r="CG28" s="490"/>
      <c r="CH28" s="490"/>
      <c r="CI28" s="490"/>
      <c r="CJ28" s="490"/>
      <c r="CK28" s="490"/>
      <c r="CL28" s="490"/>
      <c r="CM28" s="490"/>
      <c r="CN28" s="490"/>
      <c r="CO28" s="490"/>
      <c r="CP28" s="490"/>
      <c r="CQ28" s="490"/>
      <c r="CR28" s="490"/>
      <c r="CS28" s="491"/>
      <c r="CT28" s="455"/>
      <c r="CU28" s="456"/>
      <c r="CV28" s="456"/>
      <c r="CW28" s="456"/>
      <c r="CX28" s="456"/>
      <c r="CY28" s="456"/>
      <c r="CZ28" s="456"/>
      <c r="DA28" s="457"/>
      <c r="DB28" s="455"/>
      <c r="DC28" s="456"/>
      <c r="DD28" s="456"/>
      <c r="DE28" s="456"/>
      <c r="DF28" s="456"/>
      <c r="DG28" s="456"/>
      <c r="DH28" s="456"/>
      <c r="DI28" s="457"/>
    </row>
    <row r="29" spans="1:113" ht="18.75" customHeight="1" x14ac:dyDescent="0.15">
      <c r="A29" s="178"/>
      <c r="B29" s="437"/>
      <c r="C29" s="438"/>
      <c r="D29" s="439"/>
      <c r="E29" s="414" t="s">
        <v>183</v>
      </c>
      <c r="F29" s="415"/>
      <c r="G29" s="415"/>
      <c r="H29" s="415"/>
      <c r="I29" s="415"/>
      <c r="J29" s="415"/>
      <c r="K29" s="416"/>
      <c r="L29" s="411">
        <v>14</v>
      </c>
      <c r="M29" s="412"/>
      <c r="N29" s="412"/>
      <c r="O29" s="412"/>
      <c r="P29" s="413"/>
      <c r="Q29" s="411">
        <v>5500</v>
      </c>
      <c r="R29" s="412"/>
      <c r="S29" s="412"/>
      <c r="T29" s="412"/>
      <c r="U29" s="412"/>
      <c r="V29" s="413"/>
      <c r="W29" s="502"/>
      <c r="X29" s="503"/>
      <c r="Y29" s="504"/>
      <c r="Z29" s="414" t="s">
        <v>184</v>
      </c>
      <c r="AA29" s="415"/>
      <c r="AB29" s="415"/>
      <c r="AC29" s="415"/>
      <c r="AD29" s="415"/>
      <c r="AE29" s="415"/>
      <c r="AF29" s="415"/>
      <c r="AG29" s="416"/>
      <c r="AH29" s="411">
        <v>474</v>
      </c>
      <c r="AI29" s="412"/>
      <c r="AJ29" s="412"/>
      <c r="AK29" s="412"/>
      <c r="AL29" s="413"/>
      <c r="AM29" s="411">
        <v>1377010</v>
      </c>
      <c r="AN29" s="412"/>
      <c r="AO29" s="412"/>
      <c r="AP29" s="412"/>
      <c r="AQ29" s="412"/>
      <c r="AR29" s="413"/>
      <c r="AS29" s="411">
        <v>2905</v>
      </c>
      <c r="AT29" s="412"/>
      <c r="AU29" s="412"/>
      <c r="AV29" s="412"/>
      <c r="AW29" s="412"/>
      <c r="AX29" s="471"/>
      <c r="AY29" s="478"/>
      <c r="AZ29" s="479"/>
      <c r="BA29" s="479"/>
      <c r="BB29" s="480"/>
      <c r="BC29" s="472" t="s">
        <v>185</v>
      </c>
      <c r="BD29" s="473"/>
      <c r="BE29" s="473"/>
      <c r="BF29" s="473"/>
      <c r="BG29" s="473"/>
      <c r="BH29" s="473"/>
      <c r="BI29" s="473"/>
      <c r="BJ29" s="473"/>
      <c r="BK29" s="473"/>
      <c r="BL29" s="473"/>
      <c r="BM29" s="474"/>
      <c r="BN29" s="458" t="s">
        <v>179</v>
      </c>
      <c r="BO29" s="459"/>
      <c r="BP29" s="459"/>
      <c r="BQ29" s="459"/>
      <c r="BR29" s="459"/>
      <c r="BS29" s="459"/>
      <c r="BT29" s="459"/>
      <c r="BU29" s="460"/>
      <c r="BV29" s="458" t="s">
        <v>179</v>
      </c>
      <c r="BW29" s="459"/>
      <c r="BX29" s="459"/>
      <c r="BY29" s="459"/>
      <c r="BZ29" s="459"/>
      <c r="CA29" s="459"/>
      <c r="CB29" s="459"/>
      <c r="CC29" s="460"/>
      <c r="CD29" s="193"/>
      <c r="CE29" s="490"/>
      <c r="CF29" s="490"/>
      <c r="CG29" s="490"/>
      <c r="CH29" s="490"/>
      <c r="CI29" s="490"/>
      <c r="CJ29" s="490"/>
      <c r="CK29" s="490"/>
      <c r="CL29" s="490"/>
      <c r="CM29" s="490"/>
      <c r="CN29" s="490"/>
      <c r="CO29" s="490"/>
      <c r="CP29" s="490"/>
      <c r="CQ29" s="490"/>
      <c r="CR29" s="490"/>
      <c r="CS29" s="491"/>
      <c r="CT29" s="455"/>
      <c r="CU29" s="456"/>
      <c r="CV29" s="456"/>
      <c r="CW29" s="456"/>
      <c r="CX29" s="456"/>
      <c r="CY29" s="456"/>
      <c r="CZ29" s="456"/>
      <c r="DA29" s="457"/>
      <c r="DB29" s="455"/>
      <c r="DC29" s="456"/>
      <c r="DD29" s="456"/>
      <c r="DE29" s="456"/>
      <c r="DF29" s="456"/>
      <c r="DG29" s="456"/>
      <c r="DH29" s="456"/>
      <c r="DI29" s="457"/>
    </row>
    <row r="30" spans="1:113" ht="18.75" customHeight="1" thickBot="1" x14ac:dyDescent="0.2">
      <c r="A30" s="178"/>
      <c r="B30" s="440"/>
      <c r="C30" s="441"/>
      <c r="D30" s="442"/>
      <c r="E30" s="419"/>
      <c r="F30" s="420"/>
      <c r="G30" s="420"/>
      <c r="H30" s="420"/>
      <c r="I30" s="420"/>
      <c r="J30" s="420"/>
      <c r="K30" s="421"/>
      <c r="L30" s="422"/>
      <c r="M30" s="423"/>
      <c r="N30" s="423"/>
      <c r="O30" s="423"/>
      <c r="P30" s="424"/>
      <c r="Q30" s="422"/>
      <c r="R30" s="423"/>
      <c r="S30" s="423"/>
      <c r="T30" s="423"/>
      <c r="U30" s="423"/>
      <c r="V30" s="424"/>
      <c r="W30" s="425" t="s">
        <v>186</v>
      </c>
      <c r="X30" s="426"/>
      <c r="Y30" s="426"/>
      <c r="Z30" s="426"/>
      <c r="AA30" s="426"/>
      <c r="AB30" s="426"/>
      <c r="AC30" s="426"/>
      <c r="AD30" s="426"/>
      <c r="AE30" s="426"/>
      <c r="AF30" s="426"/>
      <c r="AG30" s="427"/>
      <c r="AH30" s="428">
        <v>96.8</v>
      </c>
      <c r="AI30" s="429"/>
      <c r="AJ30" s="429"/>
      <c r="AK30" s="429"/>
      <c r="AL30" s="429"/>
      <c r="AM30" s="429"/>
      <c r="AN30" s="429"/>
      <c r="AO30" s="429"/>
      <c r="AP30" s="429"/>
      <c r="AQ30" s="429"/>
      <c r="AR30" s="429"/>
      <c r="AS30" s="429"/>
      <c r="AT30" s="429"/>
      <c r="AU30" s="429"/>
      <c r="AV30" s="429"/>
      <c r="AW30" s="429"/>
      <c r="AX30" s="430"/>
      <c r="AY30" s="481"/>
      <c r="AZ30" s="482"/>
      <c r="BA30" s="482"/>
      <c r="BB30" s="483"/>
      <c r="BC30" s="431" t="s">
        <v>50</v>
      </c>
      <c r="BD30" s="432"/>
      <c r="BE30" s="432"/>
      <c r="BF30" s="432"/>
      <c r="BG30" s="432"/>
      <c r="BH30" s="432"/>
      <c r="BI30" s="432"/>
      <c r="BJ30" s="432"/>
      <c r="BK30" s="432"/>
      <c r="BL30" s="432"/>
      <c r="BM30" s="433"/>
      <c r="BN30" s="492">
        <v>4156185</v>
      </c>
      <c r="BO30" s="493"/>
      <c r="BP30" s="493"/>
      <c r="BQ30" s="493"/>
      <c r="BR30" s="493"/>
      <c r="BS30" s="493"/>
      <c r="BT30" s="493"/>
      <c r="BU30" s="494"/>
      <c r="BV30" s="492">
        <v>4045874</v>
      </c>
      <c r="BW30" s="493"/>
      <c r="BX30" s="493"/>
      <c r="BY30" s="493"/>
      <c r="BZ30" s="493"/>
      <c r="CA30" s="493"/>
      <c r="CB30" s="493"/>
      <c r="CC30" s="494"/>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417" t="s">
        <v>187</v>
      </c>
      <c r="D32" s="417"/>
      <c r="E32" s="417"/>
      <c r="F32" s="417"/>
      <c r="G32" s="417"/>
      <c r="H32" s="417"/>
      <c r="I32" s="417"/>
      <c r="J32" s="417"/>
      <c r="K32" s="417"/>
      <c r="L32" s="417"/>
      <c r="M32" s="417"/>
      <c r="N32" s="417"/>
      <c r="O32" s="417"/>
      <c r="P32" s="417"/>
      <c r="Q32" s="417"/>
      <c r="R32" s="417"/>
      <c r="S32" s="417"/>
      <c r="U32" s="418" t="s">
        <v>188</v>
      </c>
      <c r="V32" s="418"/>
      <c r="W32" s="418"/>
      <c r="X32" s="418"/>
      <c r="Y32" s="418"/>
      <c r="Z32" s="418"/>
      <c r="AA32" s="418"/>
      <c r="AB32" s="418"/>
      <c r="AC32" s="418"/>
      <c r="AD32" s="418"/>
      <c r="AE32" s="418"/>
      <c r="AF32" s="418"/>
      <c r="AG32" s="418"/>
      <c r="AH32" s="418"/>
      <c r="AI32" s="418"/>
      <c r="AJ32" s="418"/>
      <c r="AK32" s="418"/>
      <c r="AM32" s="418" t="s">
        <v>189</v>
      </c>
      <c r="AN32" s="418"/>
      <c r="AO32" s="418"/>
      <c r="AP32" s="418"/>
      <c r="AQ32" s="418"/>
      <c r="AR32" s="418"/>
      <c r="AS32" s="418"/>
      <c r="AT32" s="418"/>
      <c r="AU32" s="418"/>
      <c r="AV32" s="418"/>
      <c r="AW32" s="418"/>
      <c r="AX32" s="418"/>
      <c r="AY32" s="418"/>
      <c r="AZ32" s="418"/>
      <c r="BA32" s="418"/>
      <c r="BB32" s="418"/>
      <c r="BC32" s="418"/>
      <c r="BE32" s="418" t="s">
        <v>190</v>
      </c>
      <c r="BF32" s="418"/>
      <c r="BG32" s="418"/>
      <c r="BH32" s="418"/>
      <c r="BI32" s="418"/>
      <c r="BJ32" s="418"/>
      <c r="BK32" s="418"/>
      <c r="BL32" s="418"/>
      <c r="BM32" s="418"/>
      <c r="BN32" s="418"/>
      <c r="BO32" s="418"/>
      <c r="BP32" s="418"/>
      <c r="BQ32" s="418"/>
      <c r="BR32" s="418"/>
      <c r="BS32" s="418"/>
      <c r="BT32" s="418"/>
      <c r="BU32" s="418"/>
      <c r="BW32" s="418" t="s">
        <v>191</v>
      </c>
      <c r="BX32" s="418"/>
      <c r="BY32" s="418"/>
      <c r="BZ32" s="418"/>
      <c r="CA32" s="418"/>
      <c r="CB32" s="418"/>
      <c r="CC32" s="418"/>
      <c r="CD32" s="418"/>
      <c r="CE32" s="418"/>
      <c r="CF32" s="418"/>
      <c r="CG32" s="418"/>
      <c r="CH32" s="418"/>
      <c r="CI32" s="418"/>
      <c r="CJ32" s="418"/>
      <c r="CK32" s="418"/>
      <c r="CL32" s="418"/>
      <c r="CM32" s="418"/>
      <c r="CO32" s="418" t="s">
        <v>192</v>
      </c>
      <c r="CP32" s="418"/>
      <c r="CQ32" s="418"/>
      <c r="CR32" s="418"/>
      <c r="CS32" s="418"/>
      <c r="CT32" s="418"/>
      <c r="CU32" s="418"/>
      <c r="CV32" s="418"/>
      <c r="CW32" s="418"/>
      <c r="CX32" s="418"/>
      <c r="CY32" s="418"/>
      <c r="CZ32" s="418"/>
      <c r="DA32" s="418"/>
      <c r="DB32" s="418"/>
      <c r="DC32" s="418"/>
      <c r="DD32" s="418"/>
      <c r="DE32" s="418"/>
      <c r="DI32" s="201"/>
    </row>
    <row r="33" spans="1:113" ht="13.5" customHeight="1" x14ac:dyDescent="0.15">
      <c r="A33" s="178"/>
      <c r="B33" s="202"/>
      <c r="C33" s="410" t="s">
        <v>193</v>
      </c>
      <c r="D33" s="410"/>
      <c r="E33" s="409" t="s">
        <v>194</v>
      </c>
      <c r="F33" s="409"/>
      <c r="G33" s="409"/>
      <c r="H33" s="409"/>
      <c r="I33" s="409"/>
      <c r="J33" s="409"/>
      <c r="K33" s="409"/>
      <c r="L33" s="409"/>
      <c r="M33" s="409"/>
      <c r="N33" s="409"/>
      <c r="O33" s="409"/>
      <c r="P33" s="409"/>
      <c r="Q33" s="409"/>
      <c r="R33" s="409"/>
      <c r="S33" s="409"/>
      <c r="T33" s="203"/>
      <c r="U33" s="410" t="s">
        <v>193</v>
      </c>
      <c r="V33" s="410"/>
      <c r="W33" s="409" t="s">
        <v>194</v>
      </c>
      <c r="X33" s="409"/>
      <c r="Y33" s="409"/>
      <c r="Z33" s="409"/>
      <c r="AA33" s="409"/>
      <c r="AB33" s="409"/>
      <c r="AC33" s="409"/>
      <c r="AD33" s="409"/>
      <c r="AE33" s="409"/>
      <c r="AF33" s="409"/>
      <c r="AG33" s="409"/>
      <c r="AH33" s="409"/>
      <c r="AI33" s="409"/>
      <c r="AJ33" s="409"/>
      <c r="AK33" s="409"/>
      <c r="AL33" s="203"/>
      <c r="AM33" s="410" t="s">
        <v>193</v>
      </c>
      <c r="AN33" s="410"/>
      <c r="AO33" s="409" t="s">
        <v>195</v>
      </c>
      <c r="AP33" s="409"/>
      <c r="AQ33" s="409"/>
      <c r="AR33" s="409"/>
      <c r="AS33" s="409"/>
      <c r="AT33" s="409"/>
      <c r="AU33" s="409"/>
      <c r="AV33" s="409"/>
      <c r="AW33" s="409"/>
      <c r="AX33" s="409"/>
      <c r="AY33" s="409"/>
      <c r="AZ33" s="409"/>
      <c r="BA33" s="409"/>
      <c r="BB33" s="409"/>
      <c r="BC33" s="409"/>
      <c r="BD33" s="204"/>
      <c r="BE33" s="409" t="s">
        <v>196</v>
      </c>
      <c r="BF33" s="409"/>
      <c r="BG33" s="409" t="s">
        <v>197</v>
      </c>
      <c r="BH33" s="409"/>
      <c r="BI33" s="409"/>
      <c r="BJ33" s="409"/>
      <c r="BK33" s="409"/>
      <c r="BL33" s="409"/>
      <c r="BM33" s="409"/>
      <c r="BN33" s="409"/>
      <c r="BO33" s="409"/>
      <c r="BP33" s="409"/>
      <c r="BQ33" s="409"/>
      <c r="BR33" s="409"/>
      <c r="BS33" s="409"/>
      <c r="BT33" s="409"/>
      <c r="BU33" s="409"/>
      <c r="BV33" s="204"/>
      <c r="BW33" s="410" t="s">
        <v>196</v>
      </c>
      <c r="BX33" s="410"/>
      <c r="BY33" s="409" t="s">
        <v>198</v>
      </c>
      <c r="BZ33" s="409"/>
      <c r="CA33" s="409"/>
      <c r="CB33" s="409"/>
      <c r="CC33" s="409"/>
      <c r="CD33" s="409"/>
      <c r="CE33" s="409"/>
      <c r="CF33" s="409"/>
      <c r="CG33" s="409"/>
      <c r="CH33" s="409"/>
      <c r="CI33" s="409"/>
      <c r="CJ33" s="409"/>
      <c r="CK33" s="409"/>
      <c r="CL33" s="409"/>
      <c r="CM33" s="409"/>
      <c r="CN33" s="203"/>
      <c r="CO33" s="410" t="s">
        <v>193</v>
      </c>
      <c r="CP33" s="410"/>
      <c r="CQ33" s="409" t="s">
        <v>199</v>
      </c>
      <c r="CR33" s="409"/>
      <c r="CS33" s="409"/>
      <c r="CT33" s="409"/>
      <c r="CU33" s="409"/>
      <c r="CV33" s="409"/>
      <c r="CW33" s="409"/>
      <c r="CX33" s="409"/>
      <c r="CY33" s="409"/>
      <c r="CZ33" s="409"/>
      <c r="DA33" s="409"/>
      <c r="DB33" s="409"/>
      <c r="DC33" s="409"/>
      <c r="DD33" s="409"/>
      <c r="DE33" s="409"/>
      <c r="DF33" s="203"/>
      <c r="DG33" s="408" t="s">
        <v>200</v>
      </c>
      <c r="DH33" s="408"/>
      <c r="DI33" s="205"/>
    </row>
    <row r="34" spans="1:113" ht="32.25" customHeight="1" x14ac:dyDescent="0.15">
      <c r="A34" s="178"/>
      <c r="B34" s="202"/>
      <c r="C34" s="406">
        <f>IF(E34="","",1)</f>
        <v>1</v>
      </c>
      <c r="D34" s="406"/>
      <c r="E34" s="407" t="str">
        <f>IF('各会計、関係団体の財政状況及び健全化判断比率'!B7="","",'各会計、関係団体の財政状況及び健全化判断比率'!B7)</f>
        <v>一般会計</v>
      </c>
      <c r="F34" s="407"/>
      <c r="G34" s="407"/>
      <c r="H34" s="407"/>
      <c r="I34" s="407"/>
      <c r="J34" s="407"/>
      <c r="K34" s="407"/>
      <c r="L34" s="407"/>
      <c r="M34" s="407"/>
      <c r="N34" s="407"/>
      <c r="O34" s="407"/>
      <c r="P34" s="407"/>
      <c r="Q34" s="407"/>
      <c r="R34" s="407"/>
      <c r="S34" s="407"/>
      <c r="T34" s="178"/>
      <c r="U34" s="406">
        <f>IF(W34="","",MAX(C34:D43)+1)</f>
        <v>3</v>
      </c>
      <c r="V34" s="406"/>
      <c r="W34" s="407" t="str">
        <f>IF('各会計、関係団体の財政状況及び健全化判断比率'!B28="","",'各会計、関係団体の財政状況及び健全化判断比率'!B28)</f>
        <v>国民健康保険事業特別会計</v>
      </c>
      <c r="X34" s="407"/>
      <c r="Y34" s="407"/>
      <c r="Z34" s="407"/>
      <c r="AA34" s="407"/>
      <c r="AB34" s="407"/>
      <c r="AC34" s="407"/>
      <c r="AD34" s="407"/>
      <c r="AE34" s="407"/>
      <c r="AF34" s="407"/>
      <c r="AG34" s="407"/>
      <c r="AH34" s="407"/>
      <c r="AI34" s="407"/>
      <c r="AJ34" s="407"/>
      <c r="AK34" s="407"/>
      <c r="AL34" s="178"/>
      <c r="AM34" s="406">
        <f>IF(AO34="","",MAX(C34:D43,U34:V43)+1)</f>
        <v>6</v>
      </c>
      <c r="AN34" s="406"/>
      <c r="AO34" s="407" t="str">
        <f>IF('各会計、関係団体の財政状況及び健全化判断比率'!B31="","",'各会計、関係団体の財政状況及び健全化判断比率'!B31)</f>
        <v>泉大津市病院事業会計</v>
      </c>
      <c r="AP34" s="407"/>
      <c r="AQ34" s="407"/>
      <c r="AR34" s="407"/>
      <c r="AS34" s="407"/>
      <c r="AT34" s="407"/>
      <c r="AU34" s="407"/>
      <c r="AV34" s="407"/>
      <c r="AW34" s="407"/>
      <c r="AX34" s="407"/>
      <c r="AY34" s="407"/>
      <c r="AZ34" s="407"/>
      <c r="BA34" s="407"/>
      <c r="BB34" s="407"/>
      <c r="BC34" s="407"/>
      <c r="BD34" s="178"/>
      <c r="BE34" s="406" t="str">
        <f>IF(BG34="","",MAX(C34:D43,U34:V43,AM34:AN43)+1)</f>
        <v/>
      </c>
      <c r="BF34" s="406"/>
      <c r="BG34" s="407"/>
      <c r="BH34" s="407"/>
      <c r="BI34" s="407"/>
      <c r="BJ34" s="407"/>
      <c r="BK34" s="407"/>
      <c r="BL34" s="407"/>
      <c r="BM34" s="407"/>
      <c r="BN34" s="407"/>
      <c r="BO34" s="407"/>
      <c r="BP34" s="407"/>
      <c r="BQ34" s="407"/>
      <c r="BR34" s="407"/>
      <c r="BS34" s="407"/>
      <c r="BT34" s="407"/>
      <c r="BU34" s="407"/>
      <c r="BV34" s="178"/>
      <c r="BW34" s="406">
        <f>IF(BY34="","",MAX(C34:D43,U34:V43,AM34:AN43,BE34:BF43)+1)</f>
        <v>9</v>
      </c>
      <c r="BX34" s="406"/>
      <c r="BY34" s="407" t="str">
        <f>IF('各会計、関係団体の財政状況及び健全化判断比率'!B68="","",'各会計、関係団体の財政状況及び健全化判断比率'!B68)</f>
        <v>泉大津市、和泉市墓地組合</v>
      </c>
      <c r="BZ34" s="407"/>
      <c r="CA34" s="407"/>
      <c r="CB34" s="407"/>
      <c r="CC34" s="407"/>
      <c r="CD34" s="407"/>
      <c r="CE34" s="407"/>
      <c r="CF34" s="407"/>
      <c r="CG34" s="407"/>
      <c r="CH34" s="407"/>
      <c r="CI34" s="407"/>
      <c r="CJ34" s="407"/>
      <c r="CK34" s="407"/>
      <c r="CL34" s="407"/>
      <c r="CM34" s="407"/>
      <c r="CN34" s="178"/>
      <c r="CO34" s="406">
        <f>IF(CQ34="","",MAX(C34:D43,U34:V43,AM34:AN43,BE34:BF43,BW34:BX43)+1)</f>
        <v>17</v>
      </c>
      <c r="CP34" s="406"/>
      <c r="CQ34" s="407" t="str">
        <f>IF('各会計、関係団体の財政状況及び健全化判断比率'!BS7="","",'各会計、関係団体の財政状況及び健全化判断比率'!BS7)</f>
        <v>泉大津市土地開発公社</v>
      </c>
      <c r="CR34" s="407"/>
      <c r="CS34" s="407"/>
      <c r="CT34" s="407"/>
      <c r="CU34" s="407"/>
      <c r="CV34" s="407"/>
      <c r="CW34" s="407"/>
      <c r="CX34" s="407"/>
      <c r="CY34" s="407"/>
      <c r="CZ34" s="407"/>
      <c r="DA34" s="407"/>
      <c r="DB34" s="407"/>
      <c r="DC34" s="407"/>
      <c r="DD34" s="407"/>
      <c r="DE34" s="407"/>
      <c r="DG34" s="404" t="str">
        <f>IF('各会計、関係団体の財政状況及び健全化判断比率'!BR7="","",'各会計、関係団体の財政状況及び健全化判断比率'!BR7)</f>
        <v>〇</v>
      </c>
      <c r="DH34" s="404"/>
      <c r="DI34" s="205"/>
    </row>
    <row r="35" spans="1:113" ht="32.25" customHeight="1" x14ac:dyDescent="0.15">
      <c r="A35" s="178"/>
      <c r="B35" s="202"/>
      <c r="C35" s="406">
        <f>IF(E35="","",C34+1)</f>
        <v>2</v>
      </c>
      <c r="D35" s="406"/>
      <c r="E35" s="407" t="str">
        <f>IF('各会計、関係団体の財政状況及び健全化判断比率'!B8="","",'各会計、関係団体の財政状況及び健全化判断比率'!B8)</f>
        <v>土地取得事業特別会計</v>
      </c>
      <c r="F35" s="407"/>
      <c r="G35" s="407"/>
      <c r="H35" s="407"/>
      <c r="I35" s="407"/>
      <c r="J35" s="407"/>
      <c r="K35" s="407"/>
      <c r="L35" s="407"/>
      <c r="M35" s="407"/>
      <c r="N35" s="407"/>
      <c r="O35" s="407"/>
      <c r="P35" s="407"/>
      <c r="Q35" s="407"/>
      <c r="R35" s="407"/>
      <c r="S35" s="407"/>
      <c r="T35" s="178"/>
      <c r="U35" s="406">
        <f>IF(W35="","",U34+1)</f>
        <v>4</v>
      </c>
      <c r="V35" s="406"/>
      <c r="W35" s="407" t="str">
        <f>IF('各会計、関係団体の財政状況及び健全化判断比率'!B29="","",'各会計、関係団体の財政状況及び健全化判断比率'!B29)</f>
        <v>介護保険事業特別会計</v>
      </c>
      <c r="X35" s="407"/>
      <c r="Y35" s="407"/>
      <c r="Z35" s="407"/>
      <c r="AA35" s="407"/>
      <c r="AB35" s="407"/>
      <c r="AC35" s="407"/>
      <c r="AD35" s="407"/>
      <c r="AE35" s="407"/>
      <c r="AF35" s="407"/>
      <c r="AG35" s="407"/>
      <c r="AH35" s="407"/>
      <c r="AI35" s="407"/>
      <c r="AJ35" s="407"/>
      <c r="AK35" s="407"/>
      <c r="AL35" s="178"/>
      <c r="AM35" s="406">
        <f t="shared" ref="AM35:AM43" si="0">IF(AO35="","",AM34+1)</f>
        <v>7</v>
      </c>
      <c r="AN35" s="406"/>
      <c r="AO35" s="407" t="str">
        <f>IF('各会計、関係団体の財政状況及び健全化判断比率'!B32="","",'各会計、関係団体の財政状況及び健全化判断比率'!B32)</f>
        <v>泉大津市水道事業会計</v>
      </c>
      <c r="AP35" s="407"/>
      <c r="AQ35" s="407"/>
      <c r="AR35" s="407"/>
      <c r="AS35" s="407"/>
      <c r="AT35" s="407"/>
      <c r="AU35" s="407"/>
      <c r="AV35" s="407"/>
      <c r="AW35" s="407"/>
      <c r="AX35" s="407"/>
      <c r="AY35" s="407"/>
      <c r="AZ35" s="407"/>
      <c r="BA35" s="407"/>
      <c r="BB35" s="407"/>
      <c r="BC35" s="407"/>
      <c r="BD35" s="178"/>
      <c r="BE35" s="406" t="str">
        <f t="shared" ref="BE35:BE43" si="1">IF(BG35="","",BE34+1)</f>
        <v/>
      </c>
      <c r="BF35" s="406"/>
      <c r="BG35" s="407"/>
      <c r="BH35" s="407"/>
      <c r="BI35" s="407"/>
      <c r="BJ35" s="407"/>
      <c r="BK35" s="407"/>
      <c r="BL35" s="407"/>
      <c r="BM35" s="407"/>
      <c r="BN35" s="407"/>
      <c r="BO35" s="407"/>
      <c r="BP35" s="407"/>
      <c r="BQ35" s="407"/>
      <c r="BR35" s="407"/>
      <c r="BS35" s="407"/>
      <c r="BT35" s="407"/>
      <c r="BU35" s="407"/>
      <c r="BV35" s="178"/>
      <c r="BW35" s="406">
        <f t="shared" ref="BW35:BW43" si="2">IF(BY35="","",BW34+1)</f>
        <v>10</v>
      </c>
      <c r="BX35" s="406"/>
      <c r="BY35" s="407" t="str">
        <f>IF('各会計、関係団体の財政状況及び健全化判断比率'!B69="","",'各会計、関係団体の財政状況及び健全化判断比率'!B69)</f>
        <v>高石市泉大津市墓地組合</v>
      </c>
      <c r="BZ35" s="407"/>
      <c r="CA35" s="407"/>
      <c r="CB35" s="407"/>
      <c r="CC35" s="407"/>
      <c r="CD35" s="407"/>
      <c r="CE35" s="407"/>
      <c r="CF35" s="407"/>
      <c r="CG35" s="407"/>
      <c r="CH35" s="407"/>
      <c r="CI35" s="407"/>
      <c r="CJ35" s="407"/>
      <c r="CK35" s="407"/>
      <c r="CL35" s="407"/>
      <c r="CM35" s="407"/>
      <c r="CN35" s="178"/>
      <c r="CO35" s="406">
        <f t="shared" ref="CO35:CO43" si="3">IF(CQ35="","",CO34+1)</f>
        <v>18</v>
      </c>
      <c r="CP35" s="406"/>
      <c r="CQ35" s="407" t="str">
        <f>IF('各会計、関係団体の財政状況及び健全化判断比率'!BS8="","",'各会計、関係団体の財政状況及び健全化判断比率'!BS8)</f>
        <v>泉大津マリン</v>
      </c>
      <c r="CR35" s="407"/>
      <c r="CS35" s="407"/>
      <c r="CT35" s="407"/>
      <c r="CU35" s="407"/>
      <c r="CV35" s="407"/>
      <c r="CW35" s="407"/>
      <c r="CX35" s="407"/>
      <c r="CY35" s="407"/>
      <c r="CZ35" s="407"/>
      <c r="DA35" s="407"/>
      <c r="DB35" s="407"/>
      <c r="DC35" s="407"/>
      <c r="DD35" s="407"/>
      <c r="DE35" s="407"/>
      <c r="DG35" s="404" t="str">
        <f>IF('各会計、関係団体の財政状況及び健全化判断比率'!BR8="","",'各会計、関係団体の財政状況及び健全化判断比率'!BR8)</f>
        <v/>
      </c>
      <c r="DH35" s="404"/>
      <c r="DI35" s="205"/>
    </row>
    <row r="36" spans="1:113" ht="32.25" customHeight="1" x14ac:dyDescent="0.15">
      <c r="A36" s="178"/>
      <c r="B36" s="202"/>
      <c r="C36" s="406" t="str">
        <f>IF(E36="","",C35+1)</f>
        <v/>
      </c>
      <c r="D36" s="406"/>
      <c r="E36" s="407" t="str">
        <f>IF('各会計、関係団体の財政状況及び健全化判断比率'!B9="","",'各会計、関係団体の財政状況及び健全化判断比率'!B9)</f>
        <v/>
      </c>
      <c r="F36" s="407"/>
      <c r="G36" s="407"/>
      <c r="H36" s="407"/>
      <c r="I36" s="407"/>
      <c r="J36" s="407"/>
      <c r="K36" s="407"/>
      <c r="L36" s="407"/>
      <c r="M36" s="407"/>
      <c r="N36" s="407"/>
      <c r="O36" s="407"/>
      <c r="P36" s="407"/>
      <c r="Q36" s="407"/>
      <c r="R36" s="407"/>
      <c r="S36" s="407"/>
      <c r="T36" s="178"/>
      <c r="U36" s="406">
        <f t="shared" ref="U36:U43" si="4">IF(W36="","",U35+1)</f>
        <v>5</v>
      </c>
      <c r="V36" s="406"/>
      <c r="W36" s="407" t="str">
        <f>IF('各会計、関係団体の財政状況及び健全化判断比率'!B30="","",'各会計、関係団体の財政状況及び健全化判断比率'!B30)</f>
        <v>後期高齢者医療特別会計</v>
      </c>
      <c r="X36" s="407"/>
      <c r="Y36" s="407"/>
      <c r="Z36" s="407"/>
      <c r="AA36" s="407"/>
      <c r="AB36" s="407"/>
      <c r="AC36" s="407"/>
      <c r="AD36" s="407"/>
      <c r="AE36" s="407"/>
      <c r="AF36" s="407"/>
      <c r="AG36" s="407"/>
      <c r="AH36" s="407"/>
      <c r="AI36" s="407"/>
      <c r="AJ36" s="407"/>
      <c r="AK36" s="407"/>
      <c r="AL36" s="178"/>
      <c r="AM36" s="406">
        <f t="shared" si="0"/>
        <v>8</v>
      </c>
      <c r="AN36" s="406"/>
      <c r="AO36" s="407" t="str">
        <f>IF('各会計、関係団体の財政状況及び健全化判断比率'!B33="","",'各会計、関係団体の財政状況及び健全化判断比率'!B33)</f>
        <v>泉大津市下水道事業会計</v>
      </c>
      <c r="AP36" s="407"/>
      <c r="AQ36" s="407"/>
      <c r="AR36" s="407"/>
      <c r="AS36" s="407"/>
      <c r="AT36" s="407"/>
      <c r="AU36" s="407"/>
      <c r="AV36" s="407"/>
      <c r="AW36" s="407"/>
      <c r="AX36" s="407"/>
      <c r="AY36" s="407"/>
      <c r="AZ36" s="407"/>
      <c r="BA36" s="407"/>
      <c r="BB36" s="407"/>
      <c r="BC36" s="407"/>
      <c r="BD36" s="178"/>
      <c r="BE36" s="406" t="str">
        <f t="shared" si="1"/>
        <v/>
      </c>
      <c r="BF36" s="406"/>
      <c r="BG36" s="407"/>
      <c r="BH36" s="407"/>
      <c r="BI36" s="407"/>
      <c r="BJ36" s="407"/>
      <c r="BK36" s="407"/>
      <c r="BL36" s="407"/>
      <c r="BM36" s="407"/>
      <c r="BN36" s="407"/>
      <c r="BO36" s="407"/>
      <c r="BP36" s="407"/>
      <c r="BQ36" s="407"/>
      <c r="BR36" s="407"/>
      <c r="BS36" s="407"/>
      <c r="BT36" s="407"/>
      <c r="BU36" s="407"/>
      <c r="BV36" s="178"/>
      <c r="BW36" s="406">
        <f t="shared" si="2"/>
        <v>11</v>
      </c>
      <c r="BX36" s="406"/>
      <c r="BY36" s="407" t="str">
        <f>IF('各会計、関係団体の財政状況及び健全化判断比率'!B70="","",'各会計、関係団体の財政状況及び健全化判断比率'!B70)</f>
        <v>泉北環境整備施設組合（一般会計）</v>
      </c>
      <c r="BZ36" s="407"/>
      <c r="CA36" s="407"/>
      <c r="CB36" s="407"/>
      <c r="CC36" s="407"/>
      <c r="CD36" s="407"/>
      <c r="CE36" s="407"/>
      <c r="CF36" s="407"/>
      <c r="CG36" s="407"/>
      <c r="CH36" s="407"/>
      <c r="CI36" s="407"/>
      <c r="CJ36" s="407"/>
      <c r="CK36" s="407"/>
      <c r="CL36" s="407"/>
      <c r="CM36" s="407"/>
      <c r="CN36" s="178"/>
      <c r="CO36" s="406">
        <f t="shared" si="3"/>
        <v>19</v>
      </c>
      <c r="CP36" s="406"/>
      <c r="CQ36" s="407" t="str">
        <f>IF('各会計、関係団体の財政状況及び健全化判断比率'!BS9="","",'各会計、関係団体の財政状況及び健全化判断比率'!BS9)</f>
        <v>泉大津埠頭</v>
      </c>
      <c r="CR36" s="407"/>
      <c r="CS36" s="407"/>
      <c r="CT36" s="407"/>
      <c r="CU36" s="407"/>
      <c r="CV36" s="407"/>
      <c r="CW36" s="407"/>
      <c r="CX36" s="407"/>
      <c r="CY36" s="407"/>
      <c r="CZ36" s="407"/>
      <c r="DA36" s="407"/>
      <c r="DB36" s="407"/>
      <c r="DC36" s="407"/>
      <c r="DD36" s="407"/>
      <c r="DE36" s="407"/>
      <c r="DG36" s="404" t="str">
        <f>IF('各会計、関係団体の財政状況及び健全化判断比率'!BR9="","",'各会計、関係団体の財政状況及び健全化判断比率'!BR9)</f>
        <v/>
      </c>
      <c r="DH36" s="404"/>
      <c r="DI36" s="205"/>
    </row>
    <row r="37" spans="1:113" ht="32.25" customHeight="1" x14ac:dyDescent="0.15">
      <c r="A37" s="178"/>
      <c r="B37" s="202"/>
      <c r="C37" s="406" t="str">
        <f>IF(E37="","",C36+1)</f>
        <v/>
      </c>
      <c r="D37" s="406"/>
      <c r="E37" s="407" t="str">
        <f>IF('各会計、関係団体の財政状況及び健全化判断比率'!B10="","",'各会計、関係団体の財政状況及び健全化判断比率'!B10)</f>
        <v/>
      </c>
      <c r="F37" s="407"/>
      <c r="G37" s="407"/>
      <c r="H37" s="407"/>
      <c r="I37" s="407"/>
      <c r="J37" s="407"/>
      <c r="K37" s="407"/>
      <c r="L37" s="407"/>
      <c r="M37" s="407"/>
      <c r="N37" s="407"/>
      <c r="O37" s="407"/>
      <c r="P37" s="407"/>
      <c r="Q37" s="407"/>
      <c r="R37" s="407"/>
      <c r="S37" s="407"/>
      <c r="T37" s="178"/>
      <c r="U37" s="406" t="str">
        <f t="shared" si="4"/>
        <v/>
      </c>
      <c r="V37" s="406"/>
      <c r="W37" s="407"/>
      <c r="X37" s="407"/>
      <c r="Y37" s="407"/>
      <c r="Z37" s="407"/>
      <c r="AA37" s="407"/>
      <c r="AB37" s="407"/>
      <c r="AC37" s="407"/>
      <c r="AD37" s="407"/>
      <c r="AE37" s="407"/>
      <c r="AF37" s="407"/>
      <c r="AG37" s="407"/>
      <c r="AH37" s="407"/>
      <c r="AI37" s="407"/>
      <c r="AJ37" s="407"/>
      <c r="AK37" s="407"/>
      <c r="AL37" s="178"/>
      <c r="AM37" s="406" t="str">
        <f t="shared" si="0"/>
        <v/>
      </c>
      <c r="AN37" s="406"/>
      <c r="AO37" s="407"/>
      <c r="AP37" s="407"/>
      <c r="AQ37" s="407"/>
      <c r="AR37" s="407"/>
      <c r="AS37" s="407"/>
      <c r="AT37" s="407"/>
      <c r="AU37" s="407"/>
      <c r="AV37" s="407"/>
      <c r="AW37" s="407"/>
      <c r="AX37" s="407"/>
      <c r="AY37" s="407"/>
      <c r="AZ37" s="407"/>
      <c r="BA37" s="407"/>
      <c r="BB37" s="407"/>
      <c r="BC37" s="407"/>
      <c r="BD37" s="178"/>
      <c r="BE37" s="406" t="str">
        <f t="shared" si="1"/>
        <v/>
      </c>
      <c r="BF37" s="406"/>
      <c r="BG37" s="407"/>
      <c r="BH37" s="407"/>
      <c r="BI37" s="407"/>
      <c r="BJ37" s="407"/>
      <c r="BK37" s="407"/>
      <c r="BL37" s="407"/>
      <c r="BM37" s="407"/>
      <c r="BN37" s="407"/>
      <c r="BO37" s="407"/>
      <c r="BP37" s="407"/>
      <c r="BQ37" s="407"/>
      <c r="BR37" s="407"/>
      <c r="BS37" s="407"/>
      <c r="BT37" s="407"/>
      <c r="BU37" s="407"/>
      <c r="BV37" s="178"/>
      <c r="BW37" s="406">
        <f t="shared" si="2"/>
        <v>12</v>
      </c>
      <c r="BX37" s="406"/>
      <c r="BY37" s="407" t="str">
        <f>IF('各会計、関係団体の財政状況及び健全化判断比率'!B71="","",'各会計、関係団体の財政状況及び健全化判断比率'!B71)</f>
        <v>大阪府都市競艇企業団</v>
      </c>
      <c r="BZ37" s="407"/>
      <c r="CA37" s="407"/>
      <c r="CB37" s="407"/>
      <c r="CC37" s="407"/>
      <c r="CD37" s="407"/>
      <c r="CE37" s="407"/>
      <c r="CF37" s="407"/>
      <c r="CG37" s="407"/>
      <c r="CH37" s="407"/>
      <c r="CI37" s="407"/>
      <c r="CJ37" s="407"/>
      <c r="CK37" s="407"/>
      <c r="CL37" s="407"/>
      <c r="CM37" s="407"/>
      <c r="CN37" s="178"/>
      <c r="CO37" s="406" t="str">
        <f t="shared" si="3"/>
        <v/>
      </c>
      <c r="CP37" s="406"/>
      <c r="CQ37" s="407" t="str">
        <f>IF('各会計、関係団体の財政状況及び健全化判断比率'!BS10="","",'各会計、関係団体の財政状況及び健全化判断比率'!BS10)</f>
        <v/>
      </c>
      <c r="CR37" s="407"/>
      <c r="CS37" s="407"/>
      <c r="CT37" s="407"/>
      <c r="CU37" s="407"/>
      <c r="CV37" s="407"/>
      <c r="CW37" s="407"/>
      <c r="CX37" s="407"/>
      <c r="CY37" s="407"/>
      <c r="CZ37" s="407"/>
      <c r="DA37" s="407"/>
      <c r="DB37" s="407"/>
      <c r="DC37" s="407"/>
      <c r="DD37" s="407"/>
      <c r="DE37" s="407"/>
      <c r="DG37" s="404" t="str">
        <f>IF('各会計、関係団体の財政状況及び健全化判断比率'!BR10="","",'各会計、関係団体の財政状況及び健全化判断比率'!BR10)</f>
        <v/>
      </c>
      <c r="DH37" s="404"/>
      <c r="DI37" s="205"/>
    </row>
    <row r="38" spans="1:113" ht="32.25" customHeight="1" x14ac:dyDescent="0.15">
      <c r="A38" s="178"/>
      <c r="B38" s="202"/>
      <c r="C38" s="406" t="str">
        <f t="shared" ref="C38:C43" si="5">IF(E38="","",C37+1)</f>
        <v/>
      </c>
      <c r="D38" s="406"/>
      <c r="E38" s="407" t="str">
        <f>IF('各会計、関係団体の財政状況及び健全化判断比率'!B11="","",'各会計、関係団体の財政状況及び健全化判断比率'!B11)</f>
        <v/>
      </c>
      <c r="F38" s="407"/>
      <c r="G38" s="407"/>
      <c r="H38" s="407"/>
      <c r="I38" s="407"/>
      <c r="J38" s="407"/>
      <c r="K38" s="407"/>
      <c r="L38" s="407"/>
      <c r="M38" s="407"/>
      <c r="N38" s="407"/>
      <c r="O38" s="407"/>
      <c r="P38" s="407"/>
      <c r="Q38" s="407"/>
      <c r="R38" s="407"/>
      <c r="S38" s="407"/>
      <c r="T38" s="178"/>
      <c r="U38" s="406" t="str">
        <f t="shared" si="4"/>
        <v/>
      </c>
      <c r="V38" s="406"/>
      <c r="W38" s="407"/>
      <c r="X38" s="407"/>
      <c r="Y38" s="407"/>
      <c r="Z38" s="407"/>
      <c r="AA38" s="407"/>
      <c r="AB38" s="407"/>
      <c r="AC38" s="407"/>
      <c r="AD38" s="407"/>
      <c r="AE38" s="407"/>
      <c r="AF38" s="407"/>
      <c r="AG38" s="407"/>
      <c r="AH38" s="407"/>
      <c r="AI38" s="407"/>
      <c r="AJ38" s="407"/>
      <c r="AK38" s="407"/>
      <c r="AL38" s="178"/>
      <c r="AM38" s="406" t="str">
        <f t="shared" si="0"/>
        <v/>
      </c>
      <c r="AN38" s="406"/>
      <c r="AO38" s="407"/>
      <c r="AP38" s="407"/>
      <c r="AQ38" s="407"/>
      <c r="AR38" s="407"/>
      <c r="AS38" s="407"/>
      <c r="AT38" s="407"/>
      <c r="AU38" s="407"/>
      <c r="AV38" s="407"/>
      <c r="AW38" s="407"/>
      <c r="AX38" s="407"/>
      <c r="AY38" s="407"/>
      <c r="AZ38" s="407"/>
      <c r="BA38" s="407"/>
      <c r="BB38" s="407"/>
      <c r="BC38" s="407"/>
      <c r="BD38" s="178"/>
      <c r="BE38" s="406" t="str">
        <f t="shared" si="1"/>
        <v/>
      </c>
      <c r="BF38" s="406"/>
      <c r="BG38" s="407"/>
      <c r="BH38" s="407"/>
      <c r="BI38" s="407"/>
      <c r="BJ38" s="407"/>
      <c r="BK38" s="407"/>
      <c r="BL38" s="407"/>
      <c r="BM38" s="407"/>
      <c r="BN38" s="407"/>
      <c r="BO38" s="407"/>
      <c r="BP38" s="407"/>
      <c r="BQ38" s="407"/>
      <c r="BR38" s="407"/>
      <c r="BS38" s="407"/>
      <c r="BT38" s="407"/>
      <c r="BU38" s="407"/>
      <c r="BV38" s="178"/>
      <c r="BW38" s="406">
        <f t="shared" si="2"/>
        <v>13</v>
      </c>
      <c r="BX38" s="406"/>
      <c r="BY38" s="407" t="str">
        <f>IF('各会計、関係団体の財政状況及び健全化判断比率'!B72="","",'各会計、関係団体の財政状況及び健全化判断比率'!B72)</f>
        <v>大阪府後期高齢者医療広域連合（一般会計）</v>
      </c>
      <c r="BZ38" s="407"/>
      <c r="CA38" s="407"/>
      <c r="CB38" s="407"/>
      <c r="CC38" s="407"/>
      <c r="CD38" s="407"/>
      <c r="CE38" s="407"/>
      <c r="CF38" s="407"/>
      <c r="CG38" s="407"/>
      <c r="CH38" s="407"/>
      <c r="CI38" s="407"/>
      <c r="CJ38" s="407"/>
      <c r="CK38" s="407"/>
      <c r="CL38" s="407"/>
      <c r="CM38" s="407"/>
      <c r="CN38" s="178"/>
      <c r="CO38" s="406" t="str">
        <f t="shared" si="3"/>
        <v/>
      </c>
      <c r="CP38" s="406"/>
      <c r="CQ38" s="407" t="str">
        <f>IF('各会計、関係団体の財政状況及び健全化判断比率'!BS11="","",'各会計、関係団体の財政状況及び健全化判断比率'!BS11)</f>
        <v/>
      </c>
      <c r="CR38" s="407"/>
      <c r="CS38" s="407"/>
      <c r="CT38" s="407"/>
      <c r="CU38" s="407"/>
      <c r="CV38" s="407"/>
      <c r="CW38" s="407"/>
      <c r="CX38" s="407"/>
      <c r="CY38" s="407"/>
      <c r="CZ38" s="407"/>
      <c r="DA38" s="407"/>
      <c r="DB38" s="407"/>
      <c r="DC38" s="407"/>
      <c r="DD38" s="407"/>
      <c r="DE38" s="407"/>
      <c r="DG38" s="404" t="str">
        <f>IF('各会計、関係団体の財政状況及び健全化判断比率'!BR11="","",'各会計、関係団体の財政状況及び健全化判断比率'!BR11)</f>
        <v/>
      </c>
      <c r="DH38" s="404"/>
      <c r="DI38" s="205"/>
    </row>
    <row r="39" spans="1:113" ht="32.25" customHeight="1" x14ac:dyDescent="0.15">
      <c r="A39" s="178"/>
      <c r="B39" s="202"/>
      <c r="C39" s="406" t="str">
        <f t="shared" si="5"/>
        <v/>
      </c>
      <c r="D39" s="406"/>
      <c r="E39" s="407" t="str">
        <f>IF('各会計、関係団体の財政状況及び健全化判断比率'!B12="","",'各会計、関係団体の財政状況及び健全化判断比率'!B12)</f>
        <v/>
      </c>
      <c r="F39" s="407"/>
      <c r="G39" s="407"/>
      <c r="H39" s="407"/>
      <c r="I39" s="407"/>
      <c r="J39" s="407"/>
      <c r="K39" s="407"/>
      <c r="L39" s="407"/>
      <c r="M39" s="407"/>
      <c r="N39" s="407"/>
      <c r="O39" s="407"/>
      <c r="P39" s="407"/>
      <c r="Q39" s="407"/>
      <c r="R39" s="407"/>
      <c r="S39" s="407"/>
      <c r="T39" s="178"/>
      <c r="U39" s="406" t="str">
        <f t="shared" si="4"/>
        <v/>
      </c>
      <c r="V39" s="406"/>
      <c r="W39" s="407"/>
      <c r="X39" s="407"/>
      <c r="Y39" s="407"/>
      <c r="Z39" s="407"/>
      <c r="AA39" s="407"/>
      <c r="AB39" s="407"/>
      <c r="AC39" s="407"/>
      <c r="AD39" s="407"/>
      <c r="AE39" s="407"/>
      <c r="AF39" s="407"/>
      <c r="AG39" s="407"/>
      <c r="AH39" s="407"/>
      <c r="AI39" s="407"/>
      <c r="AJ39" s="407"/>
      <c r="AK39" s="407"/>
      <c r="AL39" s="178"/>
      <c r="AM39" s="406" t="str">
        <f t="shared" si="0"/>
        <v/>
      </c>
      <c r="AN39" s="406"/>
      <c r="AO39" s="407"/>
      <c r="AP39" s="407"/>
      <c r="AQ39" s="407"/>
      <c r="AR39" s="407"/>
      <c r="AS39" s="407"/>
      <c r="AT39" s="407"/>
      <c r="AU39" s="407"/>
      <c r="AV39" s="407"/>
      <c r="AW39" s="407"/>
      <c r="AX39" s="407"/>
      <c r="AY39" s="407"/>
      <c r="AZ39" s="407"/>
      <c r="BA39" s="407"/>
      <c r="BB39" s="407"/>
      <c r="BC39" s="407"/>
      <c r="BD39" s="178"/>
      <c r="BE39" s="406" t="str">
        <f t="shared" si="1"/>
        <v/>
      </c>
      <c r="BF39" s="406"/>
      <c r="BG39" s="407"/>
      <c r="BH39" s="407"/>
      <c r="BI39" s="407"/>
      <c r="BJ39" s="407"/>
      <c r="BK39" s="407"/>
      <c r="BL39" s="407"/>
      <c r="BM39" s="407"/>
      <c r="BN39" s="407"/>
      <c r="BO39" s="407"/>
      <c r="BP39" s="407"/>
      <c r="BQ39" s="407"/>
      <c r="BR39" s="407"/>
      <c r="BS39" s="407"/>
      <c r="BT39" s="407"/>
      <c r="BU39" s="407"/>
      <c r="BV39" s="178"/>
      <c r="BW39" s="406">
        <f t="shared" si="2"/>
        <v>14</v>
      </c>
      <c r="BX39" s="406"/>
      <c r="BY39" s="407" t="str">
        <f>IF('各会計、関係団体の財政状況及び健全化判断比率'!B73="","",'各会計、関係団体の財政状況及び健全化判断比率'!B73)</f>
        <v>大阪府後期高齢者広域連合（後期高齢者医療特別会計）</v>
      </c>
      <c r="BZ39" s="407"/>
      <c r="CA39" s="407"/>
      <c r="CB39" s="407"/>
      <c r="CC39" s="407"/>
      <c r="CD39" s="407"/>
      <c r="CE39" s="407"/>
      <c r="CF39" s="407"/>
      <c r="CG39" s="407"/>
      <c r="CH39" s="407"/>
      <c r="CI39" s="407"/>
      <c r="CJ39" s="407"/>
      <c r="CK39" s="407"/>
      <c r="CL39" s="407"/>
      <c r="CM39" s="407"/>
      <c r="CN39" s="178"/>
      <c r="CO39" s="406" t="str">
        <f t="shared" si="3"/>
        <v/>
      </c>
      <c r="CP39" s="406"/>
      <c r="CQ39" s="407" t="str">
        <f>IF('各会計、関係団体の財政状況及び健全化判断比率'!BS12="","",'各会計、関係団体の財政状況及び健全化判断比率'!BS12)</f>
        <v/>
      </c>
      <c r="CR39" s="407"/>
      <c r="CS39" s="407"/>
      <c r="CT39" s="407"/>
      <c r="CU39" s="407"/>
      <c r="CV39" s="407"/>
      <c r="CW39" s="407"/>
      <c r="CX39" s="407"/>
      <c r="CY39" s="407"/>
      <c r="CZ39" s="407"/>
      <c r="DA39" s="407"/>
      <c r="DB39" s="407"/>
      <c r="DC39" s="407"/>
      <c r="DD39" s="407"/>
      <c r="DE39" s="407"/>
      <c r="DG39" s="404" t="str">
        <f>IF('各会計、関係団体の財政状況及び健全化判断比率'!BR12="","",'各会計、関係団体の財政状況及び健全化判断比率'!BR12)</f>
        <v/>
      </c>
      <c r="DH39" s="404"/>
      <c r="DI39" s="205"/>
    </row>
    <row r="40" spans="1:113" ht="32.25" customHeight="1" x14ac:dyDescent="0.15">
      <c r="A40" s="178"/>
      <c r="B40" s="202"/>
      <c r="C40" s="406" t="str">
        <f t="shared" si="5"/>
        <v/>
      </c>
      <c r="D40" s="406"/>
      <c r="E40" s="407" t="str">
        <f>IF('各会計、関係団体の財政状況及び健全化判断比率'!B13="","",'各会計、関係団体の財政状況及び健全化判断比率'!B13)</f>
        <v/>
      </c>
      <c r="F40" s="407"/>
      <c r="G40" s="407"/>
      <c r="H40" s="407"/>
      <c r="I40" s="407"/>
      <c r="J40" s="407"/>
      <c r="K40" s="407"/>
      <c r="L40" s="407"/>
      <c r="M40" s="407"/>
      <c r="N40" s="407"/>
      <c r="O40" s="407"/>
      <c r="P40" s="407"/>
      <c r="Q40" s="407"/>
      <c r="R40" s="407"/>
      <c r="S40" s="407"/>
      <c r="T40" s="178"/>
      <c r="U40" s="406" t="str">
        <f t="shared" si="4"/>
        <v/>
      </c>
      <c r="V40" s="406"/>
      <c r="W40" s="407"/>
      <c r="X40" s="407"/>
      <c r="Y40" s="407"/>
      <c r="Z40" s="407"/>
      <c r="AA40" s="407"/>
      <c r="AB40" s="407"/>
      <c r="AC40" s="407"/>
      <c r="AD40" s="407"/>
      <c r="AE40" s="407"/>
      <c r="AF40" s="407"/>
      <c r="AG40" s="407"/>
      <c r="AH40" s="407"/>
      <c r="AI40" s="407"/>
      <c r="AJ40" s="407"/>
      <c r="AK40" s="407"/>
      <c r="AL40" s="178"/>
      <c r="AM40" s="406" t="str">
        <f t="shared" si="0"/>
        <v/>
      </c>
      <c r="AN40" s="406"/>
      <c r="AO40" s="407"/>
      <c r="AP40" s="407"/>
      <c r="AQ40" s="407"/>
      <c r="AR40" s="407"/>
      <c r="AS40" s="407"/>
      <c r="AT40" s="407"/>
      <c r="AU40" s="407"/>
      <c r="AV40" s="407"/>
      <c r="AW40" s="407"/>
      <c r="AX40" s="407"/>
      <c r="AY40" s="407"/>
      <c r="AZ40" s="407"/>
      <c r="BA40" s="407"/>
      <c r="BB40" s="407"/>
      <c r="BC40" s="407"/>
      <c r="BD40" s="178"/>
      <c r="BE40" s="406" t="str">
        <f t="shared" si="1"/>
        <v/>
      </c>
      <c r="BF40" s="406"/>
      <c r="BG40" s="407"/>
      <c r="BH40" s="407"/>
      <c r="BI40" s="407"/>
      <c r="BJ40" s="407"/>
      <c r="BK40" s="407"/>
      <c r="BL40" s="407"/>
      <c r="BM40" s="407"/>
      <c r="BN40" s="407"/>
      <c r="BO40" s="407"/>
      <c r="BP40" s="407"/>
      <c r="BQ40" s="407"/>
      <c r="BR40" s="407"/>
      <c r="BS40" s="407"/>
      <c r="BT40" s="407"/>
      <c r="BU40" s="407"/>
      <c r="BV40" s="178"/>
      <c r="BW40" s="406">
        <f t="shared" si="2"/>
        <v>15</v>
      </c>
      <c r="BX40" s="406"/>
      <c r="BY40" s="407" t="str">
        <f>IF('各会計、関係団体の財政状況及び健全化判断比率'!B74="","",'各会計、関係団体の財政状況及び健全化判断比率'!B74)</f>
        <v>大阪広域水道企業団（水道企業会計）</v>
      </c>
      <c r="BZ40" s="407"/>
      <c r="CA40" s="407"/>
      <c r="CB40" s="407"/>
      <c r="CC40" s="407"/>
      <c r="CD40" s="407"/>
      <c r="CE40" s="407"/>
      <c r="CF40" s="407"/>
      <c r="CG40" s="407"/>
      <c r="CH40" s="407"/>
      <c r="CI40" s="407"/>
      <c r="CJ40" s="407"/>
      <c r="CK40" s="407"/>
      <c r="CL40" s="407"/>
      <c r="CM40" s="407"/>
      <c r="CN40" s="178"/>
      <c r="CO40" s="406" t="str">
        <f t="shared" si="3"/>
        <v/>
      </c>
      <c r="CP40" s="406"/>
      <c r="CQ40" s="407" t="str">
        <f>IF('各会計、関係団体の財政状況及び健全化判断比率'!BS13="","",'各会計、関係団体の財政状況及び健全化判断比率'!BS13)</f>
        <v/>
      </c>
      <c r="CR40" s="407"/>
      <c r="CS40" s="407"/>
      <c r="CT40" s="407"/>
      <c r="CU40" s="407"/>
      <c r="CV40" s="407"/>
      <c r="CW40" s="407"/>
      <c r="CX40" s="407"/>
      <c r="CY40" s="407"/>
      <c r="CZ40" s="407"/>
      <c r="DA40" s="407"/>
      <c r="DB40" s="407"/>
      <c r="DC40" s="407"/>
      <c r="DD40" s="407"/>
      <c r="DE40" s="407"/>
      <c r="DG40" s="404" t="str">
        <f>IF('各会計、関係団体の財政状況及び健全化判断比率'!BR13="","",'各会計、関係団体の財政状況及び健全化判断比率'!BR13)</f>
        <v/>
      </c>
      <c r="DH40" s="404"/>
      <c r="DI40" s="205"/>
    </row>
    <row r="41" spans="1:113" ht="32.25" customHeight="1" x14ac:dyDescent="0.15">
      <c r="A41" s="178"/>
      <c r="B41" s="202"/>
      <c r="C41" s="406" t="str">
        <f t="shared" si="5"/>
        <v/>
      </c>
      <c r="D41" s="406"/>
      <c r="E41" s="407" t="str">
        <f>IF('各会計、関係団体の財政状況及び健全化判断比率'!B14="","",'各会計、関係団体の財政状況及び健全化判断比率'!B14)</f>
        <v/>
      </c>
      <c r="F41" s="407"/>
      <c r="G41" s="407"/>
      <c r="H41" s="407"/>
      <c r="I41" s="407"/>
      <c r="J41" s="407"/>
      <c r="K41" s="407"/>
      <c r="L41" s="407"/>
      <c r="M41" s="407"/>
      <c r="N41" s="407"/>
      <c r="O41" s="407"/>
      <c r="P41" s="407"/>
      <c r="Q41" s="407"/>
      <c r="R41" s="407"/>
      <c r="S41" s="407"/>
      <c r="T41" s="178"/>
      <c r="U41" s="406" t="str">
        <f t="shared" si="4"/>
        <v/>
      </c>
      <c r="V41" s="406"/>
      <c r="W41" s="407"/>
      <c r="X41" s="407"/>
      <c r="Y41" s="407"/>
      <c r="Z41" s="407"/>
      <c r="AA41" s="407"/>
      <c r="AB41" s="407"/>
      <c r="AC41" s="407"/>
      <c r="AD41" s="407"/>
      <c r="AE41" s="407"/>
      <c r="AF41" s="407"/>
      <c r="AG41" s="407"/>
      <c r="AH41" s="407"/>
      <c r="AI41" s="407"/>
      <c r="AJ41" s="407"/>
      <c r="AK41" s="407"/>
      <c r="AL41" s="178"/>
      <c r="AM41" s="406" t="str">
        <f t="shared" si="0"/>
        <v/>
      </c>
      <c r="AN41" s="406"/>
      <c r="AO41" s="407"/>
      <c r="AP41" s="407"/>
      <c r="AQ41" s="407"/>
      <c r="AR41" s="407"/>
      <c r="AS41" s="407"/>
      <c r="AT41" s="407"/>
      <c r="AU41" s="407"/>
      <c r="AV41" s="407"/>
      <c r="AW41" s="407"/>
      <c r="AX41" s="407"/>
      <c r="AY41" s="407"/>
      <c r="AZ41" s="407"/>
      <c r="BA41" s="407"/>
      <c r="BB41" s="407"/>
      <c r="BC41" s="407"/>
      <c r="BD41" s="178"/>
      <c r="BE41" s="406" t="str">
        <f t="shared" si="1"/>
        <v/>
      </c>
      <c r="BF41" s="406"/>
      <c r="BG41" s="407"/>
      <c r="BH41" s="407"/>
      <c r="BI41" s="407"/>
      <c r="BJ41" s="407"/>
      <c r="BK41" s="407"/>
      <c r="BL41" s="407"/>
      <c r="BM41" s="407"/>
      <c r="BN41" s="407"/>
      <c r="BO41" s="407"/>
      <c r="BP41" s="407"/>
      <c r="BQ41" s="407"/>
      <c r="BR41" s="407"/>
      <c r="BS41" s="407"/>
      <c r="BT41" s="407"/>
      <c r="BU41" s="407"/>
      <c r="BV41" s="178"/>
      <c r="BW41" s="406">
        <f t="shared" si="2"/>
        <v>16</v>
      </c>
      <c r="BX41" s="406"/>
      <c r="BY41" s="407" t="str">
        <f>IF('各会計、関係団体の財政状況及び健全化判断比率'!B75="","",'各会計、関係団体の財政状況及び健全化判断比率'!B75)</f>
        <v>大阪広域水道企業団（工業用水道事業会計）</v>
      </c>
      <c r="BZ41" s="407"/>
      <c r="CA41" s="407"/>
      <c r="CB41" s="407"/>
      <c r="CC41" s="407"/>
      <c r="CD41" s="407"/>
      <c r="CE41" s="407"/>
      <c r="CF41" s="407"/>
      <c r="CG41" s="407"/>
      <c r="CH41" s="407"/>
      <c r="CI41" s="407"/>
      <c r="CJ41" s="407"/>
      <c r="CK41" s="407"/>
      <c r="CL41" s="407"/>
      <c r="CM41" s="407"/>
      <c r="CN41" s="178"/>
      <c r="CO41" s="406" t="str">
        <f t="shared" si="3"/>
        <v/>
      </c>
      <c r="CP41" s="406"/>
      <c r="CQ41" s="407" t="str">
        <f>IF('各会計、関係団体の財政状況及び健全化判断比率'!BS14="","",'各会計、関係団体の財政状況及び健全化判断比率'!BS14)</f>
        <v/>
      </c>
      <c r="CR41" s="407"/>
      <c r="CS41" s="407"/>
      <c r="CT41" s="407"/>
      <c r="CU41" s="407"/>
      <c r="CV41" s="407"/>
      <c r="CW41" s="407"/>
      <c r="CX41" s="407"/>
      <c r="CY41" s="407"/>
      <c r="CZ41" s="407"/>
      <c r="DA41" s="407"/>
      <c r="DB41" s="407"/>
      <c r="DC41" s="407"/>
      <c r="DD41" s="407"/>
      <c r="DE41" s="407"/>
      <c r="DG41" s="404" t="str">
        <f>IF('各会計、関係団体の財政状況及び健全化判断比率'!BR14="","",'各会計、関係団体の財政状況及び健全化判断比率'!BR14)</f>
        <v/>
      </c>
      <c r="DH41" s="404"/>
      <c r="DI41" s="205"/>
    </row>
    <row r="42" spans="1:113" ht="32.25" customHeight="1" x14ac:dyDescent="0.15">
      <c r="B42" s="202"/>
      <c r="C42" s="406" t="str">
        <f t="shared" si="5"/>
        <v/>
      </c>
      <c r="D42" s="406"/>
      <c r="E42" s="407" t="str">
        <f>IF('各会計、関係団体の財政状況及び健全化判断比率'!B15="","",'各会計、関係団体の財政状況及び健全化判断比率'!B15)</f>
        <v/>
      </c>
      <c r="F42" s="407"/>
      <c r="G42" s="407"/>
      <c r="H42" s="407"/>
      <c r="I42" s="407"/>
      <c r="J42" s="407"/>
      <c r="K42" s="407"/>
      <c r="L42" s="407"/>
      <c r="M42" s="407"/>
      <c r="N42" s="407"/>
      <c r="O42" s="407"/>
      <c r="P42" s="407"/>
      <c r="Q42" s="407"/>
      <c r="R42" s="407"/>
      <c r="S42" s="407"/>
      <c r="T42" s="178"/>
      <c r="U42" s="406" t="str">
        <f t="shared" si="4"/>
        <v/>
      </c>
      <c r="V42" s="406"/>
      <c r="W42" s="407"/>
      <c r="X42" s="407"/>
      <c r="Y42" s="407"/>
      <c r="Z42" s="407"/>
      <c r="AA42" s="407"/>
      <c r="AB42" s="407"/>
      <c r="AC42" s="407"/>
      <c r="AD42" s="407"/>
      <c r="AE42" s="407"/>
      <c r="AF42" s="407"/>
      <c r="AG42" s="407"/>
      <c r="AH42" s="407"/>
      <c r="AI42" s="407"/>
      <c r="AJ42" s="407"/>
      <c r="AK42" s="407"/>
      <c r="AL42" s="178"/>
      <c r="AM42" s="406" t="str">
        <f t="shared" si="0"/>
        <v/>
      </c>
      <c r="AN42" s="406"/>
      <c r="AO42" s="407"/>
      <c r="AP42" s="407"/>
      <c r="AQ42" s="407"/>
      <c r="AR42" s="407"/>
      <c r="AS42" s="407"/>
      <c r="AT42" s="407"/>
      <c r="AU42" s="407"/>
      <c r="AV42" s="407"/>
      <c r="AW42" s="407"/>
      <c r="AX42" s="407"/>
      <c r="AY42" s="407"/>
      <c r="AZ42" s="407"/>
      <c r="BA42" s="407"/>
      <c r="BB42" s="407"/>
      <c r="BC42" s="407"/>
      <c r="BD42" s="178"/>
      <c r="BE42" s="406" t="str">
        <f t="shared" si="1"/>
        <v/>
      </c>
      <c r="BF42" s="406"/>
      <c r="BG42" s="407"/>
      <c r="BH42" s="407"/>
      <c r="BI42" s="407"/>
      <c r="BJ42" s="407"/>
      <c r="BK42" s="407"/>
      <c r="BL42" s="407"/>
      <c r="BM42" s="407"/>
      <c r="BN42" s="407"/>
      <c r="BO42" s="407"/>
      <c r="BP42" s="407"/>
      <c r="BQ42" s="407"/>
      <c r="BR42" s="407"/>
      <c r="BS42" s="407"/>
      <c r="BT42" s="407"/>
      <c r="BU42" s="407"/>
      <c r="BV42" s="178"/>
      <c r="BW42" s="406" t="str">
        <f t="shared" si="2"/>
        <v/>
      </c>
      <c r="BX42" s="406"/>
      <c r="BY42" s="407" t="str">
        <f>IF('各会計、関係団体の財政状況及び健全化判断比率'!B76="","",'各会計、関係団体の財政状況及び健全化判断比率'!B76)</f>
        <v/>
      </c>
      <c r="BZ42" s="407"/>
      <c r="CA42" s="407"/>
      <c r="CB42" s="407"/>
      <c r="CC42" s="407"/>
      <c r="CD42" s="407"/>
      <c r="CE42" s="407"/>
      <c r="CF42" s="407"/>
      <c r="CG42" s="407"/>
      <c r="CH42" s="407"/>
      <c r="CI42" s="407"/>
      <c r="CJ42" s="407"/>
      <c r="CK42" s="407"/>
      <c r="CL42" s="407"/>
      <c r="CM42" s="407"/>
      <c r="CN42" s="178"/>
      <c r="CO42" s="406" t="str">
        <f t="shared" si="3"/>
        <v/>
      </c>
      <c r="CP42" s="406"/>
      <c r="CQ42" s="407" t="str">
        <f>IF('各会計、関係団体の財政状況及び健全化判断比率'!BS15="","",'各会計、関係団体の財政状況及び健全化判断比率'!BS15)</f>
        <v/>
      </c>
      <c r="CR42" s="407"/>
      <c r="CS42" s="407"/>
      <c r="CT42" s="407"/>
      <c r="CU42" s="407"/>
      <c r="CV42" s="407"/>
      <c r="CW42" s="407"/>
      <c r="CX42" s="407"/>
      <c r="CY42" s="407"/>
      <c r="CZ42" s="407"/>
      <c r="DA42" s="407"/>
      <c r="DB42" s="407"/>
      <c r="DC42" s="407"/>
      <c r="DD42" s="407"/>
      <c r="DE42" s="407"/>
      <c r="DG42" s="404" t="str">
        <f>IF('各会計、関係団体の財政状況及び健全化判断比率'!BR15="","",'各会計、関係団体の財政状況及び健全化判断比率'!BR15)</f>
        <v/>
      </c>
      <c r="DH42" s="404"/>
      <c r="DI42" s="205"/>
    </row>
    <row r="43" spans="1:113" ht="32.25" customHeight="1" x14ac:dyDescent="0.15">
      <c r="B43" s="202"/>
      <c r="C43" s="406" t="str">
        <f t="shared" si="5"/>
        <v/>
      </c>
      <c r="D43" s="406"/>
      <c r="E43" s="407" t="str">
        <f>IF('各会計、関係団体の財政状況及び健全化判断比率'!B16="","",'各会計、関係団体の財政状況及び健全化判断比率'!B16)</f>
        <v/>
      </c>
      <c r="F43" s="407"/>
      <c r="G43" s="407"/>
      <c r="H43" s="407"/>
      <c r="I43" s="407"/>
      <c r="J43" s="407"/>
      <c r="K43" s="407"/>
      <c r="L43" s="407"/>
      <c r="M43" s="407"/>
      <c r="N43" s="407"/>
      <c r="O43" s="407"/>
      <c r="P43" s="407"/>
      <c r="Q43" s="407"/>
      <c r="R43" s="407"/>
      <c r="S43" s="407"/>
      <c r="T43" s="178"/>
      <c r="U43" s="406" t="str">
        <f t="shared" si="4"/>
        <v/>
      </c>
      <c r="V43" s="406"/>
      <c r="W43" s="407"/>
      <c r="X43" s="407"/>
      <c r="Y43" s="407"/>
      <c r="Z43" s="407"/>
      <c r="AA43" s="407"/>
      <c r="AB43" s="407"/>
      <c r="AC43" s="407"/>
      <c r="AD43" s="407"/>
      <c r="AE43" s="407"/>
      <c r="AF43" s="407"/>
      <c r="AG43" s="407"/>
      <c r="AH43" s="407"/>
      <c r="AI43" s="407"/>
      <c r="AJ43" s="407"/>
      <c r="AK43" s="407"/>
      <c r="AL43" s="178"/>
      <c r="AM43" s="406" t="str">
        <f t="shared" si="0"/>
        <v/>
      </c>
      <c r="AN43" s="406"/>
      <c r="AO43" s="407"/>
      <c r="AP43" s="407"/>
      <c r="AQ43" s="407"/>
      <c r="AR43" s="407"/>
      <c r="AS43" s="407"/>
      <c r="AT43" s="407"/>
      <c r="AU43" s="407"/>
      <c r="AV43" s="407"/>
      <c r="AW43" s="407"/>
      <c r="AX43" s="407"/>
      <c r="AY43" s="407"/>
      <c r="AZ43" s="407"/>
      <c r="BA43" s="407"/>
      <c r="BB43" s="407"/>
      <c r="BC43" s="407"/>
      <c r="BD43" s="178"/>
      <c r="BE43" s="406" t="str">
        <f t="shared" si="1"/>
        <v/>
      </c>
      <c r="BF43" s="406"/>
      <c r="BG43" s="407"/>
      <c r="BH43" s="407"/>
      <c r="BI43" s="407"/>
      <c r="BJ43" s="407"/>
      <c r="BK43" s="407"/>
      <c r="BL43" s="407"/>
      <c r="BM43" s="407"/>
      <c r="BN43" s="407"/>
      <c r="BO43" s="407"/>
      <c r="BP43" s="407"/>
      <c r="BQ43" s="407"/>
      <c r="BR43" s="407"/>
      <c r="BS43" s="407"/>
      <c r="BT43" s="407"/>
      <c r="BU43" s="407"/>
      <c r="BV43" s="178"/>
      <c r="BW43" s="406" t="str">
        <f t="shared" si="2"/>
        <v/>
      </c>
      <c r="BX43" s="406"/>
      <c r="BY43" s="407" t="str">
        <f>IF('各会計、関係団体の財政状況及び健全化判断比率'!B77="","",'各会計、関係団体の財政状況及び健全化判断比率'!B77)</f>
        <v/>
      </c>
      <c r="BZ43" s="407"/>
      <c r="CA43" s="407"/>
      <c r="CB43" s="407"/>
      <c r="CC43" s="407"/>
      <c r="CD43" s="407"/>
      <c r="CE43" s="407"/>
      <c r="CF43" s="407"/>
      <c r="CG43" s="407"/>
      <c r="CH43" s="407"/>
      <c r="CI43" s="407"/>
      <c r="CJ43" s="407"/>
      <c r="CK43" s="407"/>
      <c r="CL43" s="407"/>
      <c r="CM43" s="407"/>
      <c r="CN43" s="178"/>
      <c r="CO43" s="406" t="str">
        <f t="shared" si="3"/>
        <v/>
      </c>
      <c r="CP43" s="406"/>
      <c r="CQ43" s="407" t="str">
        <f>IF('各会計、関係団体の財政状況及び健全化判断比率'!BS16="","",'各会計、関係団体の財政状況及び健全化判断比率'!BS16)</f>
        <v/>
      </c>
      <c r="CR43" s="407"/>
      <c r="CS43" s="407"/>
      <c r="CT43" s="407"/>
      <c r="CU43" s="407"/>
      <c r="CV43" s="407"/>
      <c r="CW43" s="407"/>
      <c r="CX43" s="407"/>
      <c r="CY43" s="407"/>
      <c r="CZ43" s="407"/>
      <c r="DA43" s="407"/>
      <c r="DB43" s="407"/>
      <c r="DC43" s="407"/>
      <c r="DD43" s="407"/>
      <c r="DE43" s="407"/>
      <c r="DG43" s="404" t="str">
        <f>IF('各会計、関係団体の財政状況及び健全化判断比率'!BR16="","",'各会計、関係団体の財政状況及び健全化判断比率'!BR16)</f>
        <v/>
      </c>
      <c r="DH43" s="404"/>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201</v>
      </c>
      <c r="E46" s="403" t="s">
        <v>202</v>
      </c>
      <c r="F46" s="403"/>
      <c r="G46" s="403"/>
      <c r="H46" s="403"/>
      <c r="I46" s="403"/>
      <c r="J46" s="403"/>
      <c r="K46" s="403"/>
      <c r="L46" s="403"/>
      <c r="M46" s="403"/>
      <c r="N46" s="403"/>
      <c r="O46" s="403"/>
      <c r="P46" s="403"/>
      <c r="Q46" s="403"/>
      <c r="R46" s="403"/>
      <c r="S46" s="403"/>
      <c r="T46" s="403"/>
      <c r="U46" s="403"/>
      <c r="V46" s="403"/>
      <c r="W46" s="403"/>
      <c r="X46" s="403"/>
      <c r="Y46" s="403"/>
      <c r="Z46" s="403"/>
      <c r="AA46" s="403"/>
      <c r="AB46" s="403"/>
      <c r="AC46" s="403"/>
      <c r="AD46" s="403"/>
      <c r="AE46" s="403"/>
      <c r="AF46" s="403"/>
      <c r="AG46" s="403"/>
      <c r="AH46" s="403"/>
      <c r="AI46" s="403"/>
      <c r="AJ46" s="403"/>
      <c r="AK46" s="403"/>
      <c r="AL46" s="403"/>
      <c r="AM46" s="403"/>
      <c r="AN46" s="403"/>
      <c r="AO46" s="403"/>
      <c r="AP46" s="403"/>
      <c r="AQ46" s="403"/>
      <c r="AR46" s="403"/>
      <c r="AS46" s="403"/>
      <c r="AT46" s="403"/>
      <c r="AU46" s="403"/>
      <c r="AV46" s="403"/>
      <c r="AW46" s="403"/>
      <c r="AX46" s="403"/>
      <c r="AY46" s="403"/>
      <c r="AZ46" s="403"/>
      <c r="BA46" s="403"/>
      <c r="BB46" s="403"/>
      <c r="BC46" s="403"/>
      <c r="BD46" s="403"/>
      <c r="BE46" s="403"/>
      <c r="BF46" s="403"/>
      <c r="BG46" s="403"/>
      <c r="BH46" s="403"/>
      <c r="BI46" s="403"/>
      <c r="BJ46" s="403"/>
      <c r="BK46" s="403"/>
      <c r="BL46" s="403"/>
      <c r="BM46" s="403"/>
      <c r="BN46" s="403"/>
      <c r="BO46" s="403"/>
      <c r="BP46" s="403"/>
      <c r="BQ46" s="403"/>
      <c r="BR46" s="403"/>
      <c r="BS46" s="403"/>
      <c r="BT46" s="403"/>
      <c r="BU46" s="403"/>
      <c r="BV46" s="403"/>
      <c r="BW46" s="403"/>
      <c r="BX46" s="403"/>
      <c r="BY46" s="403"/>
      <c r="BZ46" s="403"/>
      <c r="CA46" s="403"/>
      <c r="CB46" s="403"/>
      <c r="CC46" s="403"/>
      <c r="CD46" s="403"/>
      <c r="CE46" s="403"/>
      <c r="CF46" s="403"/>
      <c r="CG46" s="403"/>
      <c r="CH46" s="403"/>
      <c r="CI46" s="403"/>
      <c r="CJ46" s="403"/>
      <c r="CK46" s="403"/>
      <c r="CL46" s="403"/>
      <c r="CM46" s="403"/>
      <c r="CN46" s="403"/>
      <c r="CO46" s="403"/>
      <c r="CP46" s="403"/>
      <c r="CQ46" s="403"/>
      <c r="CR46" s="403"/>
      <c r="CS46" s="403"/>
      <c r="CT46" s="403"/>
      <c r="CU46" s="403"/>
      <c r="CV46" s="403"/>
      <c r="CW46" s="403"/>
      <c r="CX46" s="403"/>
      <c r="CY46" s="403"/>
      <c r="CZ46" s="403"/>
      <c r="DA46" s="403"/>
      <c r="DB46" s="403"/>
      <c r="DC46" s="403"/>
      <c r="DD46" s="403"/>
      <c r="DE46" s="403"/>
      <c r="DF46" s="403"/>
      <c r="DG46" s="403"/>
      <c r="DH46" s="403"/>
      <c r="DI46" s="403"/>
    </row>
    <row r="47" spans="1:113" x14ac:dyDescent="0.15">
      <c r="E47" s="403" t="s">
        <v>203</v>
      </c>
      <c r="F47" s="403"/>
      <c r="G47" s="403"/>
      <c r="H47" s="403"/>
      <c r="I47" s="403"/>
      <c r="J47" s="403"/>
      <c r="K47" s="403"/>
      <c r="L47" s="403"/>
      <c r="M47" s="403"/>
      <c r="N47" s="403"/>
      <c r="O47" s="403"/>
      <c r="P47" s="403"/>
      <c r="Q47" s="403"/>
      <c r="R47" s="403"/>
      <c r="S47" s="403"/>
      <c r="T47" s="403"/>
      <c r="U47" s="403"/>
      <c r="V47" s="403"/>
      <c r="W47" s="403"/>
      <c r="X47" s="403"/>
      <c r="Y47" s="403"/>
      <c r="Z47" s="403"/>
      <c r="AA47" s="403"/>
      <c r="AB47" s="403"/>
      <c r="AC47" s="403"/>
      <c r="AD47" s="403"/>
      <c r="AE47" s="403"/>
      <c r="AF47" s="403"/>
      <c r="AG47" s="403"/>
      <c r="AH47" s="403"/>
      <c r="AI47" s="403"/>
      <c r="AJ47" s="403"/>
      <c r="AK47" s="403"/>
      <c r="AL47" s="403"/>
      <c r="AM47" s="403"/>
      <c r="AN47" s="403"/>
      <c r="AO47" s="403"/>
      <c r="AP47" s="403"/>
      <c r="AQ47" s="403"/>
      <c r="AR47" s="403"/>
      <c r="AS47" s="403"/>
      <c r="AT47" s="403"/>
      <c r="AU47" s="403"/>
      <c r="AV47" s="403"/>
      <c r="AW47" s="403"/>
      <c r="AX47" s="403"/>
      <c r="AY47" s="403"/>
      <c r="AZ47" s="403"/>
      <c r="BA47" s="403"/>
      <c r="BB47" s="403"/>
      <c r="BC47" s="403"/>
      <c r="BD47" s="403"/>
      <c r="BE47" s="403"/>
      <c r="BF47" s="403"/>
      <c r="BG47" s="403"/>
      <c r="BH47" s="403"/>
      <c r="BI47" s="403"/>
      <c r="BJ47" s="403"/>
      <c r="BK47" s="403"/>
      <c r="BL47" s="403"/>
      <c r="BM47" s="403"/>
      <c r="BN47" s="403"/>
      <c r="BO47" s="403"/>
      <c r="BP47" s="403"/>
      <c r="BQ47" s="403"/>
      <c r="BR47" s="403"/>
      <c r="BS47" s="403"/>
      <c r="BT47" s="403"/>
      <c r="BU47" s="403"/>
      <c r="BV47" s="403"/>
      <c r="BW47" s="403"/>
      <c r="BX47" s="403"/>
      <c r="BY47" s="403"/>
      <c r="BZ47" s="403"/>
      <c r="CA47" s="403"/>
      <c r="CB47" s="403"/>
      <c r="CC47" s="403"/>
      <c r="CD47" s="403"/>
      <c r="CE47" s="403"/>
      <c r="CF47" s="403"/>
      <c r="CG47" s="403"/>
      <c r="CH47" s="403"/>
      <c r="CI47" s="403"/>
      <c r="CJ47" s="403"/>
      <c r="CK47" s="403"/>
      <c r="CL47" s="403"/>
      <c r="CM47" s="403"/>
      <c r="CN47" s="403"/>
      <c r="CO47" s="403"/>
      <c r="CP47" s="403"/>
      <c r="CQ47" s="403"/>
      <c r="CR47" s="403"/>
      <c r="CS47" s="403"/>
      <c r="CT47" s="403"/>
      <c r="CU47" s="403"/>
      <c r="CV47" s="403"/>
      <c r="CW47" s="403"/>
      <c r="CX47" s="403"/>
      <c r="CY47" s="403"/>
      <c r="CZ47" s="403"/>
      <c r="DA47" s="403"/>
      <c r="DB47" s="403"/>
      <c r="DC47" s="403"/>
      <c r="DD47" s="403"/>
      <c r="DE47" s="403"/>
      <c r="DF47" s="403"/>
      <c r="DG47" s="403"/>
      <c r="DH47" s="403"/>
      <c r="DI47" s="403"/>
    </row>
    <row r="48" spans="1:113" x14ac:dyDescent="0.15">
      <c r="E48" s="403" t="s">
        <v>204</v>
      </c>
      <c r="F48" s="403"/>
      <c r="G48" s="403"/>
      <c r="H48" s="403"/>
      <c r="I48" s="403"/>
      <c r="J48" s="403"/>
      <c r="K48" s="403"/>
      <c r="L48" s="403"/>
      <c r="M48" s="403"/>
      <c r="N48" s="403"/>
      <c r="O48" s="403"/>
      <c r="P48" s="403"/>
      <c r="Q48" s="403"/>
      <c r="R48" s="403"/>
      <c r="S48" s="403"/>
      <c r="T48" s="403"/>
      <c r="U48" s="403"/>
      <c r="V48" s="403"/>
      <c r="W48" s="403"/>
      <c r="X48" s="403"/>
      <c r="Y48" s="403"/>
      <c r="Z48" s="403"/>
      <c r="AA48" s="403"/>
      <c r="AB48" s="403"/>
      <c r="AC48" s="403"/>
      <c r="AD48" s="403"/>
      <c r="AE48" s="403"/>
      <c r="AF48" s="403"/>
      <c r="AG48" s="403"/>
      <c r="AH48" s="403"/>
      <c r="AI48" s="403"/>
      <c r="AJ48" s="403"/>
      <c r="AK48" s="403"/>
      <c r="AL48" s="403"/>
      <c r="AM48" s="403"/>
      <c r="AN48" s="403"/>
      <c r="AO48" s="403"/>
      <c r="AP48" s="403"/>
      <c r="AQ48" s="403"/>
      <c r="AR48" s="403"/>
      <c r="AS48" s="403"/>
      <c r="AT48" s="403"/>
      <c r="AU48" s="403"/>
      <c r="AV48" s="403"/>
      <c r="AW48" s="403"/>
      <c r="AX48" s="403"/>
      <c r="AY48" s="403"/>
      <c r="AZ48" s="403"/>
      <c r="BA48" s="403"/>
      <c r="BB48" s="403"/>
      <c r="BC48" s="403"/>
      <c r="BD48" s="403"/>
      <c r="BE48" s="403"/>
      <c r="BF48" s="403"/>
      <c r="BG48" s="403"/>
      <c r="BH48" s="403"/>
      <c r="BI48" s="403"/>
      <c r="BJ48" s="403"/>
      <c r="BK48" s="403"/>
      <c r="BL48" s="403"/>
      <c r="BM48" s="403"/>
      <c r="BN48" s="403"/>
      <c r="BO48" s="403"/>
      <c r="BP48" s="403"/>
      <c r="BQ48" s="403"/>
      <c r="BR48" s="403"/>
      <c r="BS48" s="403"/>
      <c r="BT48" s="403"/>
      <c r="BU48" s="403"/>
      <c r="BV48" s="403"/>
      <c r="BW48" s="403"/>
      <c r="BX48" s="403"/>
      <c r="BY48" s="403"/>
      <c r="BZ48" s="403"/>
      <c r="CA48" s="403"/>
      <c r="CB48" s="403"/>
      <c r="CC48" s="403"/>
      <c r="CD48" s="403"/>
      <c r="CE48" s="403"/>
      <c r="CF48" s="403"/>
      <c r="CG48" s="403"/>
      <c r="CH48" s="403"/>
      <c r="CI48" s="403"/>
      <c r="CJ48" s="403"/>
      <c r="CK48" s="403"/>
      <c r="CL48" s="403"/>
      <c r="CM48" s="403"/>
      <c r="CN48" s="403"/>
      <c r="CO48" s="403"/>
      <c r="CP48" s="403"/>
      <c r="CQ48" s="403"/>
      <c r="CR48" s="403"/>
      <c r="CS48" s="403"/>
      <c r="CT48" s="403"/>
      <c r="CU48" s="403"/>
      <c r="CV48" s="403"/>
      <c r="CW48" s="403"/>
      <c r="CX48" s="403"/>
      <c r="CY48" s="403"/>
      <c r="CZ48" s="403"/>
      <c r="DA48" s="403"/>
      <c r="DB48" s="403"/>
      <c r="DC48" s="403"/>
      <c r="DD48" s="403"/>
      <c r="DE48" s="403"/>
      <c r="DF48" s="403"/>
      <c r="DG48" s="403"/>
      <c r="DH48" s="403"/>
      <c r="DI48" s="403"/>
    </row>
    <row r="49" spans="5:113" x14ac:dyDescent="0.15">
      <c r="E49" s="405" t="s">
        <v>205</v>
      </c>
      <c r="F49" s="405"/>
      <c r="G49" s="405"/>
      <c r="H49" s="405"/>
      <c r="I49" s="405"/>
      <c r="J49" s="405"/>
      <c r="K49" s="405"/>
      <c r="L49" s="405"/>
      <c r="M49" s="405"/>
      <c r="N49" s="405"/>
      <c r="O49" s="405"/>
      <c r="P49" s="405"/>
      <c r="Q49" s="405"/>
      <c r="R49" s="405"/>
      <c r="S49" s="405"/>
      <c r="T49" s="405"/>
      <c r="U49" s="405"/>
      <c r="V49" s="405"/>
      <c r="W49" s="405"/>
      <c r="X49" s="405"/>
      <c r="Y49" s="405"/>
      <c r="Z49" s="405"/>
      <c r="AA49" s="405"/>
      <c r="AB49" s="405"/>
      <c r="AC49" s="405"/>
      <c r="AD49" s="405"/>
      <c r="AE49" s="405"/>
      <c r="AF49" s="405"/>
      <c r="AG49" s="405"/>
      <c r="AH49" s="405"/>
      <c r="AI49" s="405"/>
      <c r="AJ49" s="405"/>
      <c r="AK49" s="405"/>
      <c r="AL49" s="405"/>
      <c r="AM49" s="405"/>
      <c r="AN49" s="405"/>
      <c r="AO49" s="405"/>
      <c r="AP49" s="405"/>
      <c r="AQ49" s="405"/>
      <c r="AR49" s="405"/>
      <c r="AS49" s="405"/>
      <c r="AT49" s="405"/>
      <c r="AU49" s="405"/>
      <c r="AV49" s="405"/>
      <c r="AW49" s="405"/>
      <c r="AX49" s="405"/>
      <c r="AY49" s="405"/>
      <c r="AZ49" s="405"/>
      <c r="BA49" s="405"/>
      <c r="BB49" s="405"/>
      <c r="BC49" s="405"/>
      <c r="BD49" s="405"/>
      <c r="BE49" s="405"/>
      <c r="BF49" s="405"/>
      <c r="BG49" s="405"/>
      <c r="BH49" s="405"/>
      <c r="BI49" s="405"/>
      <c r="BJ49" s="405"/>
      <c r="BK49" s="405"/>
      <c r="BL49" s="405"/>
      <c r="BM49" s="405"/>
      <c r="BN49" s="405"/>
      <c r="BO49" s="405"/>
      <c r="BP49" s="405"/>
      <c r="BQ49" s="405"/>
      <c r="BR49" s="405"/>
      <c r="BS49" s="405"/>
      <c r="BT49" s="405"/>
      <c r="BU49" s="405"/>
      <c r="BV49" s="405"/>
      <c r="BW49" s="405"/>
      <c r="BX49" s="405"/>
      <c r="BY49" s="405"/>
      <c r="BZ49" s="405"/>
      <c r="CA49" s="405"/>
      <c r="CB49" s="405"/>
      <c r="CC49" s="405"/>
      <c r="CD49" s="405"/>
      <c r="CE49" s="405"/>
      <c r="CF49" s="405"/>
      <c r="CG49" s="405"/>
      <c r="CH49" s="405"/>
      <c r="CI49" s="405"/>
      <c r="CJ49" s="405"/>
      <c r="CK49" s="405"/>
      <c r="CL49" s="405"/>
      <c r="CM49" s="405"/>
      <c r="CN49" s="405"/>
      <c r="CO49" s="405"/>
      <c r="CP49" s="405"/>
      <c r="CQ49" s="405"/>
      <c r="CR49" s="405"/>
      <c r="CS49" s="405"/>
      <c r="CT49" s="405"/>
      <c r="CU49" s="405"/>
      <c r="CV49" s="405"/>
      <c r="CW49" s="405"/>
      <c r="CX49" s="405"/>
      <c r="CY49" s="405"/>
      <c r="CZ49" s="405"/>
      <c r="DA49" s="405"/>
      <c r="DB49" s="405"/>
      <c r="DC49" s="405"/>
      <c r="DD49" s="405"/>
      <c r="DE49" s="405"/>
      <c r="DF49" s="405"/>
      <c r="DG49" s="405"/>
      <c r="DH49" s="405"/>
      <c r="DI49" s="405"/>
    </row>
    <row r="50" spans="5:113" x14ac:dyDescent="0.15">
      <c r="E50" s="403" t="s">
        <v>206</v>
      </c>
      <c r="F50" s="403"/>
      <c r="G50" s="403"/>
      <c r="H50" s="403"/>
      <c r="I50" s="403"/>
      <c r="J50" s="403"/>
      <c r="K50" s="403"/>
      <c r="L50" s="403"/>
      <c r="M50" s="403"/>
      <c r="N50" s="403"/>
      <c r="O50" s="403"/>
      <c r="P50" s="403"/>
      <c r="Q50" s="403"/>
      <c r="R50" s="403"/>
      <c r="S50" s="403"/>
      <c r="T50" s="403"/>
      <c r="U50" s="403"/>
      <c r="V50" s="403"/>
      <c r="W50" s="403"/>
      <c r="X50" s="403"/>
      <c r="Y50" s="403"/>
      <c r="Z50" s="403"/>
      <c r="AA50" s="403"/>
      <c r="AB50" s="403"/>
      <c r="AC50" s="403"/>
      <c r="AD50" s="403"/>
      <c r="AE50" s="403"/>
      <c r="AF50" s="403"/>
      <c r="AG50" s="403"/>
      <c r="AH50" s="403"/>
      <c r="AI50" s="403"/>
      <c r="AJ50" s="403"/>
      <c r="AK50" s="403"/>
      <c r="AL50" s="403"/>
      <c r="AM50" s="403"/>
      <c r="AN50" s="403"/>
      <c r="AO50" s="403"/>
      <c r="AP50" s="403"/>
      <c r="AQ50" s="403"/>
      <c r="AR50" s="403"/>
      <c r="AS50" s="403"/>
      <c r="AT50" s="403"/>
      <c r="AU50" s="403"/>
      <c r="AV50" s="403"/>
      <c r="AW50" s="403"/>
      <c r="AX50" s="403"/>
      <c r="AY50" s="403"/>
      <c r="AZ50" s="403"/>
      <c r="BA50" s="403"/>
      <c r="BB50" s="403"/>
      <c r="BC50" s="403"/>
      <c r="BD50" s="403"/>
      <c r="BE50" s="403"/>
      <c r="BF50" s="403"/>
      <c r="BG50" s="403"/>
      <c r="BH50" s="403"/>
      <c r="BI50" s="403"/>
      <c r="BJ50" s="403"/>
      <c r="BK50" s="403"/>
      <c r="BL50" s="403"/>
      <c r="BM50" s="403"/>
      <c r="BN50" s="403"/>
      <c r="BO50" s="403"/>
      <c r="BP50" s="403"/>
      <c r="BQ50" s="403"/>
      <c r="BR50" s="403"/>
      <c r="BS50" s="403"/>
      <c r="BT50" s="403"/>
      <c r="BU50" s="403"/>
      <c r="BV50" s="403"/>
      <c r="BW50" s="403"/>
      <c r="BX50" s="403"/>
      <c r="BY50" s="403"/>
      <c r="BZ50" s="403"/>
      <c r="CA50" s="403"/>
      <c r="CB50" s="403"/>
      <c r="CC50" s="403"/>
      <c r="CD50" s="403"/>
      <c r="CE50" s="403"/>
      <c r="CF50" s="403"/>
      <c r="CG50" s="403"/>
      <c r="CH50" s="403"/>
      <c r="CI50" s="403"/>
      <c r="CJ50" s="403"/>
      <c r="CK50" s="403"/>
      <c r="CL50" s="403"/>
      <c r="CM50" s="403"/>
      <c r="CN50" s="403"/>
      <c r="CO50" s="403"/>
      <c r="CP50" s="403"/>
      <c r="CQ50" s="403"/>
      <c r="CR50" s="403"/>
      <c r="CS50" s="403"/>
      <c r="CT50" s="403"/>
      <c r="CU50" s="403"/>
      <c r="CV50" s="403"/>
      <c r="CW50" s="403"/>
      <c r="CX50" s="403"/>
      <c r="CY50" s="403"/>
      <c r="CZ50" s="403"/>
      <c r="DA50" s="403"/>
      <c r="DB50" s="403"/>
      <c r="DC50" s="403"/>
      <c r="DD50" s="403"/>
      <c r="DE50" s="403"/>
      <c r="DF50" s="403"/>
      <c r="DG50" s="403"/>
      <c r="DH50" s="403"/>
      <c r="DI50" s="403"/>
    </row>
    <row r="51" spans="5:113" x14ac:dyDescent="0.15">
      <c r="E51" s="403" t="s">
        <v>207</v>
      </c>
      <c r="F51" s="403"/>
      <c r="G51" s="403"/>
      <c r="H51" s="403"/>
      <c r="I51" s="403"/>
      <c r="J51" s="403"/>
      <c r="K51" s="403"/>
      <c r="L51" s="403"/>
      <c r="M51" s="403"/>
      <c r="N51" s="403"/>
      <c r="O51" s="403"/>
      <c r="P51" s="403"/>
      <c r="Q51" s="403"/>
      <c r="R51" s="403"/>
      <c r="S51" s="403"/>
      <c r="T51" s="403"/>
      <c r="U51" s="403"/>
      <c r="V51" s="403"/>
      <c r="W51" s="403"/>
      <c r="X51" s="403"/>
      <c r="Y51" s="403"/>
      <c r="Z51" s="403"/>
      <c r="AA51" s="403"/>
      <c r="AB51" s="403"/>
      <c r="AC51" s="403"/>
      <c r="AD51" s="403"/>
      <c r="AE51" s="403"/>
      <c r="AF51" s="403"/>
      <c r="AG51" s="403"/>
      <c r="AH51" s="403"/>
      <c r="AI51" s="403"/>
      <c r="AJ51" s="403"/>
      <c r="AK51" s="403"/>
      <c r="AL51" s="403"/>
      <c r="AM51" s="403"/>
      <c r="AN51" s="403"/>
      <c r="AO51" s="403"/>
      <c r="AP51" s="403"/>
      <c r="AQ51" s="403"/>
      <c r="AR51" s="403"/>
      <c r="AS51" s="403"/>
      <c r="AT51" s="403"/>
      <c r="AU51" s="403"/>
      <c r="AV51" s="403"/>
      <c r="AW51" s="403"/>
      <c r="AX51" s="403"/>
      <c r="AY51" s="403"/>
      <c r="AZ51" s="403"/>
      <c r="BA51" s="403"/>
      <c r="BB51" s="403"/>
      <c r="BC51" s="403"/>
      <c r="BD51" s="403"/>
      <c r="BE51" s="403"/>
      <c r="BF51" s="403"/>
      <c r="BG51" s="403"/>
      <c r="BH51" s="403"/>
      <c r="BI51" s="403"/>
      <c r="BJ51" s="403"/>
      <c r="BK51" s="403"/>
      <c r="BL51" s="403"/>
      <c r="BM51" s="403"/>
      <c r="BN51" s="403"/>
      <c r="BO51" s="403"/>
      <c r="BP51" s="403"/>
      <c r="BQ51" s="403"/>
      <c r="BR51" s="403"/>
      <c r="BS51" s="403"/>
      <c r="BT51" s="403"/>
      <c r="BU51" s="403"/>
      <c r="BV51" s="403"/>
      <c r="BW51" s="403"/>
      <c r="BX51" s="403"/>
      <c r="BY51" s="403"/>
      <c r="BZ51" s="403"/>
      <c r="CA51" s="403"/>
      <c r="CB51" s="403"/>
      <c r="CC51" s="403"/>
      <c r="CD51" s="403"/>
      <c r="CE51" s="403"/>
      <c r="CF51" s="403"/>
      <c r="CG51" s="403"/>
      <c r="CH51" s="403"/>
      <c r="CI51" s="403"/>
      <c r="CJ51" s="403"/>
      <c r="CK51" s="403"/>
      <c r="CL51" s="403"/>
      <c r="CM51" s="403"/>
      <c r="CN51" s="403"/>
      <c r="CO51" s="403"/>
      <c r="CP51" s="403"/>
      <c r="CQ51" s="403"/>
      <c r="CR51" s="403"/>
      <c r="CS51" s="403"/>
      <c r="CT51" s="403"/>
      <c r="CU51" s="403"/>
      <c r="CV51" s="403"/>
      <c r="CW51" s="403"/>
      <c r="CX51" s="403"/>
      <c r="CY51" s="403"/>
      <c r="CZ51" s="403"/>
      <c r="DA51" s="403"/>
      <c r="DB51" s="403"/>
      <c r="DC51" s="403"/>
      <c r="DD51" s="403"/>
      <c r="DE51" s="403"/>
      <c r="DF51" s="403"/>
      <c r="DG51" s="403"/>
      <c r="DH51" s="403"/>
      <c r="DI51" s="403"/>
    </row>
    <row r="52" spans="5:113" x14ac:dyDescent="0.15">
      <c r="E52" s="403" t="s">
        <v>208</v>
      </c>
      <c r="F52" s="403"/>
      <c r="G52" s="403"/>
      <c r="H52" s="403"/>
      <c r="I52" s="403"/>
      <c r="J52" s="403"/>
      <c r="K52" s="403"/>
      <c r="L52" s="403"/>
      <c r="M52" s="403"/>
      <c r="N52" s="403"/>
      <c r="O52" s="403"/>
      <c r="P52" s="403"/>
      <c r="Q52" s="403"/>
      <c r="R52" s="403"/>
      <c r="S52" s="403"/>
      <c r="T52" s="403"/>
      <c r="U52" s="403"/>
      <c r="V52" s="403"/>
      <c r="W52" s="403"/>
      <c r="X52" s="403"/>
      <c r="Y52" s="403"/>
      <c r="Z52" s="403"/>
      <c r="AA52" s="403"/>
      <c r="AB52" s="403"/>
      <c r="AC52" s="403"/>
      <c r="AD52" s="403"/>
      <c r="AE52" s="403"/>
      <c r="AF52" s="403"/>
      <c r="AG52" s="403"/>
      <c r="AH52" s="403"/>
      <c r="AI52" s="403"/>
      <c r="AJ52" s="403"/>
      <c r="AK52" s="403"/>
      <c r="AL52" s="403"/>
      <c r="AM52" s="403"/>
      <c r="AN52" s="403"/>
      <c r="AO52" s="403"/>
      <c r="AP52" s="403"/>
      <c r="AQ52" s="403"/>
      <c r="AR52" s="403"/>
      <c r="AS52" s="403"/>
      <c r="AT52" s="403"/>
      <c r="AU52" s="403"/>
      <c r="AV52" s="403"/>
      <c r="AW52" s="403"/>
      <c r="AX52" s="403"/>
      <c r="AY52" s="403"/>
      <c r="AZ52" s="403"/>
      <c r="BA52" s="403"/>
      <c r="BB52" s="403"/>
      <c r="BC52" s="403"/>
      <c r="BD52" s="403"/>
      <c r="BE52" s="403"/>
      <c r="BF52" s="403"/>
      <c r="BG52" s="403"/>
      <c r="BH52" s="403"/>
      <c r="BI52" s="403"/>
      <c r="BJ52" s="403"/>
      <c r="BK52" s="403"/>
      <c r="BL52" s="403"/>
      <c r="BM52" s="403"/>
      <c r="BN52" s="403"/>
      <c r="BO52" s="403"/>
      <c r="BP52" s="403"/>
      <c r="BQ52" s="403"/>
      <c r="BR52" s="403"/>
      <c r="BS52" s="403"/>
      <c r="BT52" s="403"/>
      <c r="BU52" s="403"/>
      <c r="BV52" s="403"/>
      <c r="BW52" s="403"/>
      <c r="BX52" s="403"/>
      <c r="BY52" s="403"/>
      <c r="BZ52" s="403"/>
      <c r="CA52" s="403"/>
      <c r="CB52" s="403"/>
      <c r="CC52" s="403"/>
      <c r="CD52" s="403"/>
      <c r="CE52" s="403"/>
      <c r="CF52" s="403"/>
      <c r="CG52" s="403"/>
      <c r="CH52" s="403"/>
      <c r="CI52" s="403"/>
      <c r="CJ52" s="403"/>
      <c r="CK52" s="403"/>
      <c r="CL52" s="403"/>
      <c r="CM52" s="403"/>
      <c r="CN52" s="403"/>
      <c r="CO52" s="403"/>
      <c r="CP52" s="403"/>
      <c r="CQ52" s="403"/>
      <c r="CR52" s="403"/>
      <c r="CS52" s="403"/>
      <c r="CT52" s="403"/>
      <c r="CU52" s="403"/>
      <c r="CV52" s="403"/>
      <c r="CW52" s="403"/>
      <c r="CX52" s="403"/>
      <c r="CY52" s="403"/>
      <c r="CZ52" s="403"/>
      <c r="DA52" s="403"/>
      <c r="DB52" s="403"/>
      <c r="DC52" s="403"/>
      <c r="DD52" s="403"/>
      <c r="DE52" s="403"/>
      <c r="DF52" s="403"/>
      <c r="DG52" s="403"/>
      <c r="DH52" s="403"/>
      <c r="DI52" s="403"/>
    </row>
    <row r="53" spans="5:113" x14ac:dyDescent="0.15">
      <c r="E53" s="177" t="s">
        <v>595</v>
      </c>
    </row>
    <row r="54" spans="5:113" x14ac:dyDescent="0.15"/>
    <row r="55" spans="5:113" x14ac:dyDescent="0.15"/>
    <row r="56" spans="5:113" x14ac:dyDescent="0.15"/>
  </sheetData>
  <sheetProtection password="C5BB"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0"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1" t="s">
        <v>209</v>
      </c>
      <c r="DI1" s="782"/>
      <c r="DJ1" s="782"/>
      <c r="DK1" s="782"/>
      <c r="DL1" s="782"/>
      <c r="DM1" s="782"/>
      <c r="DN1" s="783"/>
      <c r="DO1" s="212"/>
      <c r="DP1" s="781" t="s">
        <v>210</v>
      </c>
      <c r="DQ1" s="782"/>
      <c r="DR1" s="782"/>
      <c r="DS1" s="782"/>
      <c r="DT1" s="782"/>
      <c r="DU1" s="782"/>
      <c r="DV1" s="782"/>
      <c r="DW1" s="782"/>
      <c r="DX1" s="782"/>
      <c r="DY1" s="782"/>
      <c r="DZ1" s="782"/>
      <c r="EA1" s="782"/>
      <c r="EB1" s="782"/>
      <c r="EC1" s="783"/>
      <c r="ED1" s="210"/>
      <c r="EE1" s="210"/>
      <c r="EF1" s="210"/>
      <c r="EG1" s="210"/>
      <c r="EH1" s="210"/>
      <c r="EI1" s="210"/>
      <c r="EJ1" s="210"/>
      <c r="EK1" s="210"/>
      <c r="EL1" s="210"/>
      <c r="EM1" s="210"/>
    </row>
    <row r="2" spans="2:143" ht="22.5" customHeight="1" x14ac:dyDescent="0.15">
      <c r="B2" s="213" t="s">
        <v>211</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723" t="s">
        <v>212</v>
      </c>
      <c r="C3" s="724"/>
      <c r="D3" s="724"/>
      <c r="E3" s="724"/>
      <c r="F3" s="724"/>
      <c r="G3" s="724"/>
      <c r="H3" s="724"/>
      <c r="I3" s="724"/>
      <c r="J3" s="724"/>
      <c r="K3" s="724"/>
      <c r="L3" s="724"/>
      <c r="M3" s="724"/>
      <c r="N3" s="724"/>
      <c r="O3" s="724"/>
      <c r="P3" s="724"/>
      <c r="Q3" s="724"/>
      <c r="R3" s="724"/>
      <c r="S3" s="724"/>
      <c r="T3" s="724"/>
      <c r="U3" s="724"/>
      <c r="V3" s="724"/>
      <c r="W3" s="724"/>
      <c r="X3" s="724"/>
      <c r="Y3" s="724"/>
      <c r="Z3" s="724"/>
      <c r="AA3" s="724"/>
      <c r="AB3" s="724"/>
      <c r="AC3" s="724"/>
      <c r="AD3" s="724"/>
      <c r="AE3" s="724"/>
      <c r="AF3" s="724"/>
      <c r="AG3" s="724"/>
      <c r="AH3" s="724"/>
      <c r="AI3" s="724"/>
      <c r="AJ3" s="724"/>
      <c r="AK3" s="724"/>
      <c r="AL3" s="724"/>
      <c r="AM3" s="724"/>
      <c r="AN3" s="724"/>
      <c r="AO3" s="724"/>
      <c r="AP3" s="723" t="s">
        <v>213</v>
      </c>
      <c r="AQ3" s="724"/>
      <c r="AR3" s="724"/>
      <c r="AS3" s="724"/>
      <c r="AT3" s="724"/>
      <c r="AU3" s="724"/>
      <c r="AV3" s="724"/>
      <c r="AW3" s="724"/>
      <c r="AX3" s="724"/>
      <c r="AY3" s="724"/>
      <c r="AZ3" s="724"/>
      <c r="BA3" s="724"/>
      <c r="BB3" s="724"/>
      <c r="BC3" s="724"/>
      <c r="BD3" s="724"/>
      <c r="BE3" s="724"/>
      <c r="BF3" s="724"/>
      <c r="BG3" s="724"/>
      <c r="BH3" s="724"/>
      <c r="BI3" s="724"/>
      <c r="BJ3" s="724"/>
      <c r="BK3" s="724"/>
      <c r="BL3" s="724"/>
      <c r="BM3" s="724"/>
      <c r="BN3" s="724"/>
      <c r="BO3" s="724"/>
      <c r="BP3" s="724"/>
      <c r="BQ3" s="724"/>
      <c r="BR3" s="724"/>
      <c r="BS3" s="724"/>
      <c r="BT3" s="724"/>
      <c r="BU3" s="724"/>
      <c r="BV3" s="724"/>
      <c r="BW3" s="724"/>
      <c r="BX3" s="724"/>
      <c r="BY3" s="724"/>
      <c r="BZ3" s="724"/>
      <c r="CA3" s="724"/>
      <c r="CB3" s="725"/>
      <c r="CD3" s="769" t="s">
        <v>214</v>
      </c>
      <c r="CE3" s="770"/>
      <c r="CF3" s="770"/>
      <c r="CG3" s="770"/>
      <c r="CH3" s="770"/>
      <c r="CI3" s="770"/>
      <c r="CJ3" s="770"/>
      <c r="CK3" s="770"/>
      <c r="CL3" s="770"/>
      <c r="CM3" s="770"/>
      <c r="CN3" s="770"/>
      <c r="CO3" s="770"/>
      <c r="CP3" s="770"/>
      <c r="CQ3" s="770"/>
      <c r="CR3" s="770"/>
      <c r="CS3" s="770"/>
      <c r="CT3" s="770"/>
      <c r="CU3" s="770"/>
      <c r="CV3" s="770"/>
      <c r="CW3" s="770"/>
      <c r="CX3" s="770"/>
      <c r="CY3" s="770"/>
      <c r="CZ3" s="770"/>
      <c r="DA3" s="770"/>
      <c r="DB3" s="770"/>
      <c r="DC3" s="770"/>
      <c r="DD3" s="770"/>
      <c r="DE3" s="770"/>
      <c r="DF3" s="770"/>
      <c r="DG3" s="770"/>
      <c r="DH3" s="770"/>
      <c r="DI3" s="770"/>
      <c r="DJ3" s="770"/>
      <c r="DK3" s="770"/>
      <c r="DL3" s="770"/>
      <c r="DM3" s="770"/>
      <c r="DN3" s="770"/>
      <c r="DO3" s="770"/>
      <c r="DP3" s="770"/>
      <c r="DQ3" s="770"/>
      <c r="DR3" s="770"/>
      <c r="DS3" s="770"/>
      <c r="DT3" s="770"/>
      <c r="DU3" s="770"/>
      <c r="DV3" s="770"/>
      <c r="DW3" s="770"/>
      <c r="DX3" s="770"/>
      <c r="DY3" s="770"/>
      <c r="DZ3" s="770"/>
      <c r="EA3" s="770"/>
      <c r="EB3" s="770"/>
      <c r="EC3" s="771"/>
    </row>
    <row r="4" spans="2:143" ht="11.25" customHeight="1" x14ac:dyDescent="0.15">
      <c r="B4" s="723" t="s">
        <v>1</v>
      </c>
      <c r="C4" s="724"/>
      <c r="D4" s="724"/>
      <c r="E4" s="724"/>
      <c r="F4" s="724"/>
      <c r="G4" s="724"/>
      <c r="H4" s="724"/>
      <c r="I4" s="724"/>
      <c r="J4" s="724"/>
      <c r="K4" s="724"/>
      <c r="L4" s="724"/>
      <c r="M4" s="724"/>
      <c r="N4" s="724"/>
      <c r="O4" s="724"/>
      <c r="P4" s="724"/>
      <c r="Q4" s="725"/>
      <c r="R4" s="723" t="s">
        <v>215</v>
      </c>
      <c r="S4" s="724"/>
      <c r="T4" s="724"/>
      <c r="U4" s="724"/>
      <c r="V4" s="724"/>
      <c r="W4" s="724"/>
      <c r="X4" s="724"/>
      <c r="Y4" s="725"/>
      <c r="Z4" s="723" t="s">
        <v>216</v>
      </c>
      <c r="AA4" s="724"/>
      <c r="AB4" s="724"/>
      <c r="AC4" s="725"/>
      <c r="AD4" s="723" t="s">
        <v>217</v>
      </c>
      <c r="AE4" s="724"/>
      <c r="AF4" s="724"/>
      <c r="AG4" s="724"/>
      <c r="AH4" s="724"/>
      <c r="AI4" s="724"/>
      <c r="AJ4" s="724"/>
      <c r="AK4" s="725"/>
      <c r="AL4" s="723" t="s">
        <v>216</v>
      </c>
      <c r="AM4" s="724"/>
      <c r="AN4" s="724"/>
      <c r="AO4" s="725"/>
      <c r="AP4" s="784" t="s">
        <v>218</v>
      </c>
      <c r="AQ4" s="784"/>
      <c r="AR4" s="784"/>
      <c r="AS4" s="784"/>
      <c r="AT4" s="784"/>
      <c r="AU4" s="784"/>
      <c r="AV4" s="784"/>
      <c r="AW4" s="784"/>
      <c r="AX4" s="784"/>
      <c r="AY4" s="784"/>
      <c r="AZ4" s="784"/>
      <c r="BA4" s="784"/>
      <c r="BB4" s="784"/>
      <c r="BC4" s="784"/>
      <c r="BD4" s="784"/>
      <c r="BE4" s="784"/>
      <c r="BF4" s="784"/>
      <c r="BG4" s="784" t="s">
        <v>219</v>
      </c>
      <c r="BH4" s="784"/>
      <c r="BI4" s="784"/>
      <c r="BJ4" s="784"/>
      <c r="BK4" s="784"/>
      <c r="BL4" s="784"/>
      <c r="BM4" s="784"/>
      <c r="BN4" s="784"/>
      <c r="BO4" s="784" t="s">
        <v>216</v>
      </c>
      <c r="BP4" s="784"/>
      <c r="BQ4" s="784"/>
      <c r="BR4" s="784"/>
      <c r="BS4" s="784" t="s">
        <v>220</v>
      </c>
      <c r="BT4" s="784"/>
      <c r="BU4" s="784"/>
      <c r="BV4" s="784"/>
      <c r="BW4" s="784"/>
      <c r="BX4" s="784"/>
      <c r="BY4" s="784"/>
      <c r="BZ4" s="784"/>
      <c r="CA4" s="784"/>
      <c r="CB4" s="784"/>
      <c r="CD4" s="769" t="s">
        <v>221</v>
      </c>
      <c r="CE4" s="770"/>
      <c r="CF4" s="770"/>
      <c r="CG4" s="770"/>
      <c r="CH4" s="770"/>
      <c r="CI4" s="770"/>
      <c r="CJ4" s="770"/>
      <c r="CK4" s="770"/>
      <c r="CL4" s="770"/>
      <c r="CM4" s="770"/>
      <c r="CN4" s="770"/>
      <c r="CO4" s="770"/>
      <c r="CP4" s="770"/>
      <c r="CQ4" s="770"/>
      <c r="CR4" s="770"/>
      <c r="CS4" s="770"/>
      <c r="CT4" s="770"/>
      <c r="CU4" s="770"/>
      <c r="CV4" s="770"/>
      <c r="CW4" s="770"/>
      <c r="CX4" s="770"/>
      <c r="CY4" s="770"/>
      <c r="CZ4" s="770"/>
      <c r="DA4" s="770"/>
      <c r="DB4" s="770"/>
      <c r="DC4" s="770"/>
      <c r="DD4" s="770"/>
      <c r="DE4" s="770"/>
      <c r="DF4" s="770"/>
      <c r="DG4" s="770"/>
      <c r="DH4" s="770"/>
      <c r="DI4" s="770"/>
      <c r="DJ4" s="770"/>
      <c r="DK4" s="770"/>
      <c r="DL4" s="770"/>
      <c r="DM4" s="770"/>
      <c r="DN4" s="770"/>
      <c r="DO4" s="770"/>
      <c r="DP4" s="770"/>
      <c r="DQ4" s="770"/>
      <c r="DR4" s="770"/>
      <c r="DS4" s="770"/>
      <c r="DT4" s="770"/>
      <c r="DU4" s="770"/>
      <c r="DV4" s="770"/>
      <c r="DW4" s="770"/>
      <c r="DX4" s="770"/>
      <c r="DY4" s="770"/>
      <c r="DZ4" s="770"/>
      <c r="EA4" s="770"/>
      <c r="EB4" s="770"/>
      <c r="EC4" s="771"/>
    </row>
    <row r="5" spans="2:143" s="361" customFormat="1" ht="11.25" customHeight="1" x14ac:dyDescent="0.15">
      <c r="B5" s="743" t="s">
        <v>222</v>
      </c>
      <c r="C5" s="744"/>
      <c r="D5" s="744"/>
      <c r="E5" s="744"/>
      <c r="F5" s="744"/>
      <c r="G5" s="744"/>
      <c r="H5" s="744"/>
      <c r="I5" s="744"/>
      <c r="J5" s="744"/>
      <c r="K5" s="744"/>
      <c r="L5" s="744"/>
      <c r="M5" s="744"/>
      <c r="N5" s="744"/>
      <c r="O5" s="744"/>
      <c r="P5" s="744"/>
      <c r="Q5" s="745"/>
      <c r="R5" s="717">
        <v>11622416</v>
      </c>
      <c r="S5" s="718"/>
      <c r="T5" s="718"/>
      <c r="U5" s="718"/>
      <c r="V5" s="718"/>
      <c r="W5" s="718"/>
      <c r="X5" s="718"/>
      <c r="Y5" s="761"/>
      <c r="Z5" s="779">
        <v>32.799999999999997</v>
      </c>
      <c r="AA5" s="779"/>
      <c r="AB5" s="779"/>
      <c r="AC5" s="779"/>
      <c r="AD5" s="780">
        <v>10647661</v>
      </c>
      <c r="AE5" s="780"/>
      <c r="AF5" s="780"/>
      <c r="AG5" s="780"/>
      <c r="AH5" s="780"/>
      <c r="AI5" s="780"/>
      <c r="AJ5" s="780"/>
      <c r="AK5" s="780"/>
      <c r="AL5" s="762">
        <v>61</v>
      </c>
      <c r="AM5" s="737"/>
      <c r="AN5" s="737"/>
      <c r="AO5" s="763"/>
      <c r="AP5" s="743" t="s">
        <v>223</v>
      </c>
      <c r="AQ5" s="744"/>
      <c r="AR5" s="744"/>
      <c r="AS5" s="744"/>
      <c r="AT5" s="744"/>
      <c r="AU5" s="744"/>
      <c r="AV5" s="744"/>
      <c r="AW5" s="744"/>
      <c r="AX5" s="744"/>
      <c r="AY5" s="744"/>
      <c r="AZ5" s="744"/>
      <c r="BA5" s="744"/>
      <c r="BB5" s="744"/>
      <c r="BC5" s="744"/>
      <c r="BD5" s="744"/>
      <c r="BE5" s="744"/>
      <c r="BF5" s="745"/>
      <c r="BG5" s="672">
        <v>10647661</v>
      </c>
      <c r="BH5" s="642"/>
      <c r="BI5" s="642"/>
      <c r="BJ5" s="642"/>
      <c r="BK5" s="642"/>
      <c r="BL5" s="642"/>
      <c r="BM5" s="642"/>
      <c r="BN5" s="643"/>
      <c r="BO5" s="691">
        <v>91.6</v>
      </c>
      <c r="BP5" s="691"/>
      <c r="BQ5" s="691"/>
      <c r="BR5" s="691"/>
      <c r="BS5" s="692">
        <v>204424</v>
      </c>
      <c r="BT5" s="692"/>
      <c r="BU5" s="692"/>
      <c r="BV5" s="692"/>
      <c r="BW5" s="692"/>
      <c r="BX5" s="692"/>
      <c r="BY5" s="692"/>
      <c r="BZ5" s="692"/>
      <c r="CA5" s="692"/>
      <c r="CB5" s="742"/>
      <c r="CD5" s="769" t="s">
        <v>218</v>
      </c>
      <c r="CE5" s="770"/>
      <c r="CF5" s="770"/>
      <c r="CG5" s="770"/>
      <c r="CH5" s="770"/>
      <c r="CI5" s="770"/>
      <c r="CJ5" s="770"/>
      <c r="CK5" s="770"/>
      <c r="CL5" s="770"/>
      <c r="CM5" s="770"/>
      <c r="CN5" s="770"/>
      <c r="CO5" s="770"/>
      <c r="CP5" s="770"/>
      <c r="CQ5" s="771"/>
      <c r="CR5" s="769" t="s">
        <v>224</v>
      </c>
      <c r="CS5" s="770"/>
      <c r="CT5" s="770"/>
      <c r="CU5" s="770"/>
      <c r="CV5" s="770"/>
      <c r="CW5" s="770"/>
      <c r="CX5" s="770"/>
      <c r="CY5" s="771"/>
      <c r="CZ5" s="769" t="s">
        <v>216</v>
      </c>
      <c r="DA5" s="770"/>
      <c r="DB5" s="770"/>
      <c r="DC5" s="771"/>
      <c r="DD5" s="769" t="s">
        <v>225</v>
      </c>
      <c r="DE5" s="770"/>
      <c r="DF5" s="770"/>
      <c r="DG5" s="770"/>
      <c r="DH5" s="770"/>
      <c r="DI5" s="770"/>
      <c r="DJ5" s="770"/>
      <c r="DK5" s="770"/>
      <c r="DL5" s="770"/>
      <c r="DM5" s="770"/>
      <c r="DN5" s="770"/>
      <c r="DO5" s="770"/>
      <c r="DP5" s="771"/>
      <c r="DQ5" s="769" t="s">
        <v>226</v>
      </c>
      <c r="DR5" s="770"/>
      <c r="DS5" s="770"/>
      <c r="DT5" s="770"/>
      <c r="DU5" s="770"/>
      <c r="DV5" s="770"/>
      <c r="DW5" s="770"/>
      <c r="DX5" s="770"/>
      <c r="DY5" s="770"/>
      <c r="DZ5" s="770"/>
      <c r="EA5" s="770"/>
      <c r="EB5" s="770"/>
      <c r="EC5" s="771"/>
    </row>
    <row r="6" spans="2:143" ht="11.25" customHeight="1" x14ac:dyDescent="0.15">
      <c r="B6" s="651" t="s">
        <v>227</v>
      </c>
      <c r="C6" s="652"/>
      <c r="D6" s="652"/>
      <c r="E6" s="652"/>
      <c r="F6" s="652"/>
      <c r="G6" s="652"/>
      <c r="H6" s="652"/>
      <c r="I6" s="652"/>
      <c r="J6" s="652"/>
      <c r="K6" s="652"/>
      <c r="L6" s="652"/>
      <c r="M6" s="652"/>
      <c r="N6" s="652"/>
      <c r="O6" s="652"/>
      <c r="P6" s="652"/>
      <c r="Q6" s="653"/>
      <c r="R6" s="672">
        <v>191778</v>
      </c>
      <c r="S6" s="642"/>
      <c r="T6" s="642"/>
      <c r="U6" s="642"/>
      <c r="V6" s="642"/>
      <c r="W6" s="642"/>
      <c r="X6" s="642"/>
      <c r="Y6" s="643"/>
      <c r="Z6" s="691">
        <v>0.5</v>
      </c>
      <c r="AA6" s="691"/>
      <c r="AB6" s="691"/>
      <c r="AC6" s="691"/>
      <c r="AD6" s="692">
        <v>191778</v>
      </c>
      <c r="AE6" s="692"/>
      <c r="AF6" s="692"/>
      <c r="AG6" s="692"/>
      <c r="AH6" s="692"/>
      <c r="AI6" s="692"/>
      <c r="AJ6" s="692"/>
      <c r="AK6" s="692"/>
      <c r="AL6" s="673">
        <v>1.1000000000000001</v>
      </c>
      <c r="AM6" s="676"/>
      <c r="AN6" s="676"/>
      <c r="AO6" s="693"/>
      <c r="AP6" s="651" t="s">
        <v>228</v>
      </c>
      <c r="AQ6" s="652"/>
      <c r="AR6" s="652"/>
      <c r="AS6" s="652"/>
      <c r="AT6" s="652"/>
      <c r="AU6" s="652"/>
      <c r="AV6" s="652"/>
      <c r="AW6" s="652"/>
      <c r="AX6" s="652"/>
      <c r="AY6" s="652"/>
      <c r="AZ6" s="652"/>
      <c r="BA6" s="652"/>
      <c r="BB6" s="652"/>
      <c r="BC6" s="652"/>
      <c r="BD6" s="652"/>
      <c r="BE6" s="652"/>
      <c r="BF6" s="653"/>
      <c r="BG6" s="672">
        <v>10647661</v>
      </c>
      <c r="BH6" s="642"/>
      <c r="BI6" s="642"/>
      <c r="BJ6" s="642"/>
      <c r="BK6" s="642"/>
      <c r="BL6" s="642"/>
      <c r="BM6" s="642"/>
      <c r="BN6" s="643"/>
      <c r="BO6" s="691">
        <v>91.6</v>
      </c>
      <c r="BP6" s="691"/>
      <c r="BQ6" s="691"/>
      <c r="BR6" s="691"/>
      <c r="BS6" s="692">
        <v>204424</v>
      </c>
      <c r="BT6" s="692"/>
      <c r="BU6" s="692"/>
      <c r="BV6" s="692"/>
      <c r="BW6" s="692"/>
      <c r="BX6" s="692"/>
      <c r="BY6" s="692"/>
      <c r="BZ6" s="692"/>
      <c r="CA6" s="692"/>
      <c r="CB6" s="742"/>
      <c r="CD6" s="720" t="s">
        <v>229</v>
      </c>
      <c r="CE6" s="721"/>
      <c r="CF6" s="721"/>
      <c r="CG6" s="721"/>
      <c r="CH6" s="721"/>
      <c r="CI6" s="721"/>
      <c r="CJ6" s="721"/>
      <c r="CK6" s="721"/>
      <c r="CL6" s="721"/>
      <c r="CM6" s="721"/>
      <c r="CN6" s="721"/>
      <c r="CO6" s="721"/>
      <c r="CP6" s="721"/>
      <c r="CQ6" s="722"/>
      <c r="CR6" s="672">
        <v>254602</v>
      </c>
      <c r="CS6" s="642"/>
      <c r="CT6" s="642"/>
      <c r="CU6" s="642"/>
      <c r="CV6" s="642"/>
      <c r="CW6" s="642"/>
      <c r="CX6" s="642"/>
      <c r="CY6" s="643"/>
      <c r="CZ6" s="762">
        <v>0.7</v>
      </c>
      <c r="DA6" s="737"/>
      <c r="DB6" s="737"/>
      <c r="DC6" s="765"/>
      <c r="DD6" s="641" t="s">
        <v>127</v>
      </c>
      <c r="DE6" s="642"/>
      <c r="DF6" s="642"/>
      <c r="DG6" s="642"/>
      <c r="DH6" s="642"/>
      <c r="DI6" s="642"/>
      <c r="DJ6" s="642"/>
      <c r="DK6" s="642"/>
      <c r="DL6" s="642"/>
      <c r="DM6" s="642"/>
      <c r="DN6" s="642"/>
      <c r="DO6" s="642"/>
      <c r="DP6" s="643"/>
      <c r="DQ6" s="641">
        <v>254602</v>
      </c>
      <c r="DR6" s="642"/>
      <c r="DS6" s="642"/>
      <c r="DT6" s="642"/>
      <c r="DU6" s="642"/>
      <c r="DV6" s="642"/>
      <c r="DW6" s="642"/>
      <c r="DX6" s="642"/>
      <c r="DY6" s="642"/>
      <c r="DZ6" s="642"/>
      <c r="EA6" s="642"/>
      <c r="EB6" s="642"/>
      <c r="EC6" s="705"/>
    </row>
    <row r="7" spans="2:143" ht="11.25" customHeight="1" x14ac:dyDescent="0.15">
      <c r="B7" s="651" t="s">
        <v>230</v>
      </c>
      <c r="C7" s="652"/>
      <c r="D7" s="652"/>
      <c r="E7" s="652"/>
      <c r="F7" s="652"/>
      <c r="G7" s="652"/>
      <c r="H7" s="652"/>
      <c r="I7" s="652"/>
      <c r="J7" s="652"/>
      <c r="K7" s="652"/>
      <c r="L7" s="652"/>
      <c r="M7" s="652"/>
      <c r="N7" s="652"/>
      <c r="O7" s="652"/>
      <c r="P7" s="652"/>
      <c r="Q7" s="653"/>
      <c r="R7" s="672">
        <v>10785</v>
      </c>
      <c r="S7" s="642"/>
      <c r="T7" s="642"/>
      <c r="U7" s="642"/>
      <c r="V7" s="642"/>
      <c r="W7" s="642"/>
      <c r="X7" s="642"/>
      <c r="Y7" s="643"/>
      <c r="Z7" s="691">
        <v>0</v>
      </c>
      <c r="AA7" s="691"/>
      <c r="AB7" s="691"/>
      <c r="AC7" s="691"/>
      <c r="AD7" s="692">
        <v>10785</v>
      </c>
      <c r="AE7" s="692"/>
      <c r="AF7" s="692"/>
      <c r="AG7" s="692"/>
      <c r="AH7" s="692"/>
      <c r="AI7" s="692"/>
      <c r="AJ7" s="692"/>
      <c r="AK7" s="692"/>
      <c r="AL7" s="673">
        <v>0.1</v>
      </c>
      <c r="AM7" s="676"/>
      <c r="AN7" s="676"/>
      <c r="AO7" s="693"/>
      <c r="AP7" s="651" t="s">
        <v>231</v>
      </c>
      <c r="AQ7" s="652"/>
      <c r="AR7" s="652"/>
      <c r="AS7" s="652"/>
      <c r="AT7" s="652"/>
      <c r="AU7" s="652"/>
      <c r="AV7" s="652"/>
      <c r="AW7" s="652"/>
      <c r="AX7" s="652"/>
      <c r="AY7" s="652"/>
      <c r="AZ7" s="652"/>
      <c r="BA7" s="652"/>
      <c r="BB7" s="652"/>
      <c r="BC7" s="652"/>
      <c r="BD7" s="652"/>
      <c r="BE7" s="652"/>
      <c r="BF7" s="653"/>
      <c r="BG7" s="672">
        <v>4658830</v>
      </c>
      <c r="BH7" s="642"/>
      <c r="BI7" s="642"/>
      <c r="BJ7" s="642"/>
      <c r="BK7" s="642"/>
      <c r="BL7" s="642"/>
      <c r="BM7" s="642"/>
      <c r="BN7" s="643"/>
      <c r="BO7" s="691">
        <v>40.1</v>
      </c>
      <c r="BP7" s="691"/>
      <c r="BQ7" s="691"/>
      <c r="BR7" s="691"/>
      <c r="BS7" s="692">
        <v>204424</v>
      </c>
      <c r="BT7" s="692"/>
      <c r="BU7" s="692"/>
      <c r="BV7" s="692"/>
      <c r="BW7" s="692"/>
      <c r="BX7" s="692"/>
      <c r="BY7" s="692"/>
      <c r="BZ7" s="692"/>
      <c r="CA7" s="692"/>
      <c r="CB7" s="742"/>
      <c r="CD7" s="701" t="s">
        <v>232</v>
      </c>
      <c r="CE7" s="702"/>
      <c r="CF7" s="702"/>
      <c r="CG7" s="702"/>
      <c r="CH7" s="702"/>
      <c r="CI7" s="702"/>
      <c r="CJ7" s="702"/>
      <c r="CK7" s="702"/>
      <c r="CL7" s="702"/>
      <c r="CM7" s="702"/>
      <c r="CN7" s="702"/>
      <c r="CO7" s="702"/>
      <c r="CP7" s="702"/>
      <c r="CQ7" s="703"/>
      <c r="CR7" s="672">
        <v>3583267</v>
      </c>
      <c r="CS7" s="642"/>
      <c r="CT7" s="642"/>
      <c r="CU7" s="642"/>
      <c r="CV7" s="642"/>
      <c r="CW7" s="642"/>
      <c r="CX7" s="642"/>
      <c r="CY7" s="643"/>
      <c r="CZ7" s="691">
        <v>10.3</v>
      </c>
      <c r="DA7" s="691"/>
      <c r="DB7" s="691"/>
      <c r="DC7" s="691"/>
      <c r="DD7" s="641">
        <v>73554</v>
      </c>
      <c r="DE7" s="642"/>
      <c r="DF7" s="642"/>
      <c r="DG7" s="642"/>
      <c r="DH7" s="642"/>
      <c r="DI7" s="642"/>
      <c r="DJ7" s="642"/>
      <c r="DK7" s="642"/>
      <c r="DL7" s="642"/>
      <c r="DM7" s="642"/>
      <c r="DN7" s="642"/>
      <c r="DO7" s="642"/>
      <c r="DP7" s="643"/>
      <c r="DQ7" s="641">
        <v>2684958</v>
      </c>
      <c r="DR7" s="642"/>
      <c r="DS7" s="642"/>
      <c r="DT7" s="642"/>
      <c r="DU7" s="642"/>
      <c r="DV7" s="642"/>
      <c r="DW7" s="642"/>
      <c r="DX7" s="642"/>
      <c r="DY7" s="642"/>
      <c r="DZ7" s="642"/>
      <c r="EA7" s="642"/>
      <c r="EB7" s="642"/>
      <c r="EC7" s="705"/>
    </row>
    <row r="8" spans="2:143" ht="11.25" customHeight="1" x14ac:dyDescent="0.15">
      <c r="B8" s="651" t="s">
        <v>233</v>
      </c>
      <c r="C8" s="652"/>
      <c r="D8" s="652"/>
      <c r="E8" s="652"/>
      <c r="F8" s="652"/>
      <c r="G8" s="652"/>
      <c r="H8" s="652"/>
      <c r="I8" s="652"/>
      <c r="J8" s="652"/>
      <c r="K8" s="652"/>
      <c r="L8" s="652"/>
      <c r="M8" s="652"/>
      <c r="N8" s="652"/>
      <c r="O8" s="652"/>
      <c r="P8" s="652"/>
      <c r="Q8" s="653"/>
      <c r="R8" s="672">
        <v>85246</v>
      </c>
      <c r="S8" s="642"/>
      <c r="T8" s="642"/>
      <c r="U8" s="642"/>
      <c r="V8" s="642"/>
      <c r="W8" s="642"/>
      <c r="X8" s="642"/>
      <c r="Y8" s="643"/>
      <c r="Z8" s="691">
        <v>0.2</v>
      </c>
      <c r="AA8" s="691"/>
      <c r="AB8" s="691"/>
      <c r="AC8" s="691"/>
      <c r="AD8" s="692">
        <v>85246</v>
      </c>
      <c r="AE8" s="692"/>
      <c r="AF8" s="692"/>
      <c r="AG8" s="692"/>
      <c r="AH8" s="692"/>
      <c r="AI8" s="692"/>
      <c r="AJ8" s="692"/>
      <c r="AK8" s="692"/>
      <c r="AL8" s="673">
        <v>0.5</v>
      </c>
      <c r="AM8" s="676"/>
      <c r="AN8" s="676"/>
      <c r="AO8" s="693"/>
      <c r="AP8" s="651" t="s">
        <v>234</v>
      </c>
      <c r="AQ8" s="652"/>
      <c r="AR8" s="652"/>
      <c r="AS8" s="652"/>
      <c r="AT8" s="652"/>
      <c r="AU8" s="652"/>
      <c r="AV8" s="652"/>
      <c r="AW8" s="652"/>
      <c r="AX8" s="652"/>
      <c r="AY8" s="652"/>
      <c r="AZ8" s="652"/>
      <c r="BA8" s="652"/>
      <c r="BB8" s="652"/>
      <c r="BC8" s="652"/>
      <c r="BD8" s="652"/>
      <c r="BE8" s="652"/>
      <c r="BF8" s="653"/>
      <c r="BG8" s="672">
        <v>123061</v>
      </c>
      <c r="BH8" s="642"/>
      <c r="BI8" s="642"/>
      <c r="BJ8" s="642"/>
      <c r="BK8" s="642"/>
      <c r="BL8" s="642"/>
      <c r="BM8" s="642"/>
      <c r="BN8" s="643"/>
      <c r="BO8" s="691">
        <v>1.1000000000000001</v>
      </c>
      <c r="BP8" s="691"/>
      <c r="BQ8" s="691"/>
      <c r="BR8" s="691"/>
      <c r="BS8" s="692" t="s">
        <v>127</v>
      </c>
      <c r="BT8" s="692"/>
      <c r="BU8" s="692"/>
      <c r="BV8" s="692"/>
      <c r="BW8" s="692"/>
      <c r="BX8" s="692"/>
      <c r="BY8" s="692"/>
      <c r="BZ8" s="692"/>
      <c r="CA8" s="692"/>
      <c r="CB8" s="742"/>
      <c r="CD8" s="701" t="s">
        <v>235</v>
      </c>
      <c r="CE8" s="702"/>
      <c r="CF8" s="702"/>
      <c r="CG8" s="702"/>
      <c r="CH8" s="702"/>
      <c r="CI8" s="702"/>
      <c r="CJ8" s="702"/>
      <c r="CK8" s="702"/>
      <c r="CL8" s="702"/>
      <c r="CM8" s="702"/>
      <c r="CN8" s="702"/>
      <c r="CO8" s="702"/>
      <c r="CP8" s="702"/>
      <c r="CQ8" s="703"/>
      <c r="CR8" s="672">
        <v>15237497</v>
      </c>
      <c r="CS8" s="642"/>
      <c r="CT8" s="642"/>
      <c r="CU8" s="642"/>
      <c r="CV8" s="642"/>
      <c r="CW8" s="642"/>
      <c r="CX8" s="642"/>
      <c r="CY8" s="643"/>
      <c r="CZ8" s="691">
        <v>43.9</v>
      </c>
      <c r="DA8" s="691"/>
      <c r="DB8" s="691"/>
      <c r="DC8" s="691"/>
      <c r="DD8" s="641">
        <v>50812</v>
      </c>
      <c r="DE8" s="642"/>
      <c r="DF8" s="642"/>
      <c r="DG8" s="642"/>
      <c r="DH8" s="642"/>
      <c r="DI8" s="642"/>
      <c r="DJ8" s="642"/>
      <c r="DK8" s="642"/>
      <c r="DL8" s="642"/>
      <c r="DM8" s="642"/>
      <c r="DN8" s="642"/>
      <c r="DO8" s="642"/>
      <c r="DP8" s="643"/>
      <c r="DQ8" s="641">
        <v>6173842</v>
      </c>
      <c r="DR8" s="642"/>
      <c r="DS8" s="642"/>
      <c r="DT8" s="642"/>
      <c r="DU8" s="642"/>
      <c r="DV8" s="642"/>
      <c r="DW8" s="642"/>
      <c r="DX8" s="642"/>
      <c r="DY8" s="642"/>
      <c r="DZ8" s="642"/>
      <c r="EA8" s="642"/>
      <c r="EB8" s="642"/>
      <c r="EC8" s="705"/>
    </row>
    <row r="9" spans="2:143" ht="11.25" customHeight="1" x14ac:dyDescent="0.15">
      <c r="B9" s="651" t="s">
        <v>236</v>
      </c>
      <c r="C9" s="652"/>
      <c r="D9" s="652"/>
      <c r="E9" s="652"/>
      <c r="F9" s="652"/>
      <c r="G9" s="652"/>
      <c r="H9" s="652"/>
      <c r="I9" s="652"/>
      <c r="J9" s="652"/>
      <c r="K9" s="652"/>
      <c r="L9" s="652"/>
      <c r="M9" s="652"/>
      <c r="N9" s="652"/>
      <c r="O9" s="652"/>
      <c r="P9" s="652"/>
      <c r="Q9" s="653"/>
      <c r="R9" s="672">
        <v>95797</v>
      </c>
      <c r="S9" s="642"/>
      <c r="T9" s="642"/>
      <c r="U9" s="642"/>
      <c r="V9" s="642"/>
      <c r="W9" s="642"/>
      <c r="X9" s="642"/>
      <c r="Y9" s="643"/>
      <c r="Z9" s="691">
        <v>0.3</v>
      </c>
      <c r="AA9" s="691"/>
      <c r="AB9" s="691"/>
      <c r="AC9" s="691"/>
      <c r="AD9" s="692">
        <v>95797</v>
      </c>
      <c r="AE9" s="692"/>
      <c r="AF9" s="692"/>
      <c r="AG9" s="692"/>
      <c r="AH9" s="692"/>
      <c r="AI9" s="692"/>
      <c r="AJ9" s="692"/>
      <c r="AK9" s="692"/>
      <c r="AL9" s="673">
        <v>0.5</v>
      </c>
      <c r="AM9" s="676"/>
      <c r="AN9" s="676"/>
      <c r="AO9" s="693"/>
      <c r="AP9" s="651" t="s">
        <v>237</v>
      </c>
      <c r="AQ9" s="652"/>
      <c r="AR9" s="652"/>
      <c r="AS9" s="652"/>
      <c r="AT9" s="652"/>
      <c r="AU9" s="652"/>
      <c r="AV9" s="652"/>
      <c r="AW9" s="652"/>
      <c r="AX9" s="652"/>
      <c r="AY9" s="652"/>
      <c r="AZ9" s="652"/>
      <c r="BA9" s="652"/>
      <c r="BB9" s="652"/>
      <c r="BC9" s="652"/>
      <c r="BD9" s="652"/>
      <c r="BE9" s="652"/>
      <c r="BF9" s="653"/>
      <c r="BG9" s="672">
        <v>3695649</v>
      </c>
      <c r="BH9" s="642"/>
      <c r="BI9" s="642"/>
      <c r="BJ9" s="642"/>
      <c r="BK9" s="642"/>
      <c r="BL9" s="642"/>
      <c r="BM9" s="642"/>
      <c r="BN9" s="643"/>
      <c r="BO9" s="691">
        <v>31.8</v>
      </c>
      <c r="BP9" s="691"/>
      <c r="BQ9" s="691"/>
      <c r="BR9" s="691"/>
      <c r="BS9" s="692" t="s">
        <v>127</v>
      </c>
      <c r="BT9" s="692"/>
      <c r="BU9" s="692"/>
      <c r="BV9" s="692"/>
      <c r="BW9" s="692"/>
      <c r="BX9" s="692"/>
      <c r="BY9" s="692"/>
      <c r="BZ9" s="692"/>
      <c r="CA9" s="692"/>
      <c r="CB9" s="742"/>
      <c r="CD9" s="701" t="s">
        <v>238</v>
      </c>
      <c r="CE9" s="702"/>
      <c r="CF9" s="702"/>
      <c r="CG9" s="702"/>
      <c r="CH9" s="702"/>
      <c r="CI9" s="702"/>
      <c r="CJ9" s="702"/>
      <c r="CK9" s="702"/>
      <c r="CL9" s="702"/>
      <c r="CM9" s="702"/>
      <c r="CN9" s="702"/>
      <c r="CO9" s="702"/>
      <c r="CP9" s="702"/>
      <c r="CQ9" s="703"/>
      <c r="CR9" s="672">
        <v>4167243</v>
      </c>
      <c r="CS9" s="642"/>
      <c r="CT9" s="642"/>
      <c r="CU9" s="642"/>
      <c r="CV9" s="642"/>
      <c r="CW9" s="642"/>
      <c r="CX9" s="642"/>
      <c r="CY9" s="643"/>
      <c r="CZ9" s="691">
        <v>12</v>
      </c>
      <c r="DA9" s="691"/>
      <c r="DB9" s="691"/>
      <c r="DC9" s="691"/>
      <c r="DD9" s="641">
        <v>49737</v>
      </c>
      <c r="DE9" s="642"/>
      <c r="DF9" s="642"/>
      <c r="DG9" s="642"/>
      <c r="DH9" s="642"/>
      <c r="DI9" s="642"/>
      <c r="DJ9" s="642"/>
      <c r="DK9" s="642"/>
      <c r="DL9" s="642"/>
      <c r="DM9" s="642"/>
      <c r="DN9" s="642"/>
      <c r="DO9" s="642"/>
      <c r="DP9" s="643"/>
      <c r="DQ9" s="641">
        <v>3181067</v>
      </c>
      <c r="DR9" s="642"/>
      <c r="DS9" s="642"/>
      <c r="DT9" s="642"/>
      <c r="DU9" s="642"/>
      <c r="DV9" s="642"/>
      <c r="DW9" s="642"/>
      <c r="DX9" s="642"/>
      <c r="DY9" s="642"/>
      <c r="DZ9" s="642"/>
      <c r="EA9" s="642"/>
      <c r="EB9" s="642"/>
      <c r="EC9" s="705"/>
    </row>
    <row r="10" spans="2:143" ht="11.25" customHeight="1" x14ac:dyDescent="0.15">
      <c r="B10" s="651" t="s">
        <v>239</v>
      </c>
      <c r="C10" s="652"/>
      <c r="D10" s="652"/>
      <c r="E10" s="652"/>
      <c r="F10" s="652"/>
      <c r="G10" s="652"/>
      <c r="H10" s="652"/>
      <c r="I10" s="652"/>
      <c r="J10" s="652"/>
      <c r="K10" s="652"/>
      <c r="L10" s="652"/>
      <c r="M10" s="652"/>
      <c r="N10" s="652"/>
      <c r="O10" s="652"/>
      <c r="P10" s="652"/>
      <c r="Q10" s="653"/>
      <c r="R10" s="672" t="s">
        <v>127</v>
      </c>
      <c r="S10" s="642"/>
      <c r="T10" s="642"/>
      <c r="U10" s="642"/>
      <c r="V10" s="642"/>
      <c r="W10" s="642"/>
      <c r="X10" s="642"/>
      <c r="Y10" s="643"/>
      <c r="Z10" s="691" t="s">
        <v>127</v>
      </c>
      <c r="AA10" s="691"/>
      <c r="AB10" s="691"/>
      <c r="AC10" s="691"/>
      <c r="AD10" s="692" t="s">
        <v>127</v>
      </c>
      <c r="AE10" s="692"/>
      <c r="AF10" s="692"/>
      <c r="AG10" s="692"/>
      <c r="AH10" s="692"/>
      <c r="AI10" s="692"/>
      <c r="AJ10" s="692"/>
      <c r="AK10" s="692"/>
      <c r="AL10" s="673" t="s">
        <v>127</v>
      </c>
      <c r="AM10" s="676"/>
      <c r="AN10" s="676"/>
      <c r="AO10" s="693"/>
      <c r="AP10" s="651" t="s">
        <v>240</v>
      </c>
      <c r="AQ10" s="652"/>
      <c r="AR10" s="652"/>
      <c r="AS10" s="652"/>
      <c r="AT10" s="652"/>
      <c r="AU10" s="652"/>
      <c r="AV10" s="652"/>
      <c r="AW10" s="652"/>
      <c r="AX10" s="652"/>
      <c r="AY10" s="652"/>
      <c r="AZ10" s="652"/>
      <c r="BA10" s="652"/>
      <c r="BB10" s="652"/>
      <c r="BC10" s="652"/>
      <c r="BD10" s="652"/>
      <c r="BE10" s="652"/>
      <c r="BF10" s="653"/>
      <c r="BG10" s="672">
        <v>276089</v>
      </c>
      <c r="BH10" s="642"/>
      <c r="BI10" s="642"/>
      <c r="BJ10" s="642"/>
      <c r="BK10" s="642"/>
      <c r="BL10" s="642"/>
      <c r="BM10" s="642"/>
      <c r="BN10" s="643"/>
      <c r="BO10" s="691">
        <v>2.4</v>
      </c>
      <c r="BP10" s="691"/>
      <c r="BQ10" s="691"/>
      <c r="BR10" s="691"/>
      <c r="BS10" s="692">
        <v>45400</v>
      </c>
      <c r="BT10" s="692"/>
      <c r="BU10" s="692"/>
      <c r="BV10" s="692"/>
      <c r="BW10" s="692"/>
      <c r="BX10" s="692"/>
      <c r="BY10" s="692"/>
      <c r="BZ10" s="692"/>
      <c r="CA10" s="692"/>
      <c r="CB10" s="742"/>
      <c r="CD10" s="701" t="s">
        <v>241</v>
      </c>
      <c r="CE10" s="702"/>
      <c r="CF10" s="702"/>
      <c r="CG10" s="702"/>
      <c r="CH10" s="702"/>
      <c r="CI10" s="702"/>
      <c r="CJ10" s="702"/>
      <c r="CK10" s="702"/>
      <c r="CL10" s="702"/>
      <c r="CM10" s="702"/>
      <c r="CN10" s="702"/>
      <c r="CO10" s="702"/>
      <c r="CP10" s="702"/>
      <c r="CQ10" s="703"/>
      <c r="CR10" s="672">
        <v>31676</v>
      </c>
      <c r="CS10" s="642"/>
      <c r="CT10" s="642"/>
      <c r="CU10" s="642"/>
      <c r="CV10" s="642"/>
      <c r="CW10" s="642"/>
      <c r="CX10" s="642"/>
      <c r="CY10" s="643"/>
      <c r="CZ10" s="691">
        <v>0.1</v>
      </c>
      <c r="DA10" s="691"/>
      <c r="DB10" s="691"/>
      <c r="DC10" s="691"/>
      <c r="DD10" s="641" t="s">
        <v>127</v>
      </c>
      <c r="DE10" s="642"/>
      <c r="DF10" s="642"/>
      <c r="DG10" s="642"/>
      <c r="DH10" s="642"/>
      <c r="DI10" s="642"/>
      <c r="DJ10" s="642"/>
      <c r="DK10" s="642"/>
      <c r="DL10" s="642"/>
      <c r="DM10" s="642"/>
      <c r="DN10" s="642"/>
      <c r="DO10" s="642"/>
      <c r="DP10" s="643"/>
      <c r="DQ10" s="641">
        <v>30523</v>
      </c>
      <c r="DR10" s="642"/>
      <c r="DS10" s="642"/>
      <c r="DT10" s="642"/>
      <c r="DU10" s="642"/>
      <c r="DV10" s="642"/>
      <c r="DW10" s="642"/>
      <c r="DX10" s="642"/>
      <c r="DY10" s="642"/>
      <c r="DZ10" s="642"/>
      <c r="EA10" s="642"/>
      <c r="EB10" s="642"/>
      <c r="EC10" s="705"/>
    </row>
    <row r="11" spans="2:143" ht="11.25" customHeight="1" x14ac:dyDescent="0.15">
      <c r="B11" s="651" t="s">
        <v>242</v>
      </c>
      <c r="C11" s="652"/>
      <c r="D11" s="652"/>
      <c r="E11" s="652"/>
      <c r="F11" s="652"/>
      <c r="G11" s="652"/>
      <c r="H11" s="652"/>
      <c r="I11" s="652"/>
      <c r="J11" s="652"/>
      <c r="K11" s="652"/>
      <c r="L11" s="652"/>
      <c r="M11" s="652"/>
      <c r="N11" s="652"/>
      <c r="O11" s="652"/>
      <c r="P11" s="652"/>
      <c r="Q11" s="653"/>
      <c r="R11" s="672">
        <v>1682714</v>
      </c>
      <c r="S11" s="642"/>
      <c r="T11" s="642"/>
      <c r="U11" s="642"/>
      <c r="V11" s="642"/>
      <c r="W11" s="642"/>
      <c r="X11" s="642"/>
      <c r="Y11" s="643"/>
      <c r="Z11" s="673">
        <v>4.8</v>
      </c>
      <c r="AA11" s="676"/>
      <c r="AB11" s="676"/>
      <c r="AC11" s="677"/>
      <c r="AD11" s="641">
        <v>1682714</v>
      </c>
      <c r="AE11" s="642"/>
      <c r="AF11" s="642"/>
      <c r="AG11" s="642"/>
      <c r="AH11" s="642"/>
      <c r="AI11" s="642"/>
      <c r="AJ11" s="642"/>
      <c r="AK11" s="643"/>
      <c r="AL11" s="673">
        <v>9.6</v>
      </c>
      <c r="AM11" s="676"/>
      <c r="AN11" s="676"/>
      <c r="AO11" s="693"/>
      <c r="AP11" s="651" t="s">
        <v>243</v>
      </c>
      <c r="AQ11" s="652"/>
      <c r="AR11" s="652"/>
      <c r="AS11" s="652"/>
      <c r="AT11" s="652"/>
      <c r="AU11" s="652"/>
      <c r="AV11" s="652"/>
      <c r="AW11" s="652"/>
      <c r="AX11" s="652"/>
      <c r="AY11" s="652"/>
      <c r="AZ11" s="652"/>
      <c r="BA11" s="652"/>
      <c r="BB11" s="652"/>
      <c r="BC11" s="652"/>
      <c r="BD11" s="652"/>
      <c r="BE11" s="652"/>
      <c r="BF11" s="653"/>
      <c r="BG11" s="672">
        <v>564031</v>
      </c>
      <c r="BH11" s="642"/>
      <c r="BI11" s="642"/>
      <c r="BJ11" s="642"/>
      <c r="BK11" s="642"/>
      <c r="BL11" s="642"/>
      <c r="BM11" s="642"/>
      <c r="BN11" s="643"/>
      <c r="BO11" s="691">
        <v>4.9000000000000004</v>
      </c>
      <c r="BP11" s="691"/>
      <c r="BQ11" s="691"/>
      <c r="BR11" s="691"/>
      <c r="BS11" s="692">
        <v>159024</v>
      </c>
      <c r="BT11" s="692"/>
      <c r="BU11" s="692"/>
      <c r="BV11" s="692"/>
      <c r="BW11" s="692"/>
      <c r="BX11" s="692"/>
      <c r="BY11" s="692"/>
      <c r="BZ11" s="692"/>
      <c r="CA11" s="692"/>
      <c r="CB11" s="742"/>
      <c r="CD11" s="701" t="s">
        <v>244</v>
      </c>
      <c r="CE11" s="702"/>
      <c r="CF11" s="702"/>
      <c r="CG11" s="702"/>
      <c r="CH11" s="702"/>
      <c r="CI11" s="702"/>
      <c r="CJ11" s="702"/>
      <c r="CK11" s="702"/>
      <c r="CL11" s="702"/>
      <c r="CM11" s="702"/>
      <c r="CN11" s="702"/>
      <c r="CO11" s="702"/>
      <c r="CP11" s="702"/>
      <c r="CQ11" s="703"/>
      <c r="CR11" s="672">
        <v>18955</v>
      </c>
      <c r="CS11" s="642"/>
      <c r="CT11" s="642"/>
      <c r="CU11" s="642"/>
      <c r="CV11" s="642"/>
      <c r="CW11" s="642"/>
      <c r="CX11" s="642"/>
      <c r="CY11" s="643"/>
      <c r="CZ11" s="691">
        <v>0.1</v>
      </c>
      <c r="DA11" s="691"/>
      <c r="DB11" s="691"/>
      <c r="DC11" s="691"/>
      <c r="DD11" s="641" t="s">
        <v>127</v>
      </c>
      <c r="DE11" s="642"/>
      <c r="DF11" s="642"/>
      <c r="DG11" s="642"/>
      <c r="DH11" s="642"/>
      <c r="DI11" s="642"/>
      <c r="DJ11" s="642"/>
      <c r="DK11" s="642"/>
      <c r="DL11" s="642"/>
      <c r="DM11" s="642"/>
      <c r="DN11" s="642"/>
      <c r="DO11" s="642"/>
      <c r="DP11" s="643"/>
      <c r="DQ11" s="641">
        <v>17837</v>
      </c>
      <c r="DR11" s="642"/>
      <c r="DS11" s="642"/>
      <c r="DT11" s="642"/>
      <c r="DU11" s="642"/>
      <c r="DV11" s="642"/>
      <c r="DW11" s="642"/>
      <c r="DX11" s="642"/>
      <c r="DY11" s="642"/>
      <c r="DZ11" s="642"/>
      <c r="EA11" s="642"/>
      <c r="EB11" s="642"/>
      <c r="EC11" s="705"/>
    </row>
    <row r="12" spans="2:143" ht="11.25" customHeight="1" x14ac:dyDescent="0.15">
      <c r="B12" s="651" t="s">
        <v>245</v>
      </c>
      <c r="C12" s="652"/>
      <c r="D12" s="652"/>
      <c r="E12" s="652"/>
      <c r="F12" s="652"/>
      <c r="G12" s="652"/>
      <c r="H12" s="652"/>
      <c r="I12" s="652"/>
      <c r="J12" s="652"/>
      <c r="K12" s="652"/>
      <c r="L12" s="652"/>
      <c r="M12" s="652"/>
      <c r="N12" s="652"/>
      <c r="O12" s="652"/>
      <c r="P12" s="652"/>
      <c r="Q12" s="653"/>
      <c r="R12" s="672" t="s">
        <v>127</v>
      </c>
      <c r="S12" s="642"/>
      <c r="T12" s="642"/>
      <c r="U12" s="642"/>
      <c r="V12" s="642"/>
      <c r="W12" s="642"/>
      <c r="X12" s="642"/>
      <c r="Y12" s="643"/>
      <c r="Z12" s="691" t="s">
        <v>127</v>
      </c>
      <c r="AA12" s="691"/>
      <c r="AB12" s="691"/>
      <c r="AC12" s="691"/>
      <c r="AD12" s="692" t="s">
        <v>127</v>
      </c>
      <c r="AE12" s="692"/>
      <c r="AF12" s="692"/>
      <c r="AG12" s="692"/>
      <c r="AH12" s="692"/>
      <c r="AI12" s="692"/>
      <c r="AJ12" s="692"/>
      <c r="AK12" s="692"/>
      <c r="AL12" s="673" t="s">
        <v>127</v>
      </c>
      <c r="AM12" s="676"/>
      <c r="AN12" s="676"/>
      <c r="AO12" s="693"/>
      <c r="AP12" s="651" t="s">
        <v>246</v>
      </c>
      <c r="AQ12" s="652"/>
      <c r="AR12" s="652"/>
      <c r="AS12" s="652"/>
      <c r="AT12" s="652"/>
      <c r="AU12" s="652"/>
      <c r="AV12" s="652"/>
      <c r="AW12" s="652"/>
      <c r="AX12" s="652"/>
      <c r="AY12" s="652"/>
      <c r="AZ12" s="652"/>
      <c r="BA12" s="652"/>
      <c r="BB12" s="652"/>
      <c r="BC12" s="652"/>
      <c r="BD12" s="652"/>
      <c r="BE12" s="652"/>
      <c r="BF12" s="653"/>
      <c r="BG12" s="672">
        <v>5219744</v>
      </c>
      <c r="BH12" s="642"/>
      <c r="BI12" s="642"/>
      <c r="BJ12" s="642"/>
      <c r="BK12" s="642"/>
      <c r="BL12" s="642"/>
      <c r="BM12" s="642"/>
      <c r="BN12" s="643"/>
      <c r="BO12" s="691">
        <v>44.9</v>
      </c>
      <c r="BP12" s="691"/>
      <c r="BQ12" s="691"/>
      <c r="BR12" s="691"/>
      <c r="BS12" s="692" t="s">
        <v>127</v>
      </c>
      <c r="BT12" s="692"/>
      <c r="BU12" s="692"/>
      <c r="BV12" s="692"/>
      <c r="BW12" s="692"/>
      <c r="BX12" s="692"/>
      <c r="BY12" s="692"/>
      <c r="BZ12" s="692"/>
      <c r="CA12" s="692"/>
      <c r="CB12" s="742"/>
      <c r="CD12" s="701" t="s">
        <v>247</v>
      </c>
      <c r="CE12" s="702"/>
      <c r="CF12" s="702"/>
      <c r="CG12" s="702"/>
      <c r="CH12" s="702"/>
      <c r="CI12" s="702"/>
      <c r="CJ12" s="702"/>
      <c r="CK12" s="702"/>
      <c r="CL12" s="702"/>
      <c r="CM12" s="702"/>
      <c r="CN12" s="702"/>
      <c r="CO12" s="702"/>
      <c r="CP12" s="702"/>
      <c r="CQ12" s="703"/>
      <c r="CR12" s="672">
        <v>257252</v>
      </c>
      <c r="CS12" s="642"/>
      <c r="CT12" s="642"/>
      <c r="CU12" s="642"/>
      <c r="CV12" s="642"/>
      <c r="CW12" s="642"/>
      <c r="CX12" s="642"/>
      <c r="CY12" s="643"/>
      <c r="CZ12" s="691">
        <v>0.7</v>
      </c>
      <c r="DA12" s="691"/>
      <c r="DB12" s="691"/>
      <c r="DC12" s="691"/>
      <c r="DD12" s="641" t="s">
        <v>127</v>
      </c>
      <c r="DE12" s="642"/>
      <c r="DF12" s="642"/>
      <c r="DG12" s="642"/>
      <c r="DH12" s="642"/>
      <c r="DI12" s="642"/>
      <c r="DJ12" s="642"/>
      <c r="DK12" s="642"/>
      <c r="DL12" s="642"/>
      <c r="DM12" s="642"/>
      <c r="DN12" s="642"/>
      <c r="DO12" s="642"/>
      <c r="DP12" s="643"/>
      <c r="DQ12" s="641">
        <v>228277</v>
      </c>
      <c r="DR12" s="642"/>
      <c r="DS12" s="642"/>
      <c r="DT12" s="642"/>
      <c r="DU12" s="642"/>
      <c r="DV12" s="642"/>
      <c r="DW12" s="642"/>
      <c r="DX12" s="642"/>
      <c r="DY12" s="642"/>
      <c r="DZ12" s="642"/>
      <c r="EA12" s="642"/>
      <c r="EB12" s="642"/>
      <c r="EC12" s="705"/>
    </row>
    <row r="13" spans="2:143" ht="11.25" customHeight="1" x14ac:dyDescent="0.15">
      <c r="B13" s="651" t="s">
        <v>248</v>
      </c>
      <c r="C13" s="652"/>
      <c r="D13" s="652"/>
      <c r="E13" s="652"/>
      <c r="F13" s="652"/>
      <c r="G13" s="652"/>
      <c r="H13" s="652"/>
      <c r="I13" s="652"/>
      <c r="J13" s="652"/>
      <c r="K13" s="652"/>
      <c r="L13" s="652"/>
      <c r="M13" s="652"/>
      <c r="N13" s="652"/>
      <c r="O13" s="652"/>
      <c r="P13" s="652"/>
      <c r="Q13" s="653"/>
      <c r="R13" s="672" t="s">
        <v>127</v>
      </c>
      <c r="S13" s="642"/>
      <c r="T13" s="642"/>
      <c r="U13" s="642"/>
      <c r="V13" s="642"/>
      <c r="W13" s="642"/>
      <c r="X13" s="642"/>
      <c r="Y13" s="643"/>
      <c r="Z13" s="691" t="s">
        <v>127</v>
      </c>
      <c r="AA13" s="691"/>
      <c r="AB13" s="691"/>
      <c r="AC13" s="691"/>
      <c r="AD13" s="692" t="s">
        <v>127</v>
      </c>
      <c r="AE13" s="692"/>
      <c r="AF13" s="692"/>
      <c r="AG13" s="692"/>
      <c r="AH13" s="692"/>
      <c r="AI13" s="692"/>
      <c r="AJ13" s="692"/>
      <c r="AK13" s="692"/>
      <c r="AL13" s="673" t="s">
        <v>127</v>
      </c>
      <c r="AM13" s="676"/>
      <c r="AN13" s="676"/>
      <c r="AO13" s="693"/>
      <c r="AP13" s="651" t="s">
        <v>249</v>
      </c>
      <c r="AQ13" s="652"/>
      <c r="AR13" s="652"/>
      <c r="AS13" s="652"/>
      <c r="AT13" s="652"/>
      <c r="AU13" s="652"/>
      <c r="AV13" s="652"/>
      <c r="AW13" s="652"/>
      <c r="AX13" s="652"/>
      <c r="AY13" s="652"/>
      <c r="AZ13" s="652"/>
      <c r="BA13" s="652"/>
      <c r="BB13" s="652"/>
      <c r="BC13" s="652"/>
      <c r="BD13" s="652"/>
      <c r="BE13" s="652"/>
      <c r="BF13" s="653"/>
      <c r="BG13" s="672">
        <v>4666006</v>
      </c>
      <c r="BH13" s="642"/>
      <c r="BI13" s="642"/>
      <c r="BJ13" s="642"/>
      <c r="BK13" s="642"/>
      <c r="BL13" s="642"/>
      <c r="BM13" s="642"/>
      <c r="BN13" s="643"/>
      <c r="BO13" s="691">
        <v>40.1</v>
      </c>
      <c r="BP13" s="691"/>
      <c r="BQ13" s="691"/>
      <c r="BR13" s="691"/>
      <c r="BS13" s="692" t="s">
        <v>127</v>
      </c>
      <c r="BT13" s="692"/>
      <c r="BU13" s="692"/>
      <c r="BV13" s="692"/>
      <c r="BW13" s="692"/>
      <c r="BX13" s="692"/>
      <c r="BY13" s="692"/>
      <c r="BZ13" s="692"/>
      <c r="CA13" s="692"/>
      <c r="CB13" s="742"/>
      <c r="CD13" s="701" t="s">
        <v>250</v>
      </c>
      <c r="CE13" s="702"/>
      <c r="CF13" s="702"/>
      <c r="CG13" s="702"/>
      <c r="CH13" s="702"/>
      <c r="CI13" s="702"/>
      <c r="CJ13" s="702"/>
      <c r="CK13" s="702"/>
      <c r="CL13" s="702"/>
      <c r="CM13" s="702"/>
      <c r="CN13" s="702"/>
      <c r="CO13" s="702"/>
      <c r="CP13" s="702"/>
      <c r="CQ13" s="703"/>
      <c r="CR13" s="672">
        <v>3166527</v>
      </c>
      <c r="CS13" s="642"/>
      <c r="CT13" s="642"/>
      <c r="CU13" s="642"/>
      <c r="CV13" s="642"/>
      <c r="CW13" s="642"/>
      <c r="CX13" s="642"/>
      <c r="CY13" s="643"/>
      <c r="CZ13" s="691">
        <v>9.1</v>
      </c>
      <c r="DA13" s="691"/>
      <c r="DB13" s="691"/>
      <c r="DC13" s="691"/>
      <c r="DD13" s="641">
        <v>1203299</v>
      </c>
      <c r="DE13" s="642"/>
      <c r="DF13" s="642"/>
      <c r="DG13" s="642"/>
      <c r="DH13" s="642"/>
      <c r="DI13" s="642"/>
      <c r="DJ13" s="642"/>
      <c r="DK13" s="642"/>
      <c r="DL13" s="642"/>
      <c r="DM13" s="642"/>
      <c r="DN13" s="642"/>
      <c r="DO13" s="642"/>
      <c r="DP13" s="643"/>
      <c r="DQ13" s="641">
        <v>2385316</v>
      </c>
      <c r="DR13" s="642"/>
      <c r="DS13" s="642"/>
      <c r="DT13" s="642"/>
      <c r="DU13" s="642"/>
      <c r="DV13" s="642"/>
      <c r="DW13" s="642"/>
      <c r="DX13" s="642"/>
      <c r="DY13" s="642"/>
      <c r="DZ13" s="642"/>
      <c r="EA13" s="642"/>
      <c r="EB13" s="642"/>
      <c r="EC13" s="705"/>
    </row>
    <row r="14" spans="2:143" ht="11.25" customHeight="1" x14ac:dyDescent="0.15">
      <c r="B14" s="651" t="s">
        <v>251</v>
      </c>
      <c r="C14" s="652"/>
      <c r="D14" s="652"/>
      <c r="E14" s="652"/>
      <c r="F14" s="652"/>
      <c r="G14" s="652"/>
      <c r="H14" s="652"/>
      <c r="I14" s="652"/>
      <c r="J14" s="652"/>
      <c r="K14" s="652"/>
      <c r="L14" s="652"/>
      <c r="M14" s="652"/>
      <c r="N14" s="652"/>
      <c r="O14" s="652"/>
      <c r="P14" s="652"/>
      <c r="Q14" s="653"/>
      <c r="R14" s="672" t="s">
        <v>127</v>
      </c>
      <c r="S14" s="642"/>
      <c r="T14" s="642"/>
      <c r="U14" s="642"/>
      <c r="V14" s="642"/>
      <c r="W14" s="642"/>
      <c r="X14" s="642"/>
      <c r="Y14" s="643"/>
      <c r="Z14" s="691" t="s">
        <v>127</v>
      </c>
      <c r="AA14" s="691"/>
      <c r="AB14" s="691"/>
      <c r="AC14" s="691"/>
      <c r="AD14" s="692" t="s">
        <v>127</v>
      </c>
      <c r="AE14" s="692"/>
      <c r="AF14" s="692"/>
      <c r="AG14" s="692"/>
      <c r="AH14" s="692"/>
      <c r="AI14" s="692"/>
      <c r="AJ14" s="692"/>
      <c r="AK14" s="692"/>
      <c r="AL14" s="673" t="s">
        <v>127</v>
      </c>
      <c r="AM14" s="676"/>
      <c r="AN14" s="676"/>
      <c r="AO14" s="693"/>
      <c r="AP14" s="651" t="s">
        <v>252</v>
      </c>
      <c r="AQ14" s="652"/>
      <c r="AR14" s="652"/>
      <c r="AS14" s="652"/>
      <c r="AT14" s="652"/>
      <c r="AU14" s="652"/>
      <c r="AV14" s="652"/>
      <c r="AW14" s="652"/>
      <c r="AX14" s="652"/>
      <c r="AY14" s="652"/>
      <c r="AZ14" s="652"/>
      <c r="BA14" s="652"/>
      <c r="BB14" s="652"/>
      <c r="BC14" s="652"/>
      <c r="BD14" s="652"/>
      <c r="BE14" s="652"/>
      <c r="BF14" s="653"/>
      <c r="BG14" s="672">
        <v>129186</v>
      </c>
      <c r="BH14" s="642"/>
      <c r="BI14" s="642"/>
      <c r="BJ14" s="642"/>
      <c r="BK14" s="642"/>
      <c r="BL14" s="642"/>
      <c r="BM14" s="642"/>
      <c r="BN14" s="643"/>
      <c r="BO14" s="691">
        <v>1.1000000000000001</v>
      </c>
      <c r="BP14" s="691"/>
      <c r="BQ14" s="691"/>
      <c r="BR14" s="691"/>
      <c r="BS14" s="692" t="s">
        <v>127</v>
      </c>
      <c r="BT14" s="692"/>
      <c r="BU14" s="692"/>
      <c r="BV14" s="692"/>
      <c r="BW14" s="692"/>
      <c r="BX14" s="692"/>
      <c r="BY14" s="692"/>
      <c r="BZ14" s="692"/>
      <c r="CA14" s="692"/>
      <c r="CB14" s="742"/>
      <c r="CD14" s="701" t="s">
        <v>253</v>
      </c>
      <c r="CE14" s="702"/>
      <c r="CF14" s="702"/>
      <c r="CG14" s="702"/>
      <c r="CH14" s="702"/>
      <c r="CI14" s="702"/>
      <c r="CJ14" s="702"/>
      <c r="CK14" s="702"/>
      <c r="CL14" s="702"/>
      <c r="CM14" s="702"/>
      <c r="CN14" s="702"/>
      <c r="CO14" s="702"/>
      <c r="CP14" s="702"/>
      <c r="CQ14" s="703"/>
      <c r="CR14" s="672">
        <v>702497</v>
      </c>
      <c r="CS14" s="642"/>
      <c r="CT14" s="642"/>
      <c r="CU14" s="642"/>
      <c r="CV14" s="642"/>
      <c r="CW14" s="642"/>
      <c r="CX14" s="642"/>
      <c r="CY14" s="643"/>
      <c r="CZ14" s="691">
        <v>2</v>
      </c>
      <c r="DA14" s="691"/>
      <c r="DB14" s="691"/>
      <c r="DC14" s="691"/>
      <c r="DD14" s="641">
        <v>39600</v>
      </c>
      <c r="DE14" s="642"/>
      <c r="DF14" s="642"/>
      <c r="DG14" s="642"/>
      <c r="DH14" s="642"/>
      <c r="DI14" s="642"/>
      <c r="DJ14" s="642"/>
      <c r="DK14" s="642"/>
      <c r="DL14" s="642"/>
      <c r="DM14" s="642"/>
      <c r="DN14" s="642"/>
      <c r="DO14" s="642"/>
      <c r="DP14" s="643"/>
      <c r="DQ14" s="641">
        <v>684227</v>
      </c>
      <c r="DR14" s="642"/>
      <c r="DS14" s="642"/>
      <c r="DT14" s="642"/>
      <c r="DU14" s="642"/>
      <c r="DV14" s="642"/>
      <c r="DW14" s="642"/>
      <c r="DX14" s="642"/>
      <c r="DY14" s="642"/>
      <c r="DZ14" s="642"/>
      <c r="EA14" s="642"/>
      <c r="EB14" s="642"/>
      <c r="EC14" s="705"/>
    </row>
    <row r="15" spans="2:143" ht="11.25" customHeight="1" x14ac:dyDescent="0.15">
      <c r="B15" s="651" t="s">
        <v>254</v>
      </c>
      <c r="C15" s="652"/>
      <c r="D15" s="652"/>
      <c r="E15" s="652"/>
      <c r="F15" s="652"/>
      <c r="G15" s="652"/>
      <c r="H15" s="652"/>
      <c r="I15" s="652"/>
      <c r="J15" s="652"/>
      <c r="K15" s="652"/>
      <c r="L15" s="652"/>
      <c r="M15" s="652"/>
      <c r="N15" s="652"/>
      <c r="O15" s="652"/>
      <c r="P15" s="652"/>
      <c r="Q15" s="653"/>
      <c r="R15" s="672" t="s">
        <v>127</v>
      </c>
      <c r="S15" s="642"/>
      <c r="T15" s="642"/>
      <c r="U15" s="642"/>
      <c r="V15" s="642"/>
      <c r="W15" s="642"/>
      <c r="X15" s="642"/>
      <c r="Y15" s="643"/>
      <c r="Z15" s="691" t="s">
        <v>127</v>
      </c>
      <c r="AA15" s="691"/>
      <c r="AB15" s="691"/>
      <c r="AC15" s="691"/>
      <c r="AD15" s="692" t="s">
        <v>127</v>
      </c>
      <c r="AE15" s="692"/>
      <c r="AF15" s="692"/>
      <c r="AG15" s="692"/>
      <c r="AH15" s="692"/>
      <c r="AI15" s="692"/>
      <c r="AJ15" s="692"/>
      <c r="AK15" s="692"/>
      <c r="AL15" s="673" t="s">
        <v>127</v>
      </c>
      <c r="AM15" s="676"/>
      <c r="AN15" s="676"/>
      <c r="AO15" s="693"/>
      <c r="AP15" s="651" t="s">
        <v>255</v>
      </c>
      <c r="AQ15" s="652"/>
      <c r="AR15" s="652"/>
      <c r="AS15" s="652"/>
      <c r="AT15" s="652"/>
      <c r="AU15" s="652"/>
      <c r="AV15" s="652"/>
      <c r="AW15" s="652"/>
      <c r="AX15" s="652"/>
      <c r="AY15" s="652"/>
      <c r="AZ15" s="652"/>
      <c r="BA15" s="652"/>
      <c r="BB15" s="652"/>
      <c r="BC15" s="652"/>
      <c r="BD15" s="652"/>
      <c r="BE15" s="652"/>
      <c r="BF15" s="653"/>
      <c r="BG15" s="672">
        <v>639901</v>
      </c>
      <c r="BH15" s="642"/>
      <c r="BI15" s="642"/>
      <c r="BJ15" s="642"/>
      <c r="BK15" s="642"/>
      <c r="BL15" s="642"/>
      <c r="BM15" s="642"/>
      <c r="BN15" s="643"/>
      <c r="BO15" s="691">
        <v>5.5</v>
      </c>
      <c r="BP15" s="691"/>
      <c r="BQ15" s="691"/>
      <c r="BR15" s="691"/>
      <c r="BS15" s="692" t="s">
        <v>127</v>
      </c>
      <c r="BT15" s="692"/>
      <c r="BU15" s="692"/>
      <c r="BV15" s="692"/>
      <c r="BW15" s="692"/>
      <c r="BX15" s="692"/>
      <c r="BY15" s="692"/>
      <c r="BZ15" s="692"/>
      <c r="CA15" s="692"/>
      <c r="CB15" s="742"/>
      <c r="CD15" s="701" t="s">
        <v>256</v>
      </c>
      <c r="CE15" s="702"/>
      <c r="CF15" s="702"/>
      <c r="CG15" s="702"/>
      <c r="CH15" s="702"/>
      <c r="CI15" s="702"/>
      <c r="CJ15" s="702"/>
      <c r="CK15" s="702"/>
      <c r="CL15" s="702"/>
      <c r="CM15" s="702"/>
      <c r="CN15" s="702"/>
      <c r="CO15" s="702"/>
      <c r="CP15" s="702"/>
      <c r="CQ15" s="703"/>
      <c r="CR15" s="672">
        <v>4536062</v>
      </c>
      <c r="CS15" s="642"/>
      <c r="CT15" s="642"/>
      <c r="CU15" s="642"/>
      <c r="CV15" s="642"/>
      <c r="CW15" s="642"/>
      <c r="CX15" s="642"/>
      <c r="CY15" s="643"/>
      <c r="CZ15" s="691">
        <v>13.1</v>
      </c>
      <c r="DA15" s="691"/>
      <c r="DB15" s="691"/>
      <c r="DC15" s="691"/>
      <c r="DD15" s="641">
        <v>1683728</v>
      </c>
      <c r="DE15" s="642"/>
      <c r="DF15" s="642"/>
      <c r="DG15" s="642"/>
      <c r="DH15" s="642"/>
      <c r="DI15" s="642"/>
      <c r="DJ15" s="642"/>
      <c r="DK15" s="642"/>
      <c r="DL15" s="642"/>
      <c r="DM15" s="642"/>
      <c r="DN15" s="642"/>
      <c r="DO15" s="642"/>
      <c r="DP15" s="643"/>
      <c r="DQ15" s="641">
        <v>2267389</v>
      </c>
      <c r="DR15" s="642"/>
      <c r="DS15" s="642"/>
      <c r="DT15" s="642"/>
      <c r="DU15" s="642"/>
      <c r="DV15" s="642"/>
      <c r="DW15" s="642"/>
      <c r="DX15" s="642"/>
      <c r="DY15" s="642"/>
      <c r="DZ15" s="642"/>
      <c r="EA15" s="642"/>
      <c r="EB15" s="642"/>
      <c r="EC15" s="705"/>
    </row>
    <row r="16" spans="2:143" ht="11.25" customHeight="1" x14ac:dyDescent="0.15">
      <c r="B16" s="651" t="s">
        <v>257</v>
      </c>
      <c r="C16" s="652"/>
      <c r="D16" s="652"/>
      <c r="E16" s="652"/>
      <c r="F16" s="652"/>
      <c r="G16" s="652"/>
      <c r="H16" s="652"/>
      <c r="I16" s="652"/>
      <c r="J16" s="652"/>
      <c r="K16" s="652"/>
      <c r="L16" s="652"/>
      <c r="M16" s="652"/>
      <c r="N16" s="652"/>
      <c r="O16" s="652"/>
      <c r="P16" s="652"/>
      <c r="Q16" s="653"/>
      <c r="R16" s="672">
        <v>26120</v>
      </c>
      <c r="S16" s="642"/>
      <c r="T16" s="642"/>
      <c r="U16" s="642"/>
      <c r="V16" s="642"/>
      <c r="W16" s="642"/>
      <c r="X16" s="642"/>
      <c r="Y16" s="643"/>
      <c r="Z16" s="691">
        <v>0.1</v>
      </c>
      <c r="AA16" s="691"/>
      <c r="AB16" s="691"/>
      <c r="AC16" s="691"/>
      <c r="AD16" s="692">
        <v>26120</v>
      </c>
      <c r="AE16" s="692"/>
      <c r="AF16" s="692"/>
      <c r="AG16" s="692"/>
      <c r="AH16" s="692"/>
      <c r="AI16" s="692"/>
      <c r="AJ16" s="692"/>
      <c r="AK16" s="692"/>
      <c r="AL16" s="673">
        <v>0.1</v>
      </c>
      <c r="AM16" s="676"/>
      <c r="AN16" s="676"/>
      <c r="AO16" s="693"/>
      <c r="AP16" s="651" t="s">
        <v>258</v>
      </c>
      <c r="AQ16" s="652"/>
      <c r="AR16" s="652"/>
      <c r="AS16" s="652"/>
      <c r="AT16" s="652"/>
      <c r="AU16" s="652"/>
      <c r="AV16" s="652"/>
      <c r="AW16" s="652"/>
      <c r="AX16" s="652"/>
      <c r="AY16" s="652"/>
      <c r="AZ16" s="652"/>
      <c r="BA16" s="652"/>
      <c r="BB16" s="652"/>
      <c r="BC16" s="652"/>
      <c r="BD16" s="652"/>
      <c r="BE16" s="652"/>
      <c r="BF16" s="653"/>
      <c r="BG16" s="672" t="s">
        <v>127</v>
      </c>
      <c r="BH16" s="642"/>
      <c r="BI16" s="642"/>
      <c r="BJ16" s="642"/>
      <c r="BK16" s="642"/>
      <c r="BL16" s="642"/>
      <c r="BM16" s="642"/>
      <c r="BN16" s="643"/>
      <c r="BO16" s="691" t="s">
        <v>127</v>
      </c>
      <c r="BP16" s="691"/>
      <c r="BQ16" s="691"/>
      <c r="BR16" s="691"/>
      <c r="BS16" s="692" t="s">
        <v>127</v>
      </c>
      <c r="BT16" s="692"/>
      <c r="BU16" s="692"/>
      <c r="BV16" s="692"/>
      <c r="BW16" s="692"/>
      <c r="BX16" s="692"/>
      <c r="BY16" s="692"/>
      <c r="BZ16" s="692"/>
      <c r="CA16" s="692"/>
      <c r="CB16" s="742"/>
      <c r="CD16" s="701" t="s">
        <v>259</v>
      </c>
      <c r="CE16" s="702"/>
      <c r="CF16" s="702"/>
      <c r="CG16" s="702"/>
      <c r="CH16" s="702"/>
      <c r="CI16" s="702"/>
      <c r="CJ16" s="702"/>
      <c r="CK16" s="702"/>
      <c r="CL16" s="702"/>
      <c r="CM16" s="702"/>
      <c r="CN16" s="702"/>
      <c r="CO16" s="702"/>
      <c r="CP16" s="702"/>
      <c r="CQ16" s="703"/>
      <c r="CR16" s="672" t="s">
        <v>127</v>
      </c>
      <c r="CS16" s="642"/>
      <c r="CT16" s="642"/>
      <c r="CU16" s="642"/>
      <c r="CV16" s="642"/>
      <c r="CW16" s="642"/>
      <c r="CX16" s="642"/>
      <c r="CY16" s="643"/>
      <c r="CZ16" s="691" t="s">
        <v>127</v>
      </c>
      <c r="DA16" s="691"/>
      <c r="DB16" s="691"/>
      <c r="DC16" s="691"/>
      <c r="DD16" s="641" t="s">
        <v>127</v>
      </c>
      <c r="DE16" s="642"/>
      <c r="DF16" s="642"/>
      <c r="DG16" s="642"/>
      <c r="DH16" s="642"/>
      <c r="DI16" s="642"/>
      <c r="DJ16" s="642"/>
      <c r="DK16" s="642"/>
      <c r="DL16" s="642"/>
      <c r="DM16" s="642"/>
      <c r="DN16" s="642"/>
      <c r="DO16" s="642"/>
      <c r="DP16" s="643"/>
      <c r="DQ16" s="641" t="s">
        <v>127</v>
      </c>
      <c r="DR16" s="642"/>
      <c r="DS16" s="642"/>
      <c r="DT16" s="642"/>
      <c r="DU16" s="642"/>
      <c r="DV16" s="642"/>
      <c r="DW16" s="642"/>
      <c r="DX16" s="642"/>
      <c r="DY16" s="642"/>
      <c r="DZ16" s="642"/>
      <c r="EA16" s="642"/>
      <c r="EB16" s="642"/>
      <c r="EC16" s="705"/>
    </row>
    <row r="17" spans="2:133" ht="11.25" customHeight="1" x14ac:dyDescent="0.15">
      <c r="B17" s="651" t="s">
        <v>260</v>
      </c>
      <c r="C17" s="652"/>
      <c r="D17" s="652"/>
      <c r="E17" s="652"/>
      <c r="F17" s="652"/>
      <c r="G17" s="652"/>
      <c r="H17" s="652"/>
      <c r="I17" s="652"/>
      <c r="J17" s="652"/>
      <c r="K17" s="652"/>
      <c r="L17" s="652"/>
      <c r="M17" s="652"/>
      <c r="N17" s="652"/>
      <c r="O17" s="652"/>
      <c r="P17" s="652"/>
      <c r="Q17" s="653"/>
      <c r="R17" s="672">
        <v>131054</v>
      </c>
      <c r="S17" s="642"/>
      <c r="T17" s="642"/>
      <c r="U17" s="642"/>
      <c r="V17" s="642"/>
      <c r="W17" s="642"/>
      <c r="X17" s="642"/>
      <c r="Y17" s="643"/>
      <c r="Z17" s="691">
        <v>0.4</v>
      </c>
      <c r="AA17" s="691"/>
      <c r="AB17" s="691"/>
      <c r="AC17" s="691"/>
      <c r="AD17" s="692">
        <v>131054</v>
      </c>
      <c r="AE17" s="692"/>
      <c r="AF17" s="692"/>
      <c r="AG17" s="692"/>
      <c r="AH17" s="692"/>
      <c r="AI17" s="692"/>
      <c r="AJ17" s="692"/>
      <c r="AK17" s="692"/>
      <c r="AL17" s="673">
        <v>0.8</v>
      </c>
      <c r="AM17" s="676"/>
      <c r="AN17" s="676"/>
      <c r="AO17" s="693"/>
      <c r="AP17" s="651" t="s">
        <v>261</v>
      </c>
      <c r="AQ17" s="652"/>
      <c r="AR17" s="652"/>
      <c r="AS17" s="652"/>
      <c r="AT17" s="652"/>
      <c r="AU17" s="652"/>
      <c r="AV17" s="652"/>
      <c r="AW17" s="652"/>
      <c r="AX17" s="652"/>
      <c r="AY17" s="652"/>
      <c r="AZ17" s="652"/>
      <c r="BA17" s="652"/>
      <c r="BB17" s="652"/>
      <c r="BC17" s="652"/>
      <c r="BD17" s="652"/>
      <c r="BE17" s="652"/>
      <c r="BF17" s="653"/>
      <c r="BG17" s="672" t="s">
        <v>127</v>
      </c>
      <c r="BH17" s="642"/>
      <c r="BI17" s="642"/>
      <c r="BJ17" s="642"/>
      <c r="BK17" s="642"/>
      <c r="BL17" s="642"/>
      <c r="BM17" s="642"/>
      <c r="BN17" s="643"/>
      <c r="BO17" s="691" t="s">
        <v>127</v>
      </c>
      <c r="BP17" s="691"/>
      <c r="BQ17" s="691"/>
      <c r="BR17" s="691"/>
      <c r="BS17" s="692" t="s">
        <v>127</v>
      </c>
      <c r="BT17" s="692"/>
      <c r="BU17" s="692"/>
      <c r="BV17" s="692"/>
      <c r="BW17" s="692"/>
      <c r="BX17" s="692"/>
      <c r="BY17" s="692"/>
      <c r="BZ17" s="692"/>
      <c r="CA17" s="692"/>
      <c r="CB17" s="742"/>
      <c r="CD17" s="701" t="s">
        <v>262</v>
      </c>
      <c r="CE17" s="702"/>
      <c r="CF17" s="702"/>
      <c r="CG17" s="702"/>
      <c r="CH17" s="702"/>
      <c r="CI17" s="702"/>
      <c r="CJ17" s="702"/>
      <c r="CK17" s="702"/>
      <c r="CL17" s="702"/>
      <c r="CM17" s="702"/>
      <c r="CN17" s="702"/>
      <c r="CO17" s="702"/>
      <c r="CP17" s="702"/>
      <c r="CQ17" s="703"/>
      <c r="CR17" s="672">
        <v>2752835</v>
      </c>
      <c r="CS17" s="642"/>
      <c r="CT17" s="642"/>
      <c r="CU17" s="642"/>
      <c r="CV17" s="642"/>
      <c r="CW17" s="642"/>
      <c r="CX17" s="642"/>
      <c r="CY17" s="643"/>
      <c r="CZ17" s="691">
        <v>7.9</v>
      </c>
      <c r="DA17" s="691"/>
      <c r="DB17" s="691"/>
      <c r="DC17" s="691"/>
      <c r="DD17" s="641" t="s">
        <v>127</v>
      </c>
      <c r="DE17" s="642"/>
      <c r="DF17" s="642"/>
      <c r="DG17" s="642"/>
      <c r="DH17" s="642"/>
      <c r="DI17" s="642"/>
      <c r="DJ17" s="642"/>
      <c r="DK17" s="642"/>
      <c r="DL17" s="642"/>
      <c r="DM17" s="642"/>
      <c r="DN17" s="642"/>
      <c r="DO17" s="642"/>
      <c r="DP17" s="643"/>
      <c r="DQ17" s="641">
        <v>2735414</v>
      </c>
      <c r="DR17" s="642"/>
      <c r="DS17" s="642"/>
      <c r="DT17" s="642"/>
      <c r="DU17" s="642"/>
      <c r="DV17" s="642"/>
      <c r="DW17" s="642"/>
      <c r="DX17" s="642"/>
      <c r="DY17" s="642"/>
      <c r="DZ17" s="642"/>
      <c r="EA17" s="642"/>
      <c r="EB17" s="642"/>
      <c r="EC17" s="705"/>
    </row>
    <row r="18" spans="2:133" ht="11.25" customHeight="1" x14ac:dyDescent="0.15">
      <c r="B18" s="651" t="s">
        <v>263</v>
      </c>
      <c r="C18" s="652"/>
      <c r="D18" s="652"/>
      <c r="E18" s="652"/>
      <c r="F18" s="652"/>
      <c r="G18" s="652"/>
      <c r="H18" s="652"/>
      <c r="I18" s="652"/>
      <c r="J18" s="652"/>
      <c r="K18" s="652"/>
      <c r="L18" s="652"/>
      <c r="M18" s="652"/>
      <c r="N18" s="652"/>
      <c r="O18" s="652"/>
      <c r="P18" s="652"/>
      <c r="Q18" s="653"/>
      <c r="R18" s="672">
        <v>202379</v>
      </c>
      <c r="S18" s="642"/>
      <c r="T18" s="642"/>
      <c r="U18" s="642"/>
      <c r="V18" s="642"/>
      <c r="W18" s="642"/>
      <c r="X18" s="642"/>
      <c r="Y18" s="643"/>
      <c r="Z18" s="691">
        <v>0.6</v>
      </c>
      <c r="AA18" s="691"/>
      <c r="AB18" s="691"/>
      <c r="AC18" s="691"/>
      <c r="AD18" s="692">
        <v>183318</v>
      </c>
      <c r="AE18" s="692"/>
      <c r="AF18" s="692"/>
      <c r="AG18" s="692"/>
      <c r="AH18" s="692"/>
      <c r="AI18" s="692"/>
      <c r="AJ18" s="692"/>
      <c r="AK18" s="692"/>
      <c r="AL18" s="673">
        <v>1</v>
      </c>
      <c r="AM18" s="676"/>
      <c r="AN18" s="676"/>
      <c r="AO18" s="693"/>
      <c r="AP18" s="651" t="s">
        <v>264</v>
      </c>
      <c r="AQ18" s="652"/>
      <c r="AR18" s="652"/>
      <c r="AS18" s="652"/>
      <c r="AT18" s="652"/>
      <c r="AU18" s="652"/>
      <c r="AV18" s="652"/>
      <c r="AW18" s="652"/>
      <c r="AX18" s="652"/>
      <c r="AY18" s="652"/>
      <c r="AZ18" s="652"/>
      <c r="BA18" s="652"/>
      <c r="BB18" s="652"/>
      <c r="BC18" s="652"/>
      <c r="BD18" s="652"/>
      <c r="BE18" s="652"/>
      <c r="BF18" s="653"/>
      <c r="BG18" s="672" t="s">
        <v>127</v>
      </c>
      <c r="BH18" s="642"/>
      <c r="BI18" s="642"/>
      <c r="BJ18" s="642"/>
      <c r="BK18" s="642"/>
      <c r="BL18" s="642"/>
      <c r="BM18" s="642"/>
      <c r="BN18" s="643"/>
      <c r="BO18" s="691" t="s">
        <v>127</v>
      </c>
      <c r="BP18" s="691"/>
      <c r="BQ18" s="691"/>
      <c r="BR18" s="691"/>
      <c r="BS18" s="692" t="s">
        <v>127</v>
      </c>
      <c r="BT18" s="692"/>
      <c r="BU18" s="692"/>
      <c r="BV18" s="692"/>
      <c r="BW18" s="692"/>
      <c r="BX18" s="692"/>
      <c r="BY18" s="692"/>
      <c r="BZ18" s="692"/>
      <c r="CA18" s="692"/>
      <c r="CB18" s="742"/>
      <c r="CD18" s="701" t="s">
        <v>265</v>
      </c>
      <c r="CE18" s="702"/>
      <c r="CF18" s="702"/>
      <c r="CG18" s="702"/>
      <c r="CH18" s="702"/>
      <c r="CI18" s="702"/>
      <c r="CJ18" s="702"/>
      <c r="CK18" s="702"/>
      <c r="CL18" s="702"/>
      <c r="CM18" s="702"/>
      <c r="CN18" s="702"/>
      <c r="CO18" s="702"/>
      <c r="CP18" s="702"/>
      <c r="CQ18" s="703"/>
      <c r="CR18" s="672" t="s">
        <v>127</v>
      </c>
      <c r="CS18" s="642"/>
      <c r="CT18" s="642"/>
      <c r="CU18" s="642"/>
      <c r="CV18" s="642"/>
      <c r="CW18" s="642"/>
      <c r="CX18" s="642"/>
      <c r="CY18" s="643"/>
      <c r="CZ18" s="691" t="s">
        <v>127</v>
      </c>
      <c r="DA18" s="691"/>
      <c r="DB18" s="691"/>
      <c r="DC18" s="691"/>
      <c r="DD18" s="641" t="s">
        <v>127</v>
      </c>
      <c r="DE18" s="642"/>
      <c r="DF18" s="642"/>
      <c r="DG18" s="642"/>
      <c r="DH18" s="642"/>
      <c r="DI18" s="642"/>
      <c r="DJ18" s="642"/>
      <c r="DK18" s="642"/>
      <c r="DL18" s="642"/>
      <c r="DM18" s="642"/>
      <c r="DN18" s="642"/>
      <c r="DO18" s="642"/>
      <c r="DP18" s="643"/>
      <c r="DQ18" s="641" t="s">
        <v>127</v>
      </c>
      <c r="DR18" s="642"/>
      <c r="DS18" s="642"/>
      <c r="DT18" s="642"/>
      <c r="DU18" s="642"/>
      <c r="DV18" s="642"/>
      <c r="DW18" s="642"/>
      <c r="DX18" s="642"/>
      <c r="DY18" s="642"/>
      <c r="DZ18" s="642"/>
      <c r="EA18" s="642"/>
      <c r="EB18" s="642"/>
      <c r="EC18" s="705"/>
    </row>
    <row r="19" spans="2:133" ht="11.25" customHeight="1" x14ac:dyDescent="0.15">
      <c r="B19" s="651" t="s">
        <v>266</v>
      </c>
      <c r="C19" s="652"/>
      <c r="D19" s="652"/>
      <c r="E19" s="652"/>
      <c r="F19" s="652"/>
      <c r="G19" s="652"/>
      <c r="H19" s="652"/>
      <c r="I19" s="652"/>
      <c r="J19" s="652"/>
      <c r="K19" s="652"/>
      <c r="L19" s="652"/>
      <c r="M19" s="652"/>
      <c r="N19" s="652"/>
      <c r="O19" s="652"/>
      <c r="P19" s="652"/>
      <c r="Q19" s="653"/>
      <c r="R19" s="672">
        <v>63852</v>
      </c>
      <c r="S19" s="642"/>
      <c r="T19" s="642"/>
      <c r="U19" s="642"/>
      <c r="V19" s="642"/>
      <c r="W19" s="642"/>
      <c r="X19" s="642"/>
      <c r="Y19" s="643"/>
      <c r="Z19" s="691">
        <v>0.2</v>
      </c>
      <c r="AA19" s="691"/>
      <c r="AB19" s="691"/>
      <c r="AC19" s="691"/>
      <c r="AD19" s="692">
        <v>63852</v>
      </c>
      <c r="AE19" s="692"/>
      <c r="AF19" s="692"/>
      <c r="AG19" s="692"/>
      <c r="AH19" s="692"/>
      <c r="AI19" s="692"/>
      <c r="AJ19" s="692"/>
      <c r="AK19" s="692"/>
      <c r="AL19" s="673">
        <v>0.4</v>
      </c>
      <c r="AM19" s="676"/>
      <c r="AN19" s="676"/>
      <c r="AO19" s="693"/>
      <c r="AP19" s="651" t="s">
        <v>267</v>
      </c>
      <c r="AQ19" s="652"/>
      <c r="AR19" s="652"/>
      <c r="AS19" s="652"/>
      <c r="AT19" s="652"/>
      <c r="AU19" s="652"/>
      <c r="AV19" s="652"/>
      <c r="AW19" s="652"/>
      <c r="AX19" s="652"/>
      <c r="AY19" s="652"/>
      <c r="AZ19" s="652"/>
      <c r="BA19" s="652"/>
      <c r="BB19" s="652"/>
      <c r="BC19" s="652"/>
      <c r="BD19" s="652"/>
      <c r="BE19" s="652"/>
      <c r="BF19" s="653"/>
      <c r="BG19" s="672">
        <v>974755</v>
      </c>
      <c r="BH19" s="642"/>
      <c r="BI19" s="642"/>
      <c r="BJ19" s="642"/>
      <c r="BK19" s="642"/>
      <c r="BL19" s="642"/>
      <c r="BM19" s="642"/>
      <c r="BN19" s="643"/>
      <c r="BO19" s="691">
        <v>8.4</v>
      </c>
      <c r="BP19" s="691"/>
      <c r="BQ19" s="691"/>
      <c r="BR19" s="691"/>
      <c r="BS19" s="692" t="s">
        <v>127</v>
      </c>
      <c r="BT19" s="692"/>
      <c r="BU19" s="692"/>
      <c r="BV19" s="692"/>
      <c r="BW19" s="692"/>
      <c r="BX19" s="692"/>
      <c r="BY19" s="692"/>
      <c r="BZ19" s="692"/>
      <c r="CA19" s="692"/>
      <c r="CB19" s="742"/>
      <c r="CD19" s="701" t="s">
        <v>268</v>
      </c>
      <c r="CE19" s="702"/>
      <c r="CF19" s="702"/>
      <c r="CG19" s="702"/>
      <c r="CH19" s="702"/>
      <c r="CI19" s="702"/>
      <c r="CJ19" s="702"/>
      <c r="CK19" s="702"/>
      <c r="CL19" s="702"/>
      <c r="CM19" s="702"/>
      <c r="CN19" s="702"/>
      <c r="CO19" s="702"/>
      <c r="CP19" s="702"/>
      <c r="CQ19" s="703"/>
      <c r="CR19" s="672" t="s">
        <v>127</v>
      </c>
      <c r="CS19" s="642"/>
      <c r="CT19" s="642"/>
      <c r="CU19" s="642"/>
      <c r="CV19" s="642"/>
      <c r="CW19" s="642"/>
      <c r="CX19" s="642"/>
      <c r="CY19" s="643"/>
      <c r="CZ19" s="691" t="s">
        <v>127</v>
      </c>
      <c r="DA19" s="691"/>
      <c r="DB19" s="691"/>
      <c r="DC19" s="691"/>
      <c r="DD19" s="641" t="s">
        <v>127</v>
      </c>
      <c r="DE19" s="642"/>
      <c r="DF19" s="642"/>
      <c r="DG19" s="642"/>
      <c r="DH19" s="642"/>
      <c r="DI19" s="642"/>
      <c r="DJ19" s="642"/>
      <c r="DK19" s="642"/>
      <c r="DL19" s="642"/>
      <c r="DM19" s="642"/>
      <c r="DN19" s="642"/>
      <c r="DO19" s="642"/>
      <c r="DP19" s="643"/>
      <c r="DQ19" s="641" t="s">
        <v>127</v>
      </c>
      <c r="DR19" s="642"/>
      <c r="DS19" s="642"/>
      <c r="DT19" s="642"/>
      <c r="DU19" s="642"/>
      <c r="DV19" s="642"/>
      <c r="DW19" s="642"/>
      <c r="DX19" s="642"/>
      <c r="DY19" s="642"/>
      <c r="DZ19" s="642"/>
      <c r="EA19" s="642"/>
      <c r="EB19" s="642"/>
      <c r="EC19" s="705"/>
    </row>
    <row r="20" spans="2:133" ht="11.25" customHeight="1" x14ac:dyDescent="0.15">
      <c r="B20" s="651" t="s">
        <v>269</v>
      </c>
      <c r="C20" s="652"/>
      <c r="D20" s="652"/>
      <c r="E20" s="652"/>
      <c r="F20" s="652"/>
      <c r="G20" s="652"/>
      <c r="H20" s="652"/>
      <c r="I20" s="652"/>
      <c r="J20" s="652"/>
      <c r="K20" s="652"/>
      <c r="L20" s="652"/>
      <c r="M20" s="652"/>
      <c r="N20" s="652"/>
      <c r="O20" s="652"/>
      <c r="P20" s="652"/>
      <c r="Q20" s="653"/>
      <c r="R20" s="672">
        <v>7713</v>
      </c>
      <c r="S20" s="642"/>
      <c r="T20" s="642"/>
      <c r="U20" s="642"/>
      <c r="V20" s="642"/>
      <c r="W20" s="642"/>
      <c r="X20" s="642"/>
      <c r="Y20" s="643"/>
      <c r="Z20" s="691">
        <v>0</v>
      </c>
      <c r="AA20" s="691"/>
      <c r="AB20" s="691"/>
      <c r="AC20" s="691"/>
      <c r="AD20" s="692">
        <v>7713</v>
      </c>
      <c r="AE20" s="692"/>
      <c r="AF20" s="692"/>
      <c r="AG20" s="692"/>
      <c r="AH20" s="692"/>
      <c r="AI20" s="692"/>
      <c r="AJ20" s="692"/>
      <c r="AK20" s="692"/>
      <c r="AL20" s="673">
        <v>0</v>
      </c>
      <c r="AM20" s="676"/>
      <c r="AN20" s="676"/>
      <c r="AO20" s="693"/>
      <c r="AP20" s="651" t="s">
        <v>270</v>
      </c>
      <c r="AQ20" s="652"/>
      <c r="AR20" s="652"/>
      <c r="AS20" s="652"/>
      <c r="AT20" s="652"/>
      <c r="AU20" s="652"/>
      <c r="AV20" s="652"/>
      <c r="AW20" s="652"/>
      <c r="AX20" s="652"/>
      <c r="AY20" s="652"/>
      <c r="AZ20" s="652"/>
      <c r="BA20" s="652"/>
      <c r="BB20" s="652"/>
      <c r="BC20" s="652"/>
      <c r="BD20" s="652"/>
      <c r="BE20" s="652"/>
      <c r="BF20" s="653"/>
      <c r="BG20" s="672">
        <v>974755</v>
      </c>
      <c r="BH20" s="642"/>
      <c r="BI20" s="642"/>
      <c r="BJ20" s="642"/>
      <c r="BK20" s="642"/>
      <c r="BL20" s="642"/>
      <c r="BM20" s="642"/>
      <c r="BN20" s="643"/>
      <c r="BO20" s="691">
        <v>8.4</v>
      </c>
      <c r="BP20" s="691"/>
      <c r="BQ20" s="691"/>
      <c r="BR20" s="691"/>
      <c r="BS20" s="692" t="s">
        <v>127</v>
      </c>
      <c r="BT20" s="692"/>
      <c r="BU20" s="692"/>
      <c r="BV20" s="692"/>
      <c r="BW20" s="692"/>
      <c r="BX20" s="692"/>
      <c r="BY20" s="692"/>
      <c r="BZ20" s="692"/>
      <c r="CA20" s="692"/>
      <c r="CB20" s="742"/>
      <c r="CD20" s="701" t="s">
        <v>271</v>
      </c>
      <c r="CE20" s="702"/>
      <c r="CF20" s="702"/>
      <c r="CG20" s="702"/>
      <c r="CH20" s="702"/>
      <c r="CI20" s="702"/>
      <c r="CJ20" s="702"/>
      <c r="CK20" s="702"/>
      <c r="CL20" s="702"/>
      <c r="CM20" s="702"/>
      <c r="CN20" s="702"/>
      <c r="CO20" s="702"/>
      <c r="CP20" s="702"/>
      <c r="CQ20" s="703"/>
      <c r="CR20" s="672">
        <v>34708413</v>
      </c>
      <c r="CS20" s="642"/>
      <c r="CT20" s="642"/>
      <c r="CU20" s="642"/>
      <c r="CV20" s="642"/>
      <c r="CW20" s="642"/>
      <c r="CX20" s="642"/>
      <c r="CY20" s="643"/>
      <c r="CZ20" s="691">
        <v>100</v>
      </c>
      <c r="DA20" s="691"/>
      <c r="DB20" s="691"/>
      <c r="DC20" s="691"/>
      <c r="DD20" s="641">
        <v>3100730</v>
      </c>
      <c r="DE20" s="642"/>
      <c r="DF20" s="642"/>
      <c r="DG20" s="642"/>
      <c r="DH20" s="642"/>
      <c r="DI20" s="642"/>
      <c r="DJ20" s="642"/>
      <c r="DK20" s="642"/>
      <c r="DL20" s="642"/>
      <c r="DM20" s="642"/>
      <c r="DN20" s="642"/>
      <c r="DO20" s="642"/>
      <c r="DP20" s="643"/>
      <c r="DQ20" s="641">
        <v>20643452</v>
      </c>
      <c r="DR20" s="642"/>
      <c r="DS20" s="642"/>
      <c r="DT20" s="642"/>
      <c r="DU20" s="642"/>
      <c r="DV20" s="642"/>
      <c r="DW20" s="642"/>
      <c r="DX20" s="642"/>
      <c r="DY20" s="642"/>
      <c r="DZ20" s="642"/>
      <c r="EA20" s="642"/>
      <c r="EB20" s="642"/>
      <c r="EC20" s="705"/>
    </row>
    <row r="21" spans="2:133" ht="11.25" customHeight="1" x14ac:dyDescent="0.15">
      <c r="B21" s="651" t="s">
        <v>272</v>
      </c>
      <c r="C21" s="652"/>
      <c r="D21" s="652"/>
      <c r="E21" s="652"/>
      <c r="F21" s="652"/>
      <c r="G21" s="652"/>
      <c r="H21" s="652"/>
      <c r="I21" s="652"/>
      <c r="J21" s="652"/>
      <c r="K21" s="652"/>
      <c r="L21" s="652"/>
      <c r="M21" s="652"/>
      <c r="N21" s="652"/>
      <c r="O21" s="652"/>
      <c r="P21" s="652"/>
      <c r="Q21" s="653"/>
      <c r="R21" s="672">
        <v>3252</v>
      </c>
      <c r="S21" s="642"/>
      <c r="T21" s="642"/>
      <c r="U21" s="642"/>
      <c r="V21" s="642"/>
      <c r="W21" s="642"/>
      <c r="X21" s="642"/>
      <c r="Y21" s="643"/>
      <c r="Z21" s="691">
        <v>0</v>
      </c>
      <c r="AA21" s="691"/>
      <c r="AB21" s="691"/>
      <c r="AC21" s="691"/>
      <c r="AD21" s="692">
        <v>3252</v>
      </c>
      <c r="AE21" s="692"/>
      <c r="AF21" s="692"/>
      <c r="AG21" s="692"/>
      <c r="AH21" s="692"/>
      <c r="AI21" s="692"/>
      <c r="AJ21" s="692"/>
      <c r="AK21" s="692"/>
      <c r="AL21" s="673">
        <v>0</v>
      </c>
      <c r="AM21" s="676"/>
      <c r="AN21" s="676"/>
      <c r="AO21" s="693"/>
      <c r="AP21" s="757" t="s">
        <v>273</v>
      </c>
      <c r="AQ21" s="764"/>
      <c r="AR21" s="764"/>
      <c r="AS21" s="764"/>
      <c r="AT21" s="764"/>
      <c r="AU21" s="764"/>
      <c r="AV21" s="764"/>
      <c r="AW21" s="764"/>
      <c r="AX21" s="764"/>
      <c r="AY21" s="764"/>
      <c r="AZ21" s="764"/>
      <c r="BA21" s="764"/>
      <c r="BB21" s="764"/>
      <c r="BC21" s="764"/>
      <c r="BD21" s="764"/>
      <c r="BE21" s="764"/>
      <c r="BF21" s="759"/>
      <c r="BG21" s="672" t="s">
        <v>127</v>
      </c>
      <c r="BH21" s="642"/>
      <c r="BI21" s="642"/>
      <c r="BJ21" s="642"/>
      <c r="BK21" s="642"/>
      <c r="BL21" s="642"/>
      <c r="BM21" s="642"/>
      <c r="BN21" s="643"/>
      <c r="BO21" s="691" t="s">
        <v>127</v>
      </c>
      <c r="BP21" s="691"/>
      <c r="BQ21" s="691"/>
      <c r="BR21" s="691"/>
      <c r="BS21" s="692" t="s">
        <v>127</v>
      </c>
      <c r="BT21" s="692"/>
      <c r="BU21" s="692"/>
      <c r="BV21" s="692"/>
      <c r="BW21" s="692"/>
      <c r="BX21" s="692"/>
      <c r="BY21" s="692"/>
      <c r="BZ21" s="692"/>
      <c r="CA21" s="692"/>
      <c r="CB21" s="742"/>
      <c r="CD21" s="775"/>
      <c r="CE21" s="695"/>
      <c r="CF21" s="695"/>
      <c r="CG21" s="695"/>
      <c r="CH21" s="695"/>
      <c r="CI21" s="695"/>
      <c r="CJ21" s="695"/>
      <c r="CK21" s="695"/>
      <c r="CL21" s="695"/>
      <c r="CM21" s="695"/>
      <c r="CN21" s="695"/>
      <c r="CO21" s="695"/>
      <c r="CP21" s="695"/>
      <c r="CQ21" s="696"/>
      <c r="CR21" s="776"/>
      <c r="CS21" s="773"/>
      <c r="CT21" s="773"/>
      <c r="CU21" s="773"/>
      <c r="CV21" s="773"/>
      <c r="CW21" s="773"/>
      <c r="CX21" s="773"/>
      <c r="CY21" s="777"/>
      <c r="CZ21" s="778"/>
      <c r="DA21" s="778"/>
      <c r="DB21" s="778"/>
      <c r="DC21" s="778"/>
      <c r="DD21" s="772"/>
      <c r="DE21" s="773"/>
      <c r="DF21" s="773"/>
      <c r="DG21" s="773"/>
      <c r="DH21" s="773"/>
      <c r="DI21" s="773"/>
      <c r="DJ21" s="773"/>
      <c r="DK21" s="773"/>
      <c r="DL21" s="773"/>
      <c r="DM21" s="773"/>
      <c r="DN21" s="773"/>
      <c r="DO21" s="773"/>
      <c r="DP21" s="777"/>
      <c r="DQ21" s="772"/>
      <c r="DR21" s="773"/>
      <c r="DS21" s="773"/>
      <c r="DT21" s="773"/>
      <c r="DU21" s="773"/>
      <c r="DV21" s="773"/>
      <c r="DW21" s="773"/>
      <c r="DX21" s="773"/>
      <c r="DY21" s="773"/>
      <c r="DZ21" s="773"/>
      <c r="EA21" s="773"/>
      <c r="EB21" s="773"/>
      <c r="EC21" s="774"/>
    </row>
    <row r="22" spans="2:133" ht="11.25" customHeight="1" x14ac:dyDescent="0.15">
      <c r="B22" s="727" t="s">
        <v>274</v>
      </c>
      <c r="C22" s="728"/>
      <c r="D22" s="728"/>
      <c r="E22" s="728"/>
      <c r="F22" s="728"/>
      <c r="G22" s="728"/>
      <c r="H22" s="728"/>
      <c r="I22" s="728"/>
      <c r="J22" s="728"/>
      <c r="K22" s="728"/>
      <c r="L22" s="728"/>
      <c r="M22" s="728"/>
      <c r="N22" s="728"/>
      <c r="O22" s="728"/>
      <c r="P22" s="728"/>
      <c r="Q22" s="729"/>
      <c r="R22" s="672">
        <v>127562</v>
      </c>
      <c r="S22" s="642"/>
      <c r="T22" s="642"/>
      <c r="U22" s="642"/>
      <c r="V22" s="642"/>
      <c r="W22" s="642"/>
      <c r="X22" s="642"/>
      <c r="Y22" s="643"/>
      <c r="Z22" s="691">
        <v>0.4</v>
      </c>
      <c r="AA22" s="691"/>
      <c r="AB22" s="691"/>
      <c r="AC22" s="691"/>
      <c r="AD22" s="692">
        <v>108501</v>
      </c>
      <c r="AE22" s="692"/>
      <c r="AF22" s="692"/>
      <c r="AG22" s="692"/>
      <c r="AH22" s="692"/>
      <c r="AI22" s="692"/>
      <c r="AJ22" s="692"/>
      <c r="AK22" s="692"/>
      <c r="AL22" s="673">
        <v>0.60000002384185791</v>
      </c>
      <c r="AM22" s="676"/>
      <c r="AN22" s="676"/>
      <c r="AO22" s="693"/>
      <c r="AP22" s="757" t="s">
        <v>275</v>
      </c>
      <c r="AQ22" s="764"/>
      <c r="AR22" s="764"/>
      <c r="AS22" s="764"/>
      <c r="AT22" s="764"/>
      <c r="AU22" s="764"/>
      <c r="AV22" s="764"/>
      <c r="AW22" s="764"/>
      <c r="AX22" s="764"/>
      <c r="AY22" s="764"/>
      <c r="AZ22" s="764"/>
      <c r="BA22" s="764"/>
      <c r="BB22" s="764"/>
      <c r="BC22" s="764"/>
      <c r="BD22" s="764"/>
      <c r="BE22" s="764"/>
      <c r="BF22" s="759"/>
      <c r="BG22" s="672" t="s">
        <v>127</v>
      </c>
      <c r="BH22" s="642"/>
      <c r="BI22" s="642"/>
      <c r="BJ22" s="642"/>
      <c r="BK22" s="642"/>
      <c r="BL22" s="642"/>
      <c r="BM22" s="642"/>
      <c r="BN22" s="643"/>
      <c r="BO22" s="691" t="s">
        <v>127</v>
      </c>
      <c r="BP22" s="691"/>
      <c r="BQ22" s="691"/>
      <c r="BR22" s="691"/>
      <c r="BS22" s="692" t="s">
        <v>127</v>
      </c>
      <c r="BT22" s="692"/>
      <c r="BU22" s="692"/>
      <c r="BV22" s="692"/>
      <c r="BW22" s="692"/>
      <c r="BX22" s="692"/>
      <c r="BY22" s="692"/>
      <c r="BZ22" s="692"/>
      <c r="CA22" s="692"/>
      <c r="CB22" s="742"/>
      <c r="CD22" s="769" t="s">
        <v>276</v>
      </c>
      <c r="CE22" s="770"/>
      <c r="CF22" s="770"/>
      <c r="CG22" s="770"/>
      <c r="CH22" s="770"/>
      <c r="CI22" s="770"/>
      <c r="CJ22" s="770"/>
      <c r="CK22" s="770"/>
      <c r="CL22" s="770"/>
      <c r="CM22" s="770"/>
      <c r="CN22" s="770"/>
      <c r="CO22" s="770"/>
      <c r="CP22" s="770"/>
      <c r="CQ22" s="770"/>
      <c r="CR22" s="770"/>
      <c r="CS22" s="770"/>
      <c r="CT22" s="770"/>
      <c r="CU22" s="770"/>
      <c r="CV22" s="770"/>
      <c r="CW22" s="770"/>
      <c r="CX22" s="770"/>
      <c r="CY22" s="770"/>
      <c r="CZ22" s="770"/>
      <c r="DA22" s="770"/>
      <c r="DB22" s="770"/>
      <c r="DC22" s="770"/>
      <c r="DD22" s="770"/>
      <c r="DE22" s="770"/>
      <c r="DF22" s="770"/>
      <c r="DG22" s="770"/>
      <c r="DH22" s="770"/>
      <c r="DI22" s="770"/>
      <c r="DJ22" s="770"/>
      <c r="DK22" s="770"/>
      <c r="DL22" s="770"/>
      <c r="DM22" s="770"/>
      <c r="DN22" s="770"/>
      <c r="DO22" s="770"/>
      <c r="DP22" s="770"/>
      <c r="DQ22" s="770"/>
      <c r="DR22" s="770"/>
      <c r="DS22" s="770"/>
      <c r="DT22" s="770"/>
      <c r="DU22" s="770"/>
      <c r="DV22" s="770"/>
      <c r="DW22" s="770"/>
      <c r="DX22" s="770"/>
      <c r="DY22" s="770"/>
      <c r="DZ22" s="770"/>
      <c r="EA22" s="770"/>
      <c r="EB22" s="770"/>
      <c r="EC22" s="771"/>
    </row>
    <row r="23" spans="2:133" ht="11.25" customHeight="1" x14ac:dyDescent="0.15">
      <c r="B23" s="651" t="s">
        <v>277</v>
      </c>
      <c r="C23" s="652"/>
      <c r="D23" s="652"/>
      <c r="E23" s="652"/>
      <c r="F23" s="652"/>
      <c r="G23" s="652"/>
      <c r="H23" s="652"/>
      <c r="I23" s="652"/>
      <c r="J23" s="652"/>
      <c r="K23" s="652"/>
      <c r="L23" s="652"/>
      <c r="M23" s="652"/>
      <c r="N23" s="652"/>
      <c r="O23" s="652"/>
      <c r="P23" s="652"/>
      <c r="Q23" s="653"/>
      <c r="R23" s="672">
        <v>4578405</v>
      </c>
      <c r="S23" s="642"/>
      <c r="T23" s="642"/>
      <c r="U23" s="642"/>
      <c r="V23" s="642"/>
      <c r="W23" s="642"/>
      <c r="X23" s="642"/>
      <c r="Y23" s="643"/>
      <c r="Z23" s="691">
        <v>12.9</v>
      </c>
      <c r="AA23" s="691"/>
      <c r="AB23" s="691"/>
      <c r="AC23" s="691"/>
      <c r="AD23" s="692">
        <v>4305119</v>
      </c>
      <c r="AE23" s="692"/>
      <c r="AF23" s="692"/>
      <c r="AG23" s="692"/>
      <c r="AH23" s="692"/>
      <c r="AI23" s="692"/>
      <c r="AJ23" s="692"/>
      <c r="AK23" s="692"/>
      <c r="AL23" s="673">
        <v>24.6</v>
      </c>
      <c r="AM23" s="676"/>
      <c r="AN23" s="676"/>
      <c r="AO23" s="693"/>
      <c r="AP23" s="757" t="s">
        <v>278</v>
      </c>
      <c r="AQ23" s="764"/>
      <c r="AR23" s="764"/>
      <c r="AS23" s="764"/>
      <c r="AT23" s="764"/>
      <c r="AU23" s="764"/>
      <c r="AV23" s="764"/>
      <c r="AW23" s="764"/>
      <c r="AX23" s="764"/>
      <c r="AY23" s="764"/>
      <c r="AZ23" s="764"/>
      <c r="BA23" s="764"/>
      <c r="BB23" s="764"/>
      <c r="BC23" s="764"/>
      <c r="BD23" s="764"/>
      <c r="BE23" s="764"/>
      <c r="BF23" s="759"/>
      <c r="BG23" s="672">
        <v>974755</v>
      </c>
      <c r="BH23" s="642"/>
      <c r="BI23" s="642"/>
      <c r="BJ23" s="642"/>
      <c r="BK23" s="642"/>
      <c r="BL23" s="642"/>
      <c r="BM23" s="642"/>
      <c r="BN23" s="643"/>
      <c r="BO23" s="691">
        <v>8.4</v>
      </c>
      <c r="BP23" s="691"/>
      <c r="BQ23" s="691"/>
      <c r="BR23" s="691"/>
      <c r="BS23" s="692" t="s">
        <v>127</v>
      </c>
      <c r="BT23" s="692"/>
      <c r="BU23" s="692"/>
      <c r="BV23" s="692"/>
      <c r="BW23" s="692"/>
      <c r="BX23" s="692"/>
      <c r="BY23" s="692"/>
      <c r="BZ23" s="692"/>
      <c r="CA23" s="692"/>
      <c r="CB23" s="742"/>
      <c r="CD23" s="769" t="s">
        <v>218</v>
      </c>
      <c r="CE23" s="770"/>
      <c r="CF23" s="770"/>
      <c r="CG23" s="770"/>
      <c r="CH23" s="770"/>
      <c r="CI23" s="770"/>
      <c r="CJ23" s="770"/>
      <c r="CK23" s="770"/>
      <c r="CL23" s="770"/>
      <c r="CM23" s="770"/>
      <c r="CN23" s="770"/>
      <c r="CO23" s="770"/>
      <c r="CP23" s="770"/>
      <c r="CQ23" s="771"/>
      <c r="CR23" s="769" t="s">
        <v>279</v>
      </c>
      <c r="CS23" s="770"/>
      <c r="CT23" s="770"/>
      <c r="CU23" s="770"/>
      <c r="CV23" s="770"/>
      <c r="CW23" s="770"/>
      <c r="CX23" s="770"/>
      <c r="CY23" s="771"/>
      <c r="CZ23" s="769" t="s">
        <v>280</v>
      </c>
      <c r="DA23" s="770"/>
      <c r="DB23" s="770"/>
      <c r="DC23" s="771"/>
      <c r="DD23" s="769" t="s">
        <v>281</v>
      </c>
      <c r="DE23" s="770"/>
      <c r="DF23" s="770"/>
      <c r="DG23" s="770"/>
      <c r="DH23" s="770"/>
      <c r="DI23" s="770"/>
      <c r="DJ23" s="770"/>
      <c r="DK23" s="771"/>
      <c r="DL23" s="766" t="s">
        <v>282</v>
      </c>
      <c r="DM23" s="767"/>
      <c r="DN23" s="767"/>
      <c r="DO23" s="767"/>
      <c r="DP23" s="767"/>
      <c r="DQ23" s="767"/>
      <c r="DR23" s="767"/>
      <c r="DS23" s="767"/>
      <c r="DT23" s="767"/>
      <c r="DU23" s="767"/>
      <c r="DV23" s="768"/>
      <c r="DW23" s="769" t="s">
        <v>283</v>
      </c>
      <c r="DX23" s="770"/>
      <c r="DY23" s="770"/>
      <c r="DZ23" s="770"/>
      <c r="EA23" s="770"/>
      <c r="EB23" s="770"/>
      <c r="EC23" s="771"/>
    </row>
    <row r="24" spans="2:133" ht="11.25" customHeight="1" x14ac:dyDescent="0.15">
      <c r="B24" s="651" t="s">
        <v>284</v>
      </c>
      <c r="C24" s="652"/>
      <c r="D24" s="652"/>
      <c r="E24" s="652"/>
      <c r="F24" s="652"/>
      <c r="G24" s="652"/>
      <c r="H24" s="652"/>
      <c r="I24" s="652"/>
      <c r="J24" s="652"/>
      <c r="K24" s="652"/>
      <c r="L24" s="652"/>
      <c r="M24" s="652"/>
      <c r="N24" s="652"/>
      <c r="O24" s="652"/>
      <c r="P24" s="652"/>
      <c r="Q24" s="653"/>
      <c r="R24" s="672">
        <v>4305119</v>
      </c>
      <c r="S24" s="642"/>
      <c r="T24" s="642"/>
      <c r="U24" s="642"/>
      <c r="V24" s="642"/>
      <c r="W24" s="642"/>
      <c r="X24" s="642"/>
      <c r="Y24" s="643"/>
      <c r="Z24" s="691">
        <v>12.2</v>
      </c>
      <c r="AA24" s="691"/>
      <c r="AB24" s="691"/>
      <c r="AC24" s="691"/>
      <c r="AD24" s="692">
        <v>4305119</v>
      </c>
      <c r="AE24" s="692"/>
      <c r="AF24" s="692"/>
      <c r="AG24" s="692"/>
      <c r="AH24" s="692"/>
      <c r="AI24" s="692"/>
      <c r="AJ24" s="692"/>
      <c r="AK24" s="692"/>
      <c r="AL24" s="673">
        <v>24.6</v>
      </c>
      <c r="AM24" s="676"/>
      <c r="AN24" s="676"/>
      <c r="AO24" s="693"/>
      <c r="AP24" s="757" t="s">
        <v>285</v>
      </c>
      <c r="AQ24" s="764"/>
      <c r="AR24" s="764"/>
      <c r="AS24" s="764"/>
      <c r="AT24" s="764"/>
      <c r="AU24" s="764"/>
      <c r="AV24" s="764"/>
      <c r="AW24" s="764"/>
      <c r="AX24" s="764"/>
      <c r="AY24" s="764"/>
      <c r="AZ24" s="764"/>
      <c r="BA24" s="764"/>
      <c r="BB24" s="764"/>
      <c r="BC24" s="764"/>
      <c r="BD24" s="764"/>
      <c r="BE24" s="764"/>
      <c r="BF24" s="759"/>
      <c r="BG24" s="672" t="s">
        <v>127</v>
      </c>
      <c r="BH24" s="642"/>
      <c r="BI24" s="642"/>
      <c r="BJ24" s="642"/>
      <c r="BK24" s="642"/>
      <c r="BL24" s="642"/>
      <c r="BM24" s="642"/>
      <c r="BN24" s="643"/>
      <c r="BO24" s="691" t="s">
        <v>127</v>
      </c>
      <c r="BP24" s="691"/>
      <c r="BQ24" s="691"/>
      <c r="BR24" s="691"/>
      <c r="BS24" s="692" t="s">
        <v>127</v>
      </c>
      <c r="BT24" s="692"/>
      <c r="BU24" s="692"/>
      <c r="BV24" s="692"/>
      <c r="BW24" s="692"/>
      <c r="BX24" s="692"/>
      <c r="BY24" s="692"/>
      <c r="BZ24" s="692"/>
      <c r="CA24" s="692"/>
      <c r="CB24" s="742"/>
      <c r="CD24" s="720" t="s">
        <v>286</v>
      </c>
      <c r="CE24" s="721"/>
      <c r="CF24" s="721"/>
      <c r="CG24" s="721"/>
      <c r="CH24" s="721"/>
      <c r="CI24" s="721"/>
      <c r="CJ24" s="721"/>
      <c r="CK24" s="721"/>
      <c r="CL24" s="721"/>
      <c r="CM24" s="721"/>
      <c r="CN24" s="721"/>
      <c r="CO24" s="721"/>
      <c r="CP24" s="721"/>
      <c r="CQ24" s="722"/>
      <c r="CR24" s="717">
        <v>18125424</v>
      </c>
      <c r="CS24" s="718"/>
      <c r="CT24" s="718"/>
      <c r="CU24" s="718"/>
      <c r="CV24" s="718"/>
      <c r="CW24" s="718"/>
      <c r="CX24" s="718"/>
      <c r="CY24" s="761"/>
      <c r="CZ24" s="762">
        <v>52.2</v>
      </c>
      <c r="DA24" s="737"/>
      <c r="DB24" s="737"/>
      <c r="DC24" s="765"/>
      <c r="DD24" s="760">
        <v>9520512</v>
      </c>
      <c r="DE24" s="718"/>
      <c r="DF24" s="718"/>
      <c r="DG24" s="718"/>
      <c r="DH24" s="718"/>
      <c r="DI24" s="718"/>
      <c r="DJ24" s="718"/>
      <c r="DK24" s="761"/>
      <c r="DL24" s="760">
        <v>9405413</v>
      </c>
      <c r="DM24" s="718"/>
      <c r="DN24" s="718"/>
      <c r="DO24" s="718"/>
      <c r="DP24" s="718"/>
      <c r="DQ24" s="718"/>
      <c r="DR24" s="718"/>
      <c r="DS24" s="718"/>
      <c r="DT24" s="718"/>
      <c r="DU24" s="718"/>
      <c r="DV24" s="761"/>
      <c r="DW24" s="762">
        <v>50.8</v>
      </c>
      <c r="DX24" s="737"/>
      <c r="DY24" s="737"/>
      <c r="DZ24" s="737"/>
      <c r="EA24" s="737"/>
      <c r="EB24" s="737"/>
      <c r="EC24" s="763"/>
    </row>
    <row r="25" spans="2:133" ht="11.25" customHeight="1" x14ac:dyDescent="0.15">
      <c r="B25" s="651" t="s">
        <v>287</v>
      </c>
      <c r="C25" s="652"/>
      <c r="D25" s="652"/>
      <c r="E25" s="652"/>
      <c r="F25" s="652"/>
      <c r="G25" s="652"/>
      <c r="H25" s="652"/>
      <c r="I25" s="652"/>
      <c r="J25" s="652"/>
      <c r="K25" s="652"/>
      <c r="L25" s="652"/>
      <c r="M25" s="652"/>
      <c r="N25" s="652"/>
      <c r="O25" s="652"/>
      <c r="P25" s="652"/>
      <c r="Q25" s="653"/>
      <c r="R25" s="672">
        <v>273286</v>
      </c>
      <c r="S25" s="642"/>
      <c r="T25" s="642"/>
      <c r="U25" s="642"/>
      <c r="V25" s="642"/>
      <c r="W25" s="642"/>
      <c r="X25" s="642"/>
      <c r="Y25" s="643"/>
      <c r="Z25" s="691">
        <v>0.8</v>
      </c>
      <c r="AA25" s="691"/>
      <c r="AB25" s="691"/>
      <c r="AC25" s="691"/>
      <c r="AD25" s="692" t="s">
        <v>127</v>
      </c>
      <c r="AE25" s="692"/>
      <c r="AF25" s="692"/>
      <c r="AG25" s="692"/>
      <c r="AH25" s="692"/>
      <c r="AI25" s="692"/>
      <c r="AJ25" s="692"/>
      <c r="AK25" s="692"/>
      <c r="AL25" s="673" t="s">
        <v>127</v>
      </c>
      <c r="AM25" s="676"/>
      <c r="AN25" s="676"/>
      <c r="AO25" s="693"/>
      <c r="AP25" s="757" t="s">
        <v>288</v>
      </c>
      <c r="AQ25" s="764"/>
      <c r="AR25" s="764"/>
      <c r="AS25" s="764"/>
      <c r="AT25" s="764"/>
      <c r="AU25" s="764"/>
      <c r="AV25" s="764"/>
      <c r="AW25" s="764"/>
      <c r="AX25" s="764"/>
      <c r="AY25" s="764"/>
      <c r="AZ25" s="764"/>
      <c r="BA25" s="764"/>
      <c r="BB25" s="764"/>
      <c r="BC25" s="764"/>
      <c r="BD25" s="764"/>
      <c r="BE25" s="764"/>
      <c r="BF25" s="759"/>
      <c r="BG25" s="672" t="s">
        <v>127</v>
      </c>
      <c r="BH25" s="642"/>
      <c r="BI25" s="642"/>
      <c r="BJ25" s="642"/>
      <c r="BK25" s="642"/>
      <c r="BL25" s="642"/>
      <c r="BM25" s="642"/>
      <c r="BN25" s="643"/>
      <c r="BO25" s="691" t="s">
        <v>127</v>
      </c>
      <c r="BP25" s="691"/>
      <c r="BQ25" s="691"/>
      <c r="BR25" s="691"/>
      <c r="BS25" s="692" t="s">
        <v>127</v>
      </c>
      <c r="BT25" s="692"/>
      <c r="BU25" s="692"/>
      <c r="BV25" s="692"/>
      <c r="BW25" s="692"/>
      <c r="BX25" s="692"/>
      <c r="BY25" s="692"/>
      <c r="BZ25" s="692"/>
      <c r="CA25" s="692"/>
      <c r="CB25" s="742"/>
      <c r="CD25" s="701" t="s">
        <v>289</v>
      </c>
      <c r="CE25" s="702"/>
      <c r="CF25" s="702"/>
      <c r="CG25" s="702"/>
      <c r="CH25" s="702"/>
      <c r="CI25" s="702"/>
      <c r="CJ25" s="702"/>
      <c r="CK25" s="702"/>
      <c r="CL25" s="702"/>
      <c r="CM25" s="702"/>
      <c r="CN25" s="702"/>
      <c r="CO25" s="702"/>
      <c r="CP25" s="702"/>
      <c r="CQ25" s="703"/>
      <c r="CR25" s="672">
        <v>4707612</v>
      </c>
      <c r="CS25" s="670"/>
      <c r="CT25" s="670"/>
      <c r="CU25" s="670"/>
      <c r="CV25" s="670"/>
      <c r="CW25" s="670"/>
      <c r="CX25" s="670"/>
      <c r="CY25" s="671"/>
      <c r="CZ25" s="673">
        <v>13.6</v>
      </c>
      <c r="DA25" s="674"/>
      <c r="DB25" s="674"/>
      <c r="DC25" s="675"/>
      <c r="DD25" s="641">
        <v>4200796</v>
      </c>
      <c r="DE25" s="670"/>
      <c r="DF25" s="670"/>
      <c r="DG25" s="670"/>
      <c r="DH25" s="670"/>
      <c r="DI25" s="670"/>
      <c r="DJ25" s="670"/>
      <c r="DK25" s="671"/>
      <c r="DL25" s="641">
        <v>4089082</v>
      </c>
      <c r="DM25" s="670"/>
      <c r="DN25" s="670"/>
      <c r="DO25" s="670"/>
      <c r="DP25" s="670"/>
      <c r="DQ25" s="670"/>
      <c r="DR25" s="670"/>
      <c r="DS25" s="670"/>
      <c r="DT25" s="670"/>
      <c r="DU25" s="670"/>
      <c r="DV25" s="671"/>
      <c r="DW25" s="673">
        <v>22.1</v>
      </c>
      <c r="DX25" s="674"/>
      <c r="DY25" s="674"/>
      <c r="DZ25" s="674"/>
      <c r="EA25" s="674"/>
      <c r="EB25" s="674"/>
      <c r="EC25" s="713"/>
    </row>
    <row r="26" spans="2:133" ht="11.25" customHeight="1" x14ac:dyDescent="0.15">
      <c r="B26" s="651" t="s">
        <v>290</v>
      </c>
      <c r="C26" s="652"/>
      <c r="D26" s="652"/>
      <c r="E26" s="652"/>
      <c r="F26" s="652"/>
      <c r="G26" s="652"/>
      <c r="H26" s="652"/>
      <c r="I26" s="652"/>
      <c r="J26" s="652"/>
      <c r="K26" s="652"/>
      <c r="L26" s="652"/>
      <c r="M26" s="652"/>
      <c r="N26" s="652"/>
      <c r="O26" s="652"/>
      <c r="P26" s="652"/>
      <c r="Q26" s="653"/>
      <c r="R26" s="672" t="s">
        <v>127</v>
      </c>
      <c r="S26" s="642"/>
      <c r="T26" s="642"/>
      <c r="U26" s="642"/>
      <c r="V26" s="642"/>
      <c r="W26" s="642"/>
      <c r="X26" s="642"/>
      <c r="Y26" s="643"/>
      <c r="Z26" s="691" t="s">
        <v>127</v>
      </c>
      <c r="AA26" s="691"/>
      <c r="AB26" s="691"/>
      <c r="AC26" s="691"/>
      <c r="AD26" s="692" t="s">
        <v>127</v>
      </c>
      <c r="AE26" s="692"/>
      <c r="AF26" s="692"/>
      <c r="AG26" s="692"/>
      <c r="AH26" s="692"/>
      <c r="AI26" s="692"/>
      <c r="AJ26" s="692"/>
      <c r="AK26" s="692"/>
      <c r="AL26" s="673" t="s">
        <v>127</v>
      </c>
      <c r="AM26" s="676"/>
      <c r="AN26" s="676"/>
      <c r="AO26" s="693"/>
      <c r="AP26" s="757" t="s">
        <v>291</v>
      </c>
      <c r="AQ26" s="758"/>
      <c r="AR26" s="758"/>
      <c r="AS26" s="758"/>
      <c r="AT26" s="758"/>
      <c r="AU26" s="758"/>
      <c r="AV26" s="758"/>
      <c r="AW26" s="758"/>
      <c r="AX26" s="758"/>
      <c r="AY26" s="758"/>
      <c r="AZ26" s="758"/>
      <c r="BA26" s="758"/>
      <c r="BB26" s="758"/>
      <c r="BC26" s="758"/>
      <c r="BD26" s="758"/>
      <c r="BE26" s="758"/>
      <c r="BF26" s="759"/>
      <c r="BG26" s="672" t="s">
        <v>127</v>
      </c>
      <c r="BH26" s="642"/>
      <c r="BI26" s="642"/>
      <c r="BJ26" s="642"/>
      <c r="BK26" s="642"/>
      <c r="BL26" s="642"/>
      <c r="BM26" s="642"/>
      <c r="BN26" s="643"/>
      <c r="BO26" s="691" t="s">
        <v>127</v>
      </c>
      <c r="BP26" s="691"/>
      <c r="BQ26" s="691"/>
      <c r="BR26" s="691"/>
      <c r="BS26" s="692" t="s">
        <v>127</v>
      </c>
      <c r="BT26" s="692"/>
      <c r="BU26" s="692"/>
      <c r="BV26" s="692"/>
      <c r="BW26" s="692"/>
      <c r="BX26" s="692"/>
      <c r="BY26" s="692"/>
      <c r="BZ26" s="692"/>
      <c r="CA26" s="692"/>
      <c r="CB26" s="742"/>
      <c r="CD26" s="701" t="s">
        <v>292</v>
      </c>
      <c r="CE26" s="702"/>
      <c r="CF26" s="702"/>
      <c r="CG26" s="702"/>
      <c r="CH26" s="702"/>
      <c r="CI26" s="702"/>
      <c r="CJ26" s="702"/>
      <c r="CK26" s="702"/>
      <c r="CL26" s="702"/>
      <c r="CM26" s="702"/>
      <c r="CN26" s="702"/>
      <c r="CO26" s="702"/>
      <c r="CP26" s="702"/>
      <c r="CQ26" s="703"/>
      <c r="CR26" s="672">
        <v>2692270</v>
      </c>
      <c r="CS26" s="642"/>
      <c r="CT26" s="642"/>
      <c r="CU26" s="642"/>
      <c r="CV26" s="642"/>
      <c r="CW26" s="642"/>
      <c r="CX26" s="642"/>
      <c r="CY26" s="643"/>
      <c r="CZ26" s="673">
        <v>7.8</v>
      </c>
      <c r="DA26" s="674"/>
      <c r="DB26" s="674"/>
      <c r="DC26" s="675"/>
      <c r="DD26" s="641">
        <v>2402686</v>
      </c>
      <c r="DE26" s="642"/>
      <c r="DF26" s="642"/>
      <c r="DG26" s="642"/>
      <c r="DH26" s="642"/>
      <c r="DI26" s="642"/>
      <c r="DJ26" s="642"/>
      <c r="DK26" s="643"/>
      <c r="DL26" s="641" t="s">
        <v>127</v>
      </c>
      <c r="DM26" s="642"/>
      <c r="DN26" s="642"/>
      <c r="DO26" s="642"/>
      <c r="DP26" s="642"/>
      <c r="DQ26" s="642"/>
      <c r="DR26" s="642"/>
      <c r="DS26" s="642"/>
      <c r="DT26" s="642"/>
      <c r="DU26" s="642"/>
      <c r="DV26" s="643"/>
      <c r="DW26" s="673" t="s">
        <v>127</v>
      </c>
      <c r="DX26" s="674"/>
      <c r="DY26" s="674"/>
      <c r="DZ26" s="674"/>
      <c r="EA26" s="674"/>
      <c r="EB26" s="674"/>
      <c r="EC26" s="713"/>
    </row>
    <row r="27" spans="2:133" ht="11.25" customHeight="1" x14ac:dyDescent="0.15">
      <c r="B27" s="651" t="s">
        <v>293</v>
      </c>
      <c r="C27" s="652"/>
      <c r="D27" s="652"/>
      <c r="E27" s="652"/>
      <c r="F27" s="652"/>
      <c r="G27" s="652"/>
      <c r="H27" s="652"/>
      <c r="I27" s="652"/>
      <c r="J27" s="652"/>
      <c r="K27" s="652"/>
      <c r="L27" s="652"/>
      <c r="M27" s="652"/>
      <c r="N27" s="652"/>
      <c r="O27" s="652"/>
      <c r="P27" s="652"/>
      <c r="Q27" s="653"/>
      <c r="R27" s="672">
        <v>18626694</v>
      </c>
      <c r="S27" s="642"/>
      <c r="T27" s="642"/>
      <c r="U27" s="642"/>
      <c r="V27" s="642"/>
      <c r="W27" s="642"/>
      <c r="X27" s="642"/>
      <c r="Y27" s="643"/>
      <c r="Z27" s="691">
        <v>52.6</v>
      </c>
      <c r="AA27" s="691"/>
      <c r="AB27" s="691"/>
      <c r="AC27" s="691"/>
      <c r="AD27" s="692">
        <v>17359592</v>
      </c>
      <c r="AE27" s="692"/>
      <c r="AF27" s="692"/>
      <c r="AG27" s="692"/>
      <c r="AH27" s="692"/>
      <c r="AI27" s="692"/>
      <c r="AJ27" s="692"/>
      <c r="AK27" s="692"/>
      <c r="AL27" s="673">
        <v>99.400001525878906</v>
      </c>
      <c r="AM27" s="676"/>
      <c r="AN27" s="676"/>
      <c r="AO27" s="693"/>
      <c r="AP27" s="651" t="s">
        <v>294</v>
      </c>
      <c r="AQ27" s="652"/>
      <c r="AR27" s="652"/>
      <c r="AS27" s="652"/>
      <c r="AT27" s="652"/>
      <c r="AU27" s="652"/>
      <c r="AV27" s="652"/>
      <c r="AW27" s="652"/>
      <c r="AX27" s="652"/>
      <c r="AY27" s="652"/>
      <c r="AZ27" s="652"/>
      <c r="BA27" s="652"/>
      <c r="BB27" s="652"/>
      <c r="BC27" s="652"/>
      <c r="BD27" s="652"/>
      <c r="BE27" s="652"/>
      <c r="BF27" s="653"/>
      <c r="BG27" s="672">
        <v>11622416</v>
      </c>
      <c r="BH27" s="642"/>
      <c r="BI27" s="642"/>
      <c r="BJ27" s="642"/>
      <c r="BK27" s="642"/>
      <c r="BL27" s="642"/>
      <c r="BM27" s="642"/>
      <c r="BN27" s="643"/>
      <c r="BO27" s="691">
        <v>100</v>
      </c>
      <c r="BP27" s="691"/>
      <c r="BQ27" s="691"/>
      <c r="BR27" s="691"/>
      <c r="BS27" s="692">
        <v>204424</v>
      </c>
      <c r="BT27" s="692"/>
      <c r="BU27" s="692"/>
      <c r="BV27" s="692"/>
      <c r="BW27" s="692"/>
      <c r="BX27" s="692"/>
      <c r="BY27" s="692"/>
      <c r="BZ27" s="692"/>
      <c r="CA27" s="692"/>
      <c r="CB27" s="742"/>
      <c r="CD27" s="701" t="s">
        <v>295</v>
      </c>
      <c r="CE27" s="702"/>
      <c r="CF27" s="702"/>
      <c r="CG27" s="702"/>
      <c r="CH27" s="702"/>
      <c r="CI27" s="702"/>
      <c r="CJ27" s="702"/>
      <c r="CK27" s="702"/>
      <c r="CL27" s="702"/>
      <c r="CM27" s="702"/>
      <c r="CN27" s="702"/>
      <c r="CO27" s="702"/>
      <c r="CP27" s="702"/>
      <c r="CQ27" s="703"/>
      <c r="CR27" s="672">
        <v>10664977</v>
      </c>
      <c r="CS27" s="670"/>
      <c r="CT27" s="670"/>
      <c r="CU27" s="670"/>
      <c r="CV27" s="670"/>
      <c r="CW27" s="670"/>
      <c r="CX27" s="670"/>
      <c r="CY27" s="671"/>
      <c r="CZ27" s="673">
        <v>30.7</v>
      </c>
      <c r="DA27" s="674"/>
      <c r="DB27" s="674"/>
      <c r="DC27" s="675"/>
      <c r="DD27" s="641">
        <v>2584302</v>
      </c>
      <c r="DE27" s="670"/>
      <c r="DF27" s="670"/>
      <c r="DG27" s="670"/>
      <c r="DH27" s="670"/>
      <c r="DI27" s="670"/>
      <c r="DJ27" s="670"/>
      <c r="DK27" s="671"/>
      <c r="DL27" s="641">
        <v>2580917</v>
      </c>
      <c r="DM27" s="670"/>
      <c r="DN27" s="670"/>
      <c r="DO27" s="670"/>
      <c r="DP27" s="670"/>
      <c r="DQ27" s="670"/>
      <c r="DR27" s="670"/>
      <c r="DS27" s="670"/>
      <c r="DT27" s="670"/>
      <c r="DU27" s="670"/>
      <c r="DV27" s="671"/>
      <c r="DW27" s="673">
        <v>14</v>
      </c>
      <c r="DX27" s="674"/>
      <c r="DY27" s="674"/>
      <c r="DZ27" s="674"/>
      <c r="EA27" s="674"/>
      <c r="EB27" s="674"/>
      <c r="EC27" s="713"/>
    </row>
    <row r="28" spans="2:133" ht="11.25" customHeight="1" x14ac:dyDescent="0.15">
      <c r="B28" s="651" t="s">
        <v>296</v>
      </c>
      <c r="C28" s="652"/>
      <c r="D28" s="652"/>
      <c r="E28" s="652"/>
      <c r="F28" s="652"/>
      <c r="G28" s="652"/>
      <c r="H28" s="652"/>
      <c r="I28" s="652"/>
      <c r="J28" s="652"/>
      <c r="K28" s="652"/>
      <c r="L28" s="652"/>
      <c r="M28" s="652"/>
      <c r="N28" s="652"/>
      <c r="O28" s="652"/>
      <c r="P28" s="652"/>
      <c r="Q28" s="653"/>
      <c r="R28" s="672">
        <v>13203</v>
      </c>
      <c r="S28" s="642"/>
      <c r="T28" s="642"/>
      <c r="U28" s="642"/>
      <c r="V28" s="642"/>
      <c r="W28" s="642"/>
      <c r="X28" s="642"/>
      <c r="Y28" s="643"/>
      <c r="Z28" s="691">
        <v>0</v>
      </c>
      <c r="AA28" s="691"/>
      <c r="AB28" s="691"/>
      <c r="AC28" s="691"/>
      <c r="AD28" s="692">
        <v>13203</v>
      </c>
      <c r="AE28" s="692"/>
      <c r="AF28" s="692"/>
      <c r="AG28" s="692"/>
      <c r="AH28" s="692"/>
      <c r="AI28" s="692"/>
      <c r="AJ28" s="692"/>
      <c r="AK28" s="692"/>
      <c r="AL28" s="673">
        <v>0.1</v>
      </c>
      <c r="AM28" s="676"/>
      <c r="AN28" s="676"/>
      <c r="AO28" s="693"/>
      <c r="AP28" s="651"/>
      <c r="AQ28" s="652"/>
      <c r="AR28" s="652"/>
      <c r="AS28" s="652"/>
      <c r="AT28" s="652"/>
      <c r="AU28" s="652"/>
      <c r="AV28" s="652"/>
      <c r="AW28" s="652"/>
      <c r="AX28" s="652"/>
      <c r="AY28" s="652"/>
      <c r="AZ28" s="652"/>
      <c r="BA28" s="652"/>
      <c r="BB28" s="652"/>
      <c r="BC28" s="652"/>
      <c r="BD28" s="652"/>
      <c r="BE28" s="652"/>
      <c r="BF28" s="653"/>
      <c r="BG28" s="672"/>
      <c r="BH28" s="642"/>
      <c r="BI28" s="642"/>
      <c r="BJ28" s="642"/>
      <c r="BK28" s="642"/>
      <c r="BL28" s="642"/>
      <c r="BM28" s="642"/>
      <c r="BN28" s="643"/>
      <c r="BO28" s="691"/>
      <c r="BP28" s="691"/>
      <c r="BQ28" s="691"/>
      <c r="BR28" s="691"/>
      <c r="BS28" s="641"/>
      <c r="BT28" s="642"/>
      <c r="BU28" s="642"/>
      <c r="BV28" s="642"/>
      <c r="BW28" s="642"/>
      <c r="BX28" s="642"/>
      <c r="BY28" s="642"/>
      <c r="BZ28" s="642"/>
      <c r="CA28" s="642"/>
      <c r="CB28" s="705"/>
      <c r="CD28" s="701" t="s">
        <v>297</v>
      </c>
      <c r="CE28" s="702"/>
      <c r="CF28" s="702"/>
      <c r="CG28" s="702"/>
      <c r="CH28" s="702"/>
      <c r="CI28" s="702"/>
      <c r="CJ28" s="702"/>
      <c r="CK28" s="702"/>
      <c r="CL28" s="702"/>
      <c r="CM28" s="702"/>
      <c r="CN28" s="702"/>
      <c r="CO28" s="702"/>
      <c r="CP28" s="702"/>
      <c r="CQ28" s="703"/>
      <c r="CR28" s="672">
        <v>2752835</v>
      </c>
      <c r="CS28" s="642"/>
      <c r="CT28" s="642"/>
      <c r="CU28" s="642"/>
      <c r="CV28" s="642"/>
      <c r="CW28" s="642"/>
      <c r="CX28" s="642"/>
      <c r="CY28" s="643"/>
      <c r="CZ28" s="673">
        <v>7.9</v>
      </c>
      <c r="DA28" s="674"/>
      <c r="DB28" s="674"/>
      <c r="DC28" s="675"/>
      <c r="DD28" s="641">
        <v>2735414</v>
      </c>
      <c r="DE28" s="642"/>
      <c r="DF28" s="642"/>
      <c r="DG28" s="642"/>
      <c r="DH28" s="642"/>
      <c r="DI28" s="642"/>
      <c r="DJ28" s="642"/>
      <c r="DK28" s="643"/>
      <c r="DL28" s="641">
        <v>2735414</v>
      </c>
      <c r="DM28" s="642"/>
      <c r="DN28" s="642"/>
      <c r="DO28" s="642"/>
      <c r="DP28" s="642"/>
      <c r="DQ28" s="642"/>
      <c r="DR28" s="642"/>
      <c r="DS28" s="642"/>
      <c r="DT28" s="642"/>
      <c r="DU28" s="642"/>
      <c r="DV28" s="643"/>
      <c r="DW28" s="673">
        <v>14.8</v>
      </c>
      <c r="DX28" s="674"/>
      <c r="DY28" s="674"/>
      <c r="DZ28" s="674"/>
      <c r="EA28" s="674"/>
      <c r="EB28" s="674"/>
      <c r="EC28" s="713"/>
    </row>
    <row r="29" spans="2:133" ht="11.25" customHeight="1" x14ac:dyDescent="0.15">
      <c r="B29" s="651" t="s">
        <v>298</v>
      </c>
      <c r="C29" s="652"/>
      <c r="D29" s="652"/>
      <c r="E29" s="652"/>
      <c r="F29" s="652"/>
      <c r="G29" s="652"/>
      <c r="H29" s="652"/>
      <c r="I29" s="652"/>
      <c r="J29" s="652"/>
      <c r="K29" s="652"/>
      <c r="L29" s="652"/>
      <c r="M29" s="652"/>
      <c r="N29" s="652"/>
      <c r="O29" s="652"/>
      <c r="P29" s="652"/>
      <c r="Q29" s="653"/>
      <c r="R29" s="672">
        <v>18819</v>
      </c>
      <c r="S29" s="642"/>
      <c r="T29" s="642"/>
      <c r="U29" s="642"/>
      <c r="V29" s="642"/>
      <c r="W29" s="642"/>
      <c r="X29" s="642"/>
      <c r="Y29" s="643"/>
      <c r="Z29" s="691">
        <v>0.1</v>
      </c>
      <c r="AA29" s="691"/>
      <c r="AB29" s="691"/>
      <c r="AC29" s="691"/>
      <c r="AD29" s="692" t="s">
        <v>127</v>
      </c>
      <c r="AE29" s="692"/>
      <c r="AF29" s="692"/>
      <c r="AG29" s="692"/>
      <c r="AH29" s="692"/>
      <c r="AI29" s="692"/>
      <c r="AJ29" s="692"/>
      <c r="AK29" s="692"/>
      <c r="AL29" s="673" t="s">
        <v>127</v>
      </c>
      <c r="AM29" s="676"/>
      <c r="AN29" s="676"/>
      <c r="AO29" s="693"/>
      <c r="AP29" s="654"/>
      <c r="AQ29" s="655"/>
      <c r="AR29" s="655"/>
      <c r="AS29" s="655"/>
      <c r="AT29" s="655"/>
      <c r="AU29" s="655"/>
      <c r="AV29" s="655"/>
      <c r="AW29" s="655"/>
      <c r="AX29" s="655"/>
      <c r="AY29" s="655"/>
      <c r="AZ29" s="655"/>
      <c r="BA29" s="655"/>
      <c r="BB29" s="655"/>
      <c r="BC29" s="655"/>
      <c r="BD29" s="655"/>
      <c r="BE29" s="655"/>
      <c r="BF29" s="656"/>
      <c r="BG29" s="672"/>
      <c r="BH29" s="642"/>
      <c r="BI29" s="642"/>
      <c r="BJ29" s="642"/>
      <c r="BK29" s="642"/>
      <c r="BL29" s="642"/>
      <c r="BM29" s="642"/>
      <c r="BN29" s="643"/>
      <c r="BO29" s="691"/>
      <c r="BP29" s="691"/>
      <c r="BQ29" s="691"/>
      <c r="BR29" s="691"/>
      <c r="BS29" s="692"/>
      <c r="BT29" s="692"/>
      <c r="BU29" s="692"/>
      <c r="BV29" s="692"/>
      <c r="BW29" s="692"/>
      <c r="BX29" s="692"/>
      <c r="BY29" s="692"/>
      <c r="BZ29" s="692"/>
      <c r="CA29" s="692"/>
      <c r="CB29" s="742"/>
      <c r="CD29" s="731" t="s">
        <v>299</v>
      </c>
      <c r="CE29" s="732"/>
      <c r="CF29" s="701" t="s">
        <v>70</v>
      </c>
      <c r="CG29" s="702"/>
      <c r="CH29" s="702"/>
      <c r="CI29" s="702"/>
      <c r="CJ29" s="702"/>
      <c r="CK29" s="702"/>
      <c r="CL29" s="702"/>
      <c r="CM29" s="702"/>
      <c r="CN29" s="702"/>
      <c r="CO29" s="702"/>
      <c r="CP29" s="702"/>
      <c r="CQ29" s="703"/>
      <c r="CR29" s="672">
        <v>2752666</v>
      </c>
      <c r="CS29" s="670"/>
      <c r="CT29" s="670"/>
      <c r="CU29" s="670"/>
      <c r="CV29" s="670"/>
      <c r="CW29" s="670"/>
      <c r="CX29" s="670"/>
      <c r="CY29" s="671"/>
      <c r="CZ29" s="673">
        <v>7.9</v>
      </c>
      <c r="DA29" s="674"/>
      <c r="DB29" s="674"/>
      <c r="DC29" s="675"/>
      <c r="DD29" s="641">
        <v>2735245</v>
      </c>
      <c r="DE29" s="670"/>
      <c r="DF29" s="670"/>
      <c r="DG29" s="670"/>
      <c r="DH29" s="670"/>
      <c r="DI29" s="670"/>
      <c r="DJ29" s="670"/>
      <c r="DK29" s="671"/>
      <c r="DL29" s="641">
        <v>2735245</v>
      </c>
      <c r="DM29" s="670"/>
      <c r="DN29" s="670"/>
      <c r="DO29" s="670"/>
      <c r="DP29" s="670"/>
      <c r="DQ29" s="670"/>
      <c r="DR29" s="670"/>
      <c r="DS29" s="670"/>
      <c r="DT29" s="670"/>
      <c r="DU29" s="670"/>
      <c r="DV29" s="671"/>
      <c r="DW29" s="673">
        <v>14.8</v>
      </c>
      <c r="DX29" s="674"/>
      <c r="DY29" s="674"/>
      <c r="DZ29" s="674"/>
      <c r="EA29" s="674"/>
      <c r="EB29" s="674"/>
      <c r="EC29" s="713"/>
    </row>
    <row r="30" spans="2:133" ht="11.25" customHeight="1" x14ac:dyDescent="0.15">
      <c r="B30" s="651" t="s">
        <v>300</v>
      </c>
      <c r="C30" s="652"/>
      <c r="D30" s="652"/>
      <c r="E30" s="652"/>
      <c r="F30" s="652"/>
      <c r="G30" s="652"/>
      <c r="H30" s="652"/>
      <c r="I30" s="652"/>
      <c r="J30" s="652"/>
      <c r="K30" s="652"/>
      <c r="L30" s="652"/>
      <c r="M30" s="652"/>
      <c r="N30" s="652"/>
      <c r="O30" s="652"/>
      <c r="P30" s="652"/>
      <c r="Q30" s="653"/>
      <c r="R30" s="672">
        <v>237433</v>
      </c>
      <c r="S30" s="642"/>
      <c r="T30" s="642"/>
      <c r="U30" s="642"/>
      <c r="V30" s="642"/>
      <c r="W30" s="642"/>
      <c r="X30" s="642"/>
      <c r="Y30" s="643"/>
      <c r="Z30" s="691">
        <v>0.7</v>
      </c>
      <c r="AA30" s="691"/>
      <c r="AB30" s="691"/>
      <c r="AC30" s="691"/>
      <c r="AD30" s="692">
        <v>91818</v>
      </c>
      <c r="AE30" s="692"/>
      <c r="AF30" s="692"/>
      <c r="AG30" s="692"/>
      <c r="AH30" s="692"/>
      <c r="AI30" s="692"/>
      <c r="AJ30" s="692"/>
      <c r="AK30" s="692"/>
      <c r="AL30" s="673">
        <v>0.5</v>
      </c>
      <c r="AM30" s="676"/>
      <c r="AN30" s="676"/>
      <c r="AO30" s="693"/>
      <c r="AP30" s="723" t="s">
        <v>218</v>
      </c>
      <c r="AQ30" s="724"/>
      <c r="AR30" s="724"/>
      <c r="AS30" s="724"/>
      <c r="AT30" s="724"/>
      <c r="AU30" s="724"/>
      <c r="AV30" s="724"/>
      <c r="AW30" s="724"/>
      <c r="AX30" s="724"/>
      <c r="AY30" s="724"/>
      <c r="AZ30" s="724"/>
      <c r="BA30" s="724"/>
      <c r="BB30" s="724"/>
      <c r="BC30" s="724"/>
      <c r="BD30" s="724"/>
      <c r="BE30" s="724"/>
      <c r="BF30" s="725"/>
      <c r="BG30" s="723" t="s">
        <v>301</v>
      </c>
      <c r="BH30" s="740"/>
      <c r="BI30" s="740"/>
      <c r="BJ30" s="740"/>
      <c r="BK30" s="740"/>
      <c r="BL30" s="740"/>
      <c r="BM30" s="740"/>
      <c r="BN30" s="740"/>
      <c r="BO30" s="740"/>
      <c r="BP30" s="740"/>
      <c r="BQ30" s="741"/>
      <c r="BR30" s="723" t="s">
        <v>302</v>
      </c>
      <c r="BS30" s="740"/>
      <c r="BT30" s="740"/>
      <c r="BU30" s="740"/>
      <c r="BV30" s="740"/>
      <c r="BW30" s="740"/>
      <c r="BX30" s="740"/>
      <c r="BY30" s="740"/>
      <c r="BZ30" s="740"/>
      <c r="CA30" s="740"/>
      <c r="CB30" s="741"/>
      <c r="CD30" s="733"/>
      <c r="CE30" s="734"/>
      <c r="CF30" s="701" t="s">
        <v>303</v>
      </c>
      <c r="CG30" s="702"/>
      <c r="CH30" s="702"/>
      <c r="CI30" s="702"/>
      <c r="CJ30" s="702"/>
      <c r="CK30" s="702"/>
      <c r="CL30" s="702"/>
      <c r="CM30" s="702"/>
      <c r="CN30" s="702"/>
      <c r="CO30" s="702"/>
      <c r="CP30" s="702"/>
      <c r="CQ30" s="703"/>
      <c r="CR30" s="672">
        <v>2561481</v>
      </c>
      <c r="CS30" s="642"/>
      <c r="CT30" s="642"/>
      <c r="CU30" s="642"/>
      <c r="CV30" s="642"/>
      <c r="CW30" s="642"/>
      <c r="CX30" s="642"/>
      <c r="CY30" s="643"/>
      <c r="CZ30" s="673">
        <v>7.4</v>
      </c>
      <c r="DA30" s="674"/>
      <c r="DB30" s="674"/>
      <c r="DC30" s="675"/>
      <c r="DD30" s="641">
        <v>2552113</v>
      </c>
      <c r="DE30" s="642"/>
      <c r="DF30" s="642"/>
      <c r="DG30" s="642"/>
      <c r="DH30" s="642"/>
      <c r="DI30" s="642"/>
      <c r="DJ30" s="642"/>
      <c r="DK30" s="643"/>
      <c r="DL30" s="641">
        <v>2552113</v>
      </c>
      <c r="DM30" s="642"/>
      <c r="DN30" s="642"/>
      <c r="DO30" s="642"/>
      <c r="DP30" s="642"/>
      <c r="DQ30" s="642"/>
      <c r="DR30" s="642"/>
      <c r="DS30" s="642"/>
      <c r="DT30" s="642"/>
      <c r="DU30" s="642"/>
      <c r="DV30" s="643"/>
      <c r="DW30" s="673">
        <v>13.8</v>
      </c>
      <c r="DX30" s="674"/>
      <c r="DY30" s="674"/>
      <c r="DZ30" s="674"/>
      <c r="EA30" s="674"/>
      <c r="EB30" s="674"/>
      <c r="EC30" s="713"/>
    </row>
    <row r="31" spans="2:133" ht="11.25" customHeight="1" x14ac:dyDescent="0.15">
      <c r="B31" s="651" t="s">
        <v>304</v>
      </c>
      <c r="C31" s="652"/>
      <c r="D31" s="652"/>
      <c r="E31" s="652"/>
      <c r="F31" s="652"/>
      <c r="G31" s="652"/>
      <c r="H31" s="652"/>
      <c r="I31" s="652"/>
      <c r="J31" s="652"/>
      <c r="K31" s="652"/>
      <c r="L31" s="652"/>
      <c r="M31" s="652"/>
      <c r="N31" s="652"/>
      <c r="O31" s="652"/>
      <c r="P31" s="652"/>
      <c r="Q31" s="653"/>
      <c r="R31" s="672">
        <v>121714</v>
      </c>
      <c r="S31" s="642"/>
      <c r="T31" s="642"/>
      <c r="U31" s="642"/>
      <c r="V31" s="642"/>
      <c r="W31" s="642"/>
      <c r="X31" s="642"/>
      <c r="Y31" s="643"/>
      <c r="Z31" s="691">
        <v>0.3</v>
      </c>
      <c r="AA31" s="691"/>
      <c r="AB31" s="691"/>
      <c r="AC31" s="691"/>
      <c r="AD31" s="692" t="s">
        <v>127</v>
      </c>
      <c r="AE31" s="692"/>
      <c r="AF31" s="692"/>
      <c r="AG31" s="692"/>
      <c r="AH31" s="692"/>
      <c r="AI31" s="692"/>
      <c r="AJ31" s="692"/>
      <c r="AK31" s="692"/>
      <c r="AL31" s="673" t="s">
        <v>127</v>
      </c>
      <c r="AM31" s="676"/>
      <c r="AN31" s="676"/>
      <c r="AO31" s="693"/>
      <c r="AP31" s="747" t="s">
        <v>305</v>
      </c>
      <c r="AQ31" s="748"/>
      <c r="AR31" s="748"/>
      <c r="AS31" s="748"/>
      <c r="AT31" s="753" t="s">
        <v>306</v>
      </c>
      <c r="AU31" s="360"/>
      <c r="AV31" s="360"/>
      <c r="AW31" s="360"/>
      <c r="AX31" s="743" t="s">
        <v>184</v>
      </c>
      <c r="AY31" s="744"/>
      <c r="AZ31" s="744"/>
      <c r="BA31" s="744"/>
      <c r="BB31" s="744"/>
      <c r="BC31" s="744"/>
      <c r="BD31" s="744"/>
      <c r="BE31" s="744"/>
      <c r="BF31" s="745"/>
      <c r="BG31" s="746">
        <v>99.5</v>
      </c>
      <c r="BH31" s="738"/>
      <c r="BI31" s="738"/>
      <c r="BJ31" s="738"/>
      <c r="BK31" s="738"/>
      <c r="BL31" s="738"/>
      <c r="BM31" s="737">
        <v>98.5</v>
      </c>
      <c r="BN31" s="738"/>
      <c r="BO31" s="738"/>
      <c r="BP31" s="738"/>
      <c r="BQ31" s="739"/>
      <c r="BR31" s="746">
        <v>98.7</v>
      </c>
      <c r="BS31" s="738"/>
      <c r="BT31" s="738"/>
      <c r="BU31" s="738"/>
      <c r="BV31" s="738"/>
      <c r="BW31" s="738"/>
      <c r="BX31" s="737">
        <v>97.5</v>
      </c>
      <c r="BY31" s="738"/>
      <c r="BZ31" s="738"/>
      <c r="CA31" s="738"/>
      <c r="CB31" s="739"/>
      <c r="CD31" s="733"/>
      <c r="CE31" s="734"/>
      <c r="CF31" s="701" t="s">
        <v>307</v>
      </c>
      <c r="CG31" s="702"/>
      <c r="CH31" s="702"/>
      <c r="CI31" s="702"/>
      <c r="CJ31" s="702"/>
      <c r="CK31" s="702"/>
      <c r="CL31" s="702"/>
      <c r="CM31" s="702"/>
      <c r="CN31" s="702"/>
      <c r="CO31" s="702"/>
      <c r="CP31" s="702"/>
      <c r="CQ31" s="703"/>
      <c r="CR31" s="672">
        <v>191185</v>
      </c>
      <c r="CS31" s="670"/>
      <c r="CT31" s="670"/>
      <c r="CU31" s="670"/>
      <c r="CV31" s="670"/>
      <c r="CW31" s="670"/>
      <c r="CX31" s="670"/>
      <c r="CY31" s="671"/>
      <c r="CZ31" s="673">
        <v>0.6</v>
      </c>
      <c r="DA31" s="674"/>
      <c r="DB31" s="674"/>
      <c r="DC31" s="675"/>
      <c r="DD31" s="641">
        <v>183132</v>
      </c>
      <c r="DE31" s="670"/>
      <c r="DF31" s="670"/>
      <c r="DG31" s="670"/>
      <c r="DH31" s="670"/>
      <c r="DI31" s="670"/>
      <c r="DJ31" s="670"/>
      <c r="DK31" s="671"/>
      <c r="DL31" s="641">
        <v>183132</v>
      </c>
      <c r="DM31" s="670"/>
      <c r="DN31" s="670"/>
      <c r="DO31" s="670"/>
      <c r="DP31" s="670"/>
      <c r="DQ31" s="670"/>
      <c r="DR31" s="670"/>
      <c r="DS31" s="670"/>
      <c r="DT31" s="670"/>
      <c r="DU31" s="670"/>
      <c r="DV31" s="671"/>
      <c r="DW31" s="673">
        <v>1</v>
      </c>
      <c r="DX31" s="674"/>
      <c r="DY31" s="674"/>
      <c r="DZ31" s="674"/>
      <c r="EA31" s="674"/>
      <c r="EB31" s="674"/>
      <c r="EC31" s="713"/>
    </row>
    <row r="32" spans="2:133" ht="11.25" customHeight="1" x14ac:dyDescent="0.15">
      <c r="B32" s="651" t="s">
        <v>308</v>
      </c>
      <c r="C32" s="652"/>
      <c r="D32" s="652"/>
      <c r="E32" s="652"/>
      <c r="F32" s="652"/>
      <c r="G32" s="652"/>
      <c r="H32" s="652"/>
      <c r="I32" s="652"/>
      <c r="J32" s="652"/>
      <c r="K32" s="652"/>
      <c r="L32" s="652"/>
      <c r="M32" s="652"/>
      <c r="N32" s="652"/>
      <c r="O32" s="652"/>
      <c r="P32" s="652"/>
      <c r="Q32" s="653"/>
      <c r="R32" s="672">
        <v>9364024</v>
      </c>
      <c r="S32" s="642"/>
      <c r="T32" s="642"/>
      <c r="U32" s="642"/>
      <c r="V32" s="642"/>
      <c r="W32" s="642"/>
      <c r="X32" s="642"/>
      <c r="Y32" s="643"/>
      <c r="Z32" s="691">
        <v>26.5</v>
      </c>
      <c r="AA32" s="691"/>
      <c r="AB32" s="691"/>
      <c r="AC32" s="691"/>
      <c r="AD32" s="692" t="s">
        <v>127</v>
      </c>
      <c r="AE32" s="692"/>
      <c r="AF32" s="692"/>
      <c r="AG32" s="692"/>
      <c r="AH32" s="692"/>
      <c r="AI32" s="692"/>
      <c r="AJ32" s="692"/>
      <c r="AK32" s="692"/>
      <c r="AL32" s="673" t="s">
        <v>127</v>
      </c>
      <c r="AM32" s="676"/>
      <c r="AN32" s="676"/>
      <c r="AO32" s="693"/>
      <c r="AP32" s="749"/>
      <c r="AQ32" s="750"/>
      <c r="AR32" s="750"/>
      <c r="AS32" s="750"/>
      <c r="AT32" s="754"/>
      <c r="AU32" s="361" t="s">
        <v>309</v>
      </c>
      <c r="AV32" s="361"/>
      <c r="AW32" s="361"/>
      <c r="AX32" s="651" t="s">
        <v>310</v>
      </c>
      <c r="AY32" s="652"/>
      <c r="AZ32" s="652"/>
      <c r="BA32" s="652"/>
      <c r="BB32" s="652"/>
      <c r="BC32" s="652"/>
      <c r="BD32" s="652"/>
      <c r="BE32" s="652"/>
      <c r="BF32" s="653"/>
      <c r="BG32" s="756">
        <v>99.3</v>
      </c>
      <c r="BH32" s="670"/>
      <c r="BI32" s="670"/>
      <c r="BJ32" s="670"/>
      <c r="BK32" s="670"/>
      <c r="BL32" s="670"/>
      <c r="BM32" s="676">
        <v>97.9</v>
      </c>
      <c r="BN32" s="730"/>
      <c r="BO32" s="730"/>
      <c r="BP32" s="730"/>
      <c r="BQ32" s="704"/>
      <c r="BR32" s="756">
        <v>98.8</v>
      </c>
      <c r="BS32" s="670"/>
      <c r="BT32" s="670"/>
      <c r="BU32" s="670"/>
      <c r="BV32" s="670"/>
      <c r="BW32" s="670"/>
      <c r="BX32" s="676">
        <v>96.9</v>
      </c>
      <c r="BY32" s="730"/>
      <c r="BZ32" s="730"/>
      <c r="CA32" s="730"/>
      <c r="CB32" s="704"/>
      <c r="CD32" s="735"/>
      <c r="CE32" s="736"/>
      <c r="CF32" s="701" t="s">
        <v>311</v>
      </c>
      <c r="CG32" s="702"/>
      <c r="CH32" s="702"/>
      <c r="CI32" s="702"/>
      <c r="CJ32" s="702"/>
      <c r="CK32" s="702"/>
      <c r="CL32" s="702"/>
      <c r="CM32" s="702"/>
      <c r="CN32" s="702"/>
      <c r="CO32" s="702"/>
      <c r="CP32" s="702"/>
      <c r="CQ32" s="703"/>
      <c r="CR32" s="672">
        <v>169</v>
      </c>
      <c r="CS32" s="642"/>
      <c r="CT32" s="642"/>
      <c r="CU32" s="642"/>
      <c r="CV32" s="642"/>
      <c r="CW32" s="642"/>
      <c r="CX32" s="642"/>
      <c r="CY32" s="643"/>
      <c r="CZ32" s="673">
        <v>0</v>
      </c>
      <c r="DA32" s="674"/>
      <c r="DB32" s="674"/>
      <c r="DC32" s="675"/>
      <c r="DD32" s="641">
        <v>169</v>
      </c>
      <c r="DE32" s="642"/>
      <c r="DF32" s="642"/>
      <c r="DG32" s="642"/>
      <c r="DH32" s="642"/>
      <c r="DI32" s="642"/>
      <c r="DJ32" s="642"/>
      <c r="DK32" s="643"/>
      <c r="DL32" s="641">
        <v>169</v>
      </c>
      <c r="DM32" s="642"/>
      <c r="DN32" s="642"/>
      <c r="DO32" s="642"/>
      <c r="DP32" s="642"/>
      <c r="DQ32" s="642"/>
      <c r="DR32" s="642"/>
      <c r="DS32" s="642"/>
      <c r="DT32" s="642"/>
      <c r="DU32" s="642"/>
      <c r="DV32" s="643"/>
      <c r="DW32" s="673">
        <v>0</v>
      </c>
      <c r="DX32" s="674"/>
      <c r="DY32" s="674"/>
      <c r="DZ32" s="674"/>
      <c r="EA32" s="674"/>
      <c r="EB32" s="674"/>
      <c r="EC32" s="713"/>
    </row>
    <row r="33" spans="2:133" ht="11.25" customHeight="1" x14ac:dyDescent="0.15">
      <c r="B33" s="727" t="s">
        <v>312</v>
      </c>
      <c r="C33" s="728"/>
      <c r="D33" s="728"/>
      <c r="E33" s="728"/>
      <c r="F33" s="728"/>
      <c r="G33" s="728"/>
      <c r="H33" s="728"/>
      <c r="I33" s="728"/>
      <c r="J33" s="728"/>
      <c r="K33" s="728"/>
      <c r="L33" s="728"/>
      <c r="M33" s="728"/>
      <c r="N33" s="728"/>
      <c r="O33" s="728"/>
      <c r="P33" s="728"/>
      <c r="Q33" s="729"/>
      <c r="R33" s="672" t="s">
        <v>127</v>
      </c>
      <c r="S33" s="642"/>
      <c r="T33" s="642"/>
      <c r="U33" s="642"/>
      <c r="V33" s="642"/>
      <c r="W33" s="642"/>
      <c r="X33" s="642"/>
      <c r="Y33" s="643"/>
      <c r="Z33" s="691" t="s">
        <v>127</v>
      </c>
      <c r="AA33" s="691"/>
      <c r="AB33" s="691"/>
      <c r="AC33" s="691"/>
      <c r="AD33" s="692" t="s">
        <v>127</v>
      </c>
      <c r="AE33" s="692"/>
      <c r="AF33" s="692"/>
      <c r="AG33" s="692"/>
      <c r="AH33" s="692"/>
      <c r="AI33" s="692"/>
      <c r="AJ33" s="692"/>
      <c r="AK33" s="692"/>
      <c r="AL33" s="673" t="s">
        <v>127</v>
      </c>
      <c r="AM33" s="676"/>
      <c r="AN33" s="676"/>
      <c r="AO33" s="693"/>
      <c r="AP33" s="751"/>
      <c r="AQ33" s="752"/>
      <c r="AR33" s="752"/>
      <c r="AS33" s="752"/>
      <c r="AT33" s="755"/>
      <c r="AU33" s="362"/>
      <c r="AV33" s="362"/>
      <c r="AW33" s="362"/>
      <c r="AX33" s="654" t="s">
        <v>313</v>
      </c>
      <c r="AY33" s="655"/>
      <c r="AZ33" s="655"/>
      <c r="BA33" s="655"/>
      <c r="BB33" s="655"/>
      <c r="BC33" s="655"/>
      <c r="BD33" s="655"/>
      <c r="BE33" s="655"/>
      <c r="BF33" s="656"/>
      <c r="BG33" s="726">
        <v>99.5</v>
      </c>
      <c r="BH33" s="658"/>
      <c r="BI33" s="658"/>
      <c r="BJ33" s="658"/>
      <c r="BK33" s="658"/>
      <c r="BL33" s="658"/>
      <c r="BM33" s="682">
        <v>98.7</v>
      </c>
      <c r="BN33" s="658"/>
      <c r="BO33" s="658"/>
      <c r="BP33" s="658"/>
      <c r="BQ33" s="694"/>
      <c r="BR33" s="726">
        <v>98.4</v>
      </c>
      <c r="BS33" s="658"/>
      <c r="BT33" s="658"/>
      <c r="BU33" s="658"/>
      <c r="BV33" s="658"/>
      <c r="BW33" s="658"/>
      <c r="BX33" s="682">
        <v>97.6</v>
      </c>
      <c r="BY33" s="658"/>
      <c r="BZ33" s="658"/>
      <c r="CA33" s="658"/>
      <c r="CB33" s="694"/>
      <c r="CD33" s="701" t="s">
        <v>314</v>
      </c>
      <c r="CE33" s="702"/>
      <c r="CF33" s="702"/>
      <c r="CG33" s="702"/>
      <c r="CH33" s="702"/>
      <c r="CI33" s="702"/>
      <c r="CJ33" s="702"/>
      <c r="CK33" s="702"/>
      <c r="CL33" s="702"/>
      <c r="CM33" s="702"/>
      <c r="CN33" s="702"/>
      <c r="CO33" s="702"/>
      <c r="CP33" s="702"/>
      <c r="CQ33" s="703"/>
      <c r="CR33" s="672">
        <v>13482259</v>
      </c>
      <c r="CS33" s="670"/>
      <c r="CT33" s="670"/>
      <c r="CU33" s="670"/>
      <c r="CV33" s="670"/>
      <c r="CW33" s="670"/>
      <c r="CX33" s="670"/>
      <c r="CY33" s="671"/>
      <c r="CZ33" s="673">
        <v>38.799999999999997</v>
      </c>
      <c r="DA33" s="674"/>
      <c r="DB33" s="674"/>
      <c r="DC33" s="675"/>
      <c r="DD33" s="641">
        <v>10312207</v>
      </c>
      <c r="DE33" s="670"/>
      <c r="DF33" s="670"/>
      <c r="DG33" s="670"/>
      <c r="DH33" s="670"/>
      <c r="DI33" s="670"/>
      <c r="DJ33" s="670"/>
      <c r="DK33" s="671"/>
      <c r="DL33" s="641">
        <v>7434582</v>
      </c>
      <c r="DM33" s="670"/>
      <c r="DN33" s="670"/>
      <c r="DO33" s="670"/>
      <c r="DP33" s="670"/>
      <c r="DQ33" s="670"/>
      <c r="DR33" s="670"/>
      <c r="DS33" s="670"/>
      <c r="DT33" s="670"/>
      <c r="DU33" s="670"/>
      <c r="DV33" s="671"/>
      <c r="DW33" s="673">
        <v>40.200000000000003</v>
      </c>
      <c r="DX33" s="674"/>
      <c r="DY33" s="674"/>
      <c r="DZ33" s="674"/>
      <c r="EA33" s="674"/>
      <c r="EB33" s="674"/>
      <c r="EC33" s="713"/>
    </row>
    <row r="34" spans="2:133" ht="11.25" customHeight="1" x14ac:dyDescent="0.15">
      <c r="B34" s="651" t="s">
        <v>315</v>
      </c>
      <c r="C34" s="652"/>
      <c r="D34" s="652"/>
      <c r="E34" s="652"/>
      <c r="F34" s="652"/>
      <c r="G34" s="652"/>
      <c r="H34" s="652"/>
      <c r="I34" s="652"/>
      <c r="J34" s="652"/>
      <c r="K34" s="652"/>
      <c r="L34" s="652"/>
      <c r="M34" s="652"/>
      <c r="N34" s="652"/>
      <c r="O34" s="652"/>
      <c r="P34" s="652"/>
      <c r="Q34" s="653"/>
      <c r="R34" s="672">
        <v>2053380</v>
      </c>
      <c r="S34" s="642"/>
      <c r="T34" s="642"/>
      <c r="U34" s="642"/>
      <c r="V34" s="642"/>
      <c r="W34" s="642"/>
      <c r="X34" s="642"/>
      <c r="Y34" s="643"/>
      <c r="Z34" s="691">
        <v>5.8</v>
      </c>
      <c r="AA34" s="691"/>
      <c r="AB34" s="691"/>
      <c r="AC34" s="691"/>
      <c r="AD34" s="692" t="s">
        <v>127</v>
      </c>
      <c r="AE34" s="692"/>
      <c r="AF34" s="692"/>
      <c r="AG34" s="692"/>
      <c r="AH34" s="692"/>
      <c r="AI34" s="692"/>
      <c r="AJ34" s="692"/>
      <c r="AK34" s="692"/>
      <c r="AL34" s="673" t="s">
        <v>127</v>
      </c>
      <c r="AM34" s="676"/>
      <c r="AN34" s="676"/>
      <c r="AO34" s="693"/>
      <c r="AP34" s="216"/>
      <c r="AQ34" s="217"/>
      <c r="AR34" s="361"/>
      <c r="AS34" s="360"/>
      <c r="AT34" s="360"/>
      <c r="AU34" s="360"/>
      <c r="AV34" s="360"/>
      <c r="AW34" s="360"/>
      <c r="AX34" s="360"/>
      <c r="AY34" s="360"/>
      <c r="AZ34" s="360"/>
      <c r="BA34" s="360"/>
      <c r="BB34" s="360"/>
      <c r="BC34" s="360"/>
      <c r="BD34" s="360"/>
      <c r="BE34" s="360"/>
      <c r="BF34" s="360"/>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701" t="s">
        <v>316</v>
      </c>
      <c r="CE34" s="702"/>
      <c r="CF34" s="702"/>
      <c r="CG34" s="702"/>
      <c r="CH34" s="702"/>
      <c r="CI34" s="702"/>
      <c r="CJ34" s="702"/>
      <c r="CK34" s="702"/>
      <c r="CL34" s="702"/>
      <c r="CM34" s="702"/>
      <c r="CN34" s="702"/>
      <c r="CO34" s="702"/>
      <c r="CP34" s="702"/>
      <c r="CQ34" s="703"/>
      <c r="CR34" s="672">
        <v>4173456</v>
      </c>
      <c r="CS34" s="642"/>
      <c r="CT34" s="642"/>
      <c r="CU34" s="642"/>
      <c r="CV34" s="642"/>
      <c r="CW34" s="642"/>
      <c r="CX34" s="642"/>
      <c r="CY34" s="643"/>
      <c r="CZ34" s="673">
        <v>12</v>
      </c>
      <c r="DA34" s="674"/>
      <c r="DB34" s="674"/>
      <c r="DC34" s="675"/>
      <c r="DD34" s="641">
        <v>2824186</v>
      </c>
      <c r="DE34" s="642"/>
      <c r="DF34" s="642"/>
      <c r="DG34" s="642"/>
      <c r="DH34" s="642"/>
      <c r="DI34" s="642"/>
      <c r="DJ34" s="642"/>
      <c r="DK34" s="643"/>
      <c r="DL34" s="641">
        <v>2394782</v>
      </c>
      <c r="DM34" s="642"/>
      <c r="DN34" s="642"/>
      <c r="DO34" s="642"/>
      <c r="DP34" s="642"/>
      <c r="DQ34" s="642"/>
      <c r="DR34" s="642"/>
      <c r="DS34" s="642"/>
      <c r="DT34" s="642"/>
      <c r="DU34" s="642"/>
      <c r="DV34" s="643"/>
      <c r="DW34" s="673">
        <v>12.9</v>
      </c>
      <c r="DX34" s="674"/>
      <c r="DY34" s="674"/>
      <c r="DZ34" s="674"/>
      <c r="EA34" s="674"/>
      <c r="EB34" s="674"/>
      <c r="EC34" s="713"/>
    </row>
    <row r="35" spans="2:133" ht="11.25" customHeight="1" x14ac:dyDescent="0.15">
      <c r="B35" s="651" t="s">
        <v>317</v>
      </c>
      <c r="C35" s="652"/>
      <c r="D35" s="652"/>
      <c r="E35" s="652"/>
      <c r="F35" s="652"/>
      <c r="G35" s="652"/>
      <c r="H35" s="652"/>
      <c r="I35" s="652"/>
      <c r="J35" s="652"/>
      <c r="K35" s="652"/>
      <c r="L35" s="652"/>
      <c r="M35" s="652"/>
      <c r="N35" s="652"/>
      <c r="O35" s="652"/>
      <c r="P35" s="652"/>
      <c r="Q35" s="653"/>
      <c r="R35" s="672">
        <v>188879</v>
      </c>
      <c r="S35" s="642"/>
      <c r="T35" s="642"/>
      <c r="U35" s="642"/>
      <c r="V35" s="642"/>
      <c r="W35" s="642"/>
      <c r="X35" s="642"/>
      <c r="Y35" s="643"/>
      <c r="Z35" s="691">
        <v>0.5</v>
      </c>
      <c r="AA35" s="691"/>
      <c r="AB35" s="691"/>
      <c r="AC35" s="691"/>
      <c r="AD35" s="692">
        <v>3658</v>
      </c>
      <c r="AE35" s="692"/>
      <c r="AF35" s="692"/>
      <c r="AG35" s="692"/>
      <c r="AH35" s="692"/>
      <c r="AI35" s="692"/>
      <c r="AJ35" s="692"/>
      <c r="AK35" s="692"/>
      <c r="AL35" s="673">
        <v>0</v>
      </c>
      <c r="AM35" s="676"/>
      <c r="AN35" s="676"/>
      <c r="AO35" s="693"/>
      <c r="AP35" s="218"/>
      <c r="AQ35" s="723" t="s">
        <v>318</v>
      </c>
      <c r="AR35" s="724"/>
      <c r="AS35" s="724"/>
      <c r="AT35" s="724"/>
      <c r="AU35" s="724"/>
      <c r="AV35" s="724"/>
      <c r="AW35" s="724"/>
      <c r="AX35" s="724"/>
      <c r="AY35" s="724"/>
      <c r="AZ35" s="724"/>
      <c r="BA35" s="724"/>
      <c r="BB35" s="724"/>
      <c r="BC35" s="724"/>
      <c r="BD35" s="724"/>
      <c r="BE35" s="724"/>
      <c r="BF35" s="725"/>
      <c r="BG35" s="723" t="s">
        <v>319</v>
      </c>
      <c r="BH35" s="724"/>
      <c r="BI35" s="724"/>
      <c r="BJ35" s="724"/>
      <c r="BK35" s="724"/>
      <c r="BL35" s="724"/>
      <c r="BM35" s="724"/>
      <c r="BN35" s="724"/>
      <c r="BO35" s="724"/>
      <c r="BP35" s="724"/>
      <c r="BQ35" s="724"/>
      <c r="BR35" s="724"/>
      <c r="BS35" s="724"/>
      <c r="BT35" s="724"/>
      <c r="BU35" s="724"/>
      <c r="BV35" s="724"/>
      <c r="BW35" s="724"/>
      <c r="BX35" s="724"/>
      <c r="BY35" s="724"/>
      <c r="BZ35" s="724"/>
      <c r="CA35" s="724"/>
      <c r="CB35" s="725"/>
      <c r="CD35" s="701" t="s">
        <v>320</v>
      </c>
      <c r="CE35" s="702"/>
      <c r="CF35" s="702"/>
      <c r="CG35" s="702"/>
      <c r="CH35" s="702"/>
      <c r="CI35" s="702"/>
      <c r="CJ35" s="702"/>
      <c r="CK35" s="702"/>
      <c r="CL35" s="702"/>
      <c r="CM35" s="702"/>
      <c r="CN35" s="702"/>
      <c r="CO35" s="702"/>
      <c r="CP35" s="702"/>
      <c r="CQ35" s="703"/>
      <c r="CR35" s="672">
        <v>180114</v>
      </c>
      <c r="CS35" s="670"/>
      <c r="CT35" s="670"/>
      <c r="CU35" s="670"/>
      <c r="CV35" s="670"/>
      <c r="CW35" s="670"/>
      <c r="CX35" s="670"/>
      <c r="CY35" s="671"/>
      <c r="CZ35" s="673">
        <v>0.5</v>
      </c>
      <c r="DA35" s="674"/>
      <c r="DB35" s="674"/>
      <c r="DC35" s="675"/>
      <c r="DD35" s="641">
        <v>160905</v>
      </c>
      <c r="DE35" s="670"/>
      <c r="DF35" s="670"/>
      <c r="DG35" s="670"/>
      <c r="DH35" s="670"/>
      <c r="DI35" s="670"/>
      <c r="DJ35" s="670"/>
      <c r="DK35" s="671"/>
      <c r="DL35" s="641">
        <v>139607</v>
      </c>
      <c r="DM35" s="670"/>
      <c r="DN35" s="670"/>
      <c r="DO35" s="670"/>
      <c r="DP35" s="670"/>
      <c r="DQ35" s="670"/>
      <c r="DR35" s="670"/>
      <c r="DS35" s="670"/>
      <c r="DT35" s="670"/>
      <c r="DU35" s="670"/>
      <c r="DV35" s="671"/>
      <c r="DW35" s="673">
        <v>0.8</v>
      </c>
      <c r="DX35" s="674"/>
      <c r="DY35" s="674"/>
      <c r="DZ35" s="674"/>
      <c r="EA35" s="674"/>
      <c r="EB35" s="674"/>
      <c r="EC35" s="713"/>
    </row>
    <row r="36" spans="2:133" ht="11.25" customHeight="1" x14ac:dyDescent="0.15">
      <c r="B36" s="651" t="s">
        <v>321</v>
      </c>
      <c r="C36" s="652"/>
      <c r="D36" s="652"/>
      <c r="E36" s="652"/>
      <c r="F36" s="652"/>
      <c r="G36" s="652"/>
      <c r="H36" s="652"/>
      <c r="I36" s="652"/>
      <c r="J36" s="652"/>
      <c r="K36" s="652"/>
      <c r="L36" s="652"/>
      <c r="M36" s="652"/>
      <c r="N36" s="652"/>
      <c r="O36" s="652"/>
      <c r="P36" s="652"/>
      <c r="Q36" s="653"/>
      <c r="R36" s="672">
        <v>644721</v>
      </c>
      <c r="S36" s="642"/>
      <c r="T36" s="642"/>
      <c r="U36" s="642"/>
      <c r="V36" s="642"/>
      <c r="W36" s="642"/>
      <c r="X36" s="642"/>
      <c r="Y36" s="643"/>
      <c r="Z36" s="691">
        <v>1.8</v>
      </c>
      <c r="AA36" s="691"/>
      <c r="AB36" s="691"/>
      <c r="AC36" s="691"/>
      <c r="AD36" s="692" t="s">
        <v>127</v>
      </c>
      <c r="AE36" s="692"/>
      <c r="AF36" s="692"/>
      <c r="AG36" s="692"/>
      <c r="AH36" s="692"/>
      <c r="AI36" s="692"/>
      <c r="AJ36" s="692"/>
      <c r="AK36" s="692"/>
      <c r="AL36" s="673" t="s">
        <v>127</v>
      </c>
      <c r="AM36" s="676"/>
      <c r="AN36" s="676"/>
      <c r="AO36" s="693"/>
      <c r="AP36" s="218"/>
      <c r="AQ36" s="714" t="s">
        <v>322</v>
      </c>
      <c r="AR36" s="715"/>
      <c r="AS36" s="715"/>
      <c r="AT36" s="715"/>
      <c r="AU36" s="715"/>
      <c r="AV36" s="715"/>
      <c r="AW36" s="715"/>
      <c r="AX36" s="715"/>
      <c r="AY36" s="716"/>
      <c r="AZ36" s="717">
        <v>5883372</v>
      </c>
      <c r="BA36" s="718"/>
      <c r="BB36" s="718"/>
      <c r="BC36" s="718"/>
      <c r="BD36" s="718"/>
      <c r="BE36" s="718"/>
      <c r="BF36" s="719"/>
      <c r="BG36" s="720" t="s">
        <v>323</v>
      </c>
      <c r="BH36" s="721"/>
      <c r="BI36" s="721"/>
      <c r="BJ36" s="721"/>
      <c r="BK36" s="721"/>
      <c r="BL36" s="721"/>
      <c r="BM36" s="721"/>
      <c r="BN36" s="721"/>
      <c r="BO36" s="721"/>
      <c r="BP36" s="721"/>
      <c r="BQ36" s="721"/>
      <c r="BR36" s="721"/>
      <c r="BS36" s="721"/>
      <c r="BT36" s="721"/>
      <c r="BU36" s="722"/>
      <c r="BV36" s="717">
        <v>65517</v>
      </c>
      <c r="BW36" s="718"/>
      <c r="BX36" s="718"/>
      <c r="BY36" s="718"/>
      <c r="BZ36" s="718"/>
      <c r="CA36" s="718"/>
      <c r="CB36" s="719"/>
      <c r="CD36" s="701" t="s">
        <v>324</v>
      </c>
      <c r="CE36" s="702"/>
      <c r="CF36" s="702"/>
      <c r="CG36" s="702"/>
      <c r="CH36" s="702"/>
      <c r="CI36" s="702"/>
      <c r="CJ36" s="702"/>
      <c r="CK36" s="702"/>
      <c r="CL36" s="702"/>
      <c r="CM36" s="702"/>
      <c r="CN36" s="702"/>
      <c r="CO36" s="702"/>
      <c r="CP36" s="702"/>
      <c r="CQ36" s="703"/>
      <c r="CR36" s="672">
        <v>4724086</v>
      </c>
      <c r="CS36" s="642"/>
      <c r="CT36" s="642"/>
      <c r="CU36" s="642"/>
      <c r="CV36" s="642"/>
      <c r="CW36" s="642"/>
      <c r="CX36" s="642"/>
      <c r="CY36" s="643"/>
      <c r="CZ36" s="673">
        <v>13.6</v>
      </c>
      <c r="DA36" s="674"/>
      <c r="DB36" s="674"/>
      <c r="DC36" s="675"/>
      <c r="DD36" s="641">
        <v>4176892</v>
      </c>
      <c r="DE36" s="642"/>
      <c r="DF36" s="642"/>
      <c r="DG36" s="642"/>
      <c r="DH36" s="642"/>
      <c r="DI36" s="642"/>
      <c r="DJ36" s="642"/>
      <c r="DK36" s="643"/>
      <c r="DL36" s="641">
        <v>2840069</v>
      </c>
      <c r="DM36" s="642"/>
      <c r="DN36" s="642"/>
      <c r="DO36" s="642"/>
      <c r="DP36" s="642"/>
      <c r="DQ36" s="642"/>
      <c r="DR36" s="642"/>
      <c r="DS36" s="642"/>
      <c r="DT36" s="642"/>
      <c r="DU36" s="642"/>
      <c r="DV36" s="643"/>
      <c r="DW36" s="673">
        <v>15.4</v>
      </c>
      <c r="DX36" s="674"/>
      <c r="DY36" s="674"/>
      <c r="DZ36" s="674"/>
      <c r="EA36" s="674"/>
      <c r="EB36" s="674"/>
      <c r="EC36" s="713"/>
    </row>
    <row r="37" spans="2:133" ht="11.25" customHeight="1" x14ac:dyDescent="0.15">
      <c r="B37" s="651" t="s">
        <v>325</v>
      </c>
      <c r="C37" s="652"/>
      <c r="D37" s="652"/>
      <c r="E37" s="652"/>
      <c r="F37" s="652"/>
      <c r="G37" s="652"/>
      <c r="H37" s="652"/>
      <c r="I37" s="652"/>
      <c r="J37" s="652"/>
      <c r="K37" s="652"/>
      <c r="L37" s="652"/>
      <c r="M37" s="652"/>
      <c r="N37" s="652"/>
      <c r="O37" s="652"/>
      <c r="P37" s="652"/>
      <c r="Q37" s="653"/>
      <c r="R37" s="672">
        <v>564566</v>
      </c>
      <c r="S37" s="642"/>
      <c r="T37" s="642"/>
      <c r="U37" s="642"/>
      <c r="V37" s="642"/>
      <c r="W37" s="642"/>
      <c r="X37" s="642"/>
      <c r="Y37" s="643"/>
      <c r="Z37" s="691">
        <v>1.6</v>
      </c>
      <c r="AA37" s="691"/>
      <c r="AB37" s="691"/>
      <c r="AC37" s="691"/>
      <c r="AD37" s="692" t="s">
        <v>127</v>
      </c>
      <c r="AE37" s="692"/>
      <c r="AF37" s="692"/>
      <c r="AG37" s="692"/>
      <c r="AH37" s="692"/>
      <c r="AI37" s="692"/>
      <c r="AJ37" s="692"/>
      <c r="AK37" s="692"/>
      <c r="AL37" s="673" t="s">
        <v>127</v>
      </c>
      <c r="AM37" s="676"/>
      <c r="AN37" s="676"/>
      <c r="AO37" s="693"/>
      <c r="AQ37" s="706" t="s">
        <v>326</v>
      </c>
      <c r="AR37" s="707"/>
      <c r="AS37" s="707"/>
      <c r="AT37" s="707"/>
      <c r="AU37" s="707"/>
      <c r="AV37" s="707"/>
      <c r="AW37" s="707"/>
      <c r="AX37" s="707"/>
      <c r="AY37" s="708"/>
      <c r="AZ37" s="672">
        <v>1600000</v>
      </c>
      <c r="BA37" s="642"/>
      <c r="BB37" s="642"/>
      <c r="BC37" s="642"/>
      <c r="BD37" s="670"/>
      <c r="BE37" s="670"/>
      <c r="BF37" s="704"/>
      <c r="BG37" s="701" t="s">
        <v>327</v>
      </c>
      <c r="BH37" s="702"/>
      <c r="BI37" s="702"/>
      <c r="BJ37" s="702"/>
      <c r="BK37" s="702"/>
      <c r="BL37" s="702"/>
      <c r="BM37" s="702"/>
      <c r="BN37" s="702"/>
      <c r="BO37" s="702"/>
      <c r="BP37" s="702"/>
      <c r="BQ37" s="702"/>
      <c r="BR37" s="702"/>
      <c r="BS37" s="702"/>
      <c r="BT37" s="702"/>
      <c r="BU37" s="703"/>
      <c r="BV37" s="672">
        <v>-48999</v>
      </c>
      <c r="BW37" s="642"/>
      <c r="BX37" s="642"/>
      <c r="BY37" s="642"/>
      <c r="BZ37" s="642"/>
      <c r="CA37" s="642"/>
      <c r="CB37" s="705"/>
      <c r="CD37" s="701" t="s">
        <v>328</v>
      </c>
      <c r="CE37" s="702"/>
      <c r="CF37" s="702"/>
      <c r="CG37" s="702"/>
      <c r="CH37" s="702"/>
      <c r="CI37" s="702"/>
      <c r="CJ37" s="702"/>
      <c r="CK37" s="702"/>
      <c r="CL37" s="702"/>
      <c r="CM37" s="702"/>
      <c r="CN37" s="702"/>
      <c r="CO37" s="702"/>
      <c r="CP37" s="702"/>
      <c r="CQ37" s="703"/>
      <c r="CR37" s="672">
        <v>350986</v>
      </c>
      <c r="CS37" s="670"/>
      <c r="CT37" s="670"/>
      <c r="CU37" s="670"/>
      <c r="CV37" s="670"/>
      <c r="CW37" s="670"/>
      <c r="CX37" s="670"/>
      <c r="CY37" s="671"/>
      <c r="CZ37" s="673">
        <v>1</v>
      </c>
      <c r="DA37" s="674"/>
      <c r="DB37" s="674"/>
      <c r="DC37" s="675"/>
      <c r="DD37" s="641">
        <v>350986</v>
      </c>
      <c r="DE37" s="670"/>
      <c r="DF37" s="670"/>
      <c r="DG37" s="670"/>
      <c r="DH37" s="670"/>
      <c r="DI37" s="670"/>
      <c r="DJ37" s="670"/>
      <c r="DK37" s="671"/>
      <c r="DL37" s="641">
        <v>337129</v>
      </c>
      <c r="DM37" s="670"/>
      <c r="DN37" s="670"/>
      <c r="DO37" s="670"/>
      <c r="DP37" s="670"/>
      <c r="DQ37" s="670"/>
      <c r="DR37" s="670"/>
      <c r="DS37" s="670"/>
      <c r="DT37" s="670"/>
      <c r="DU37" s="670"/>
      <c r="DV37" s="671"/>
      <c r="DW37" s="673">
        <v>1.8</v>
      </c>
      <c r="DX37" s="674"/>
      <c r="DY37" s="674"/>
      <c r="DZ37" s="674"/>
      <c r="EA37" s="674"/>
      <c r="EB37" s="674"/>
      <c r="EC37" s="713"/>
    </row>
    <row r="38" spans="2:133" ht="11.25" customHeight="1" x14ac:dyDescent="0.15">
      <c r="B38" s="651" t="s">
        <v>329</v>
      </c>
      <c r="C38" s="652"/>
      <c r="D38" s="652"/>
      <c r="E38" s="652"/>
      <c r="F38" s="652"/>
      <c r="G38" s="652"/>
      <c r="H38" s="652"/>
      <c r="I38" s="652"/>
      <c r="J38" s="652"/>
      <c r="K38" s="652"/>
      <c r="L38" s="652"/>
      <c r="M38" s="652"/>
      <c r="N38" s="652"/>
      <c r="O38" s="652"/>
      <c r="P38" s="652"/>
      <c r="Q38" s="653"/>
      <c r="R38" s="672">
        <v>491878</v>
      </c>
      <c r="S38" s="642"/>
      <c r="T38" s="642"/>
      <c r="U38" s="642"/>
      <c r="V38" s="642"/>
      <c r="W38" s="642"/>
      <c r="X38" s="642"/>
      <c r="Y38" s="643"/>
      <c r="Z38" s="691">
        <v>1.4</v>
      </c>
      <c r="AA38" s="691"/>
      <c r="AB38" s="691"/>
      <c r="AC38" s="691"/>
      <c r="AD38" s="692" t="s">
        <v>127</v>
      </c>
      <c r="AE38" s="692"/>
      <c r="AF38" s="692"/>
      <c r="AG38" s="692"/>
      <c r="AH38" s="692"/>
      <c r="AI38" s="692"/>
      <c r="AJ38" s="692"/>
      <c r="AK38" s="692"/>
      <c r="AL38" s="673" t="s">
        <v>127</v>
      </c>
      <c r="AM38" s="676"/>
      <c r="AN38" s="676"/>
      <c r="AO38" s="693"/>
      <c r="AQ38" s="706" t="s">
        <v>330</v>
      </c>
      <c r="AR38" s="707"/>
      <c r="AS38" s="707"/>
      <c r="AT38" s="707"/>
      <c r="AU38" s="707"/>
      <c r="AV38" s="707"/>
      <c r="AW38" s="707"/>
      <c r="AX38" s="707"/>
      <c r="AY38" s="708"/>
      <c r="AZ38" s="672">
        <v>1345971</v>
      </c>
      <c r="BA38" s="642"/>
      <c r="BB38" s="642"/>
      <c r="BC38" s="642"/>
      <c r="BD38" s="670"/>
      <c r="BE38" s="670"/>
      <c r="BF38" s="704"/>
      <c r="BG38" s="701" t="s">
        <v>331</v>
      </c>
      <c r="BH38" s="702"/>
      <c r="BI38" s="702"/>
      <c r="BJ38" s="702"/>
      <c r="BK38" s="702"/>
      <c r="BL38" s="702"/>
      <c r="BM38" s="702"/>
      <c r="BN38" s="702"/>
      <c r="BO38" s="702"/>
      <c r="BP38" s="702"/>
      <c r="BQ38" s="702"/>
      <c r="BR38" s="702"/>
      <c r="BS38" s="702"/>
      <c r="BT38" s="702"/>
      <c r="BU38" s="703"/>
      <c r="BV38" s="672">
        <v>9467</v>
      </c>
      <c r="BW38" s="642"/>
      <c r="BX38" s="642"/>
      <c r="BY38" s="642"/>
      <c r="BZ38" s="642"/>
      <c r="CA38" s="642"/>
      <c r="CB38" s="705"/>
      <c r="CD38" s="701" t="s">
        <v>332</v>
      </c>
      <c r="CE38" s="702"/>
      <c r="CF38" s="702"/>
      <c r="CG38" s="702"/>
      <c r="CH38" s="702"/>
      <c r="CI38" s="702"/>
      <c r="CJ38" s="702"/>
      <c r="CK38" s="702"/>
      <c r="CL38" s="702"/>
      <c r="CM38" s="702"/>
      <c r="CN38" s="702"/>
      <c r="CO38" s="702"/>
      <c r="CP38" s="702"/>
      <c r="CQ38" s="703"/>
      <c r="CR38" s="672">
        <v>2876443</v>
      </c>
      <c r="CS38" s="642"/>
      <c r="CT38" s="642"/>
      <c r="CU38" s="642"/>
      <c r="CV38" s="642"/>
      <c r="CW38" s="642"/>
      <c r="CX38" s="642"/>
      <c r="CY38" s="643"/>
      <c r="CZ38" s="673">
        <v>8.3000000000000007</v>
      </c>
      <c r="DA38" s="674"/>
      <c r="DB38" s="674"/>
      <c r="DC38" s="675"/>
      <c r="DD38" s="641">
        <v>2169946</v>
      </c>
      <c r="DE38" s="642"/>
      <c r="DF38" s="642"/>
      <c r="DG38" s="642"/>
      <c r="DH38" s="642"/>
      <c r="DI38" s="642"/>
      <c r="DJ38" s="642"/>
      <c r="DK38" s="643"/>
      <c r="DL38" s="641">
        <v>2060124</v>
      </c>
      <c r="DM38" s="642"/>
      <c r="DN38" s="642"/>
      <c r="DO38" s="642"/>
      <c r="DP38" s="642"/>
      <c r="DQ38" s="642"/>
      <c r="DR38" s="642"/>
      <c r="DS38" s="642"/>
      <c r="DT38" s="642"/>
      <c r="DU38" s="642"/>
      <c r="DV38" s="643"/>
      <c r="DW38" s="673">
        <v>11.1</v>
      </c>
      <c r="DX38" s="674"/>
      <c r="DY38" s="674"/>
      <c r="DZ38" s="674"/>
      <c r="EA38" s="674"/>
      <c r="EB38" s="674"/>
      <c r="EC38" s="713"/>
    </row>
    <row r="39" spans="2:133" ht="11.25" customHeight="1" x14ac:dyDescent="0.15">
      <c r="B39" s="651" t="s">
        <v>333</v>
      </c>
      <c r="C39" s="652"/>
      <c r="D39" s="652"/>
      <c r="E39" s="652"/>
      <c r="F39" s="652"/>
      <c r="G39" s="652"/>
      <c r="H39" s="652"/>
      <c r="I39" s="652"/>
      <c r="J39" s="652"/>
      <c r="K39" s="652"/>
      <c r="L39" s="652"/>
      <c r="M39" s="652"/>
      <c r="N39" s="652"/>
      <c r="O39" s="652"/>
      <c r="P39" s="652"/>
      <c r="Q39" s="653"/>
      <c r="R39" s="672">
        <v>721385</v>
      </c>
      <c r="S39" s="642"/>
      <c r="T39" s="642"/>
      <c r="U39" s="642"/>
      <c r="V39" s="642"/>
      <c r="W39" s="642"/>
      <c r="X39" s="642"/>
      <c r="Y39" s="643"/>
      <c r="Z39" s="691">
        <v>2</v>
      </c>
      <c r="AA39" s="691"/>
      <c r="AB39" s="691"/>
      <c r="AC39" s="691"/>
      <c r="AD39" s="692">
        <v>113</v>
      </c>
      <c r="AE39" s="692"/>
      <c r="AF39" s="692"/>
      <c r="AG39" s="692"/>
      <c r="AH39" s="692"/>
      <c r="AI39" s="692"/>
      <c r="AJ39" s="692"/>
      <c r="AK39" s="692"/>
      <c r="AL39" s="673">
        <v>0</v>
      </c>
      <c r="AM39" s="676"/>
      <c r="AN39" s="676"/>
      <c r="AO39" s="693"/>
      <c r="AQ39" s="706" t="s">
        <v>334</v>
      </c>
      <c r="AR39" s="707"/>
      <c r="AS39" s="707"/>
      <c r="AT39" s="707"/>
      <c r="AU39" s="707"/>
      <c r="AV39" s="707"/>
      <c r="AW39" s="707"/>
      <c r="AX39" s="707"/>
      <c r="AY39" s="708"/>
      <c r="AZ39" s="672">
        <v>60958</v>
      </c>
      <c r="BA39" s="642"/>
      <c r="BB39" s="642"/>
      <c r="BC39" s="642"/>
      <c r="BD39" s="670"/>
      <c r="BE39" s="670"/>
      <c r="BF39" s="704"/>
      <c r="BG39" s="701" t="s">
        <v>335</v>
      </c>
      <c r="BH39" s="702"/>
      <c r="BI39" s="702"/>
      <c r="BJ39" s="702"/>
      <c r="BK39" s="702"/>
      <c r="BL39" s="702"/>
      <c r="BM39" s="702"/>
      <c r="BN39" s="702"/>
      <c r="BO39" s="702"/>
      <c r="BP39" s="702"/>
      <c r="BQ39" s="702"/>
      <c r="BR39" s="702"/>
      <c r="BS39" s="702"/>
      <c r="BT39" s="702"/>
      <c r="BU39" s="703"/>
      <c r="BV39" s="672">
        <v>14404</v>
      </c>
      <c r="BW39" s="642"/>
      <c r="BX39" s="642"/>
      <c r="BY39" s="642"/>
      <c r="BZ39" s="642"/>
      <c r="CA39" s="642"/>
      <c r="CB39" s="705"/>
      <c r="CD39" s="701" t="s">
        <v>336</v>
      </c>
      <c r="CE39" s="702"/>
      <c r="CF39" s="702"/>
      <c r="CG39" s="702"/>
      <c r="CH39" s="702"/>
      <c r="CI39" s="702"/>
      <c r="CJ39" s="702"/>
      <c r="CK39" s="702"/>
      <c r="CL39" s="702"/>
      <c r="CM39" s="702"/>
      <c r="CN39" s="702"/>
      <c r="CO39" s="702"/>
      <c r="CP39" s="702"/>
      <c r="CQ39" s="703"/>
      <c r="CR39" s="672">
        <v>1528160</v>
      </c>
      <c r="CS39" s="670"/>
      <c r="CT39" s="670"/>
      <c r="CU39" s="670"/>
      <c r="CV39" s="670"/>
      <c r="CW39" s="670"/>
      <c r="CX39" s="670"/>
      <c r="CY39" s="671"/>
      <c r="CZ39" s="673">
        <v>4.4000000000000004</v>
      </c>
      <c r="DA39" s="674"/>
      <c r="DB39" s="674"/>
      <c r="DC39" s="675"/>
      <c r="DD39" s="641">
        <v>980278</v>
      </c>
      <c r="DE39" s="670"/>
      <c r="DF39" s="670"/>
      <c r="DG39" s="670"/>
      <c r="DH39" s="670"/>
      <c r="DI39" s="670"/>
      <c r="DJ39" s="670"/>
      <c r="DK39" s="671"/>
      <c r="DL39" s="641" t="s">
        <v>127</v>
      </c>
      <c r="DM39" s="670"/>
      <c r="DN39" s="670"/>
      <c r="DO39" s="670"/>
      <c r="DP39" s="670"/>
      <c r="DQ39" s="670"/>
      <c r="DR39" s="670"/>
      <c r="DS39" s="670"/>
      <c r="DT39" s="670"/>
      <c r="DU39" s="670"/>
      <c r="DV39" s="671"/>
      <c r="DW39" s="673" t="s">
        <v>127</v>
      </c>
      <c r="DX39" s="674"/>
      <c r="DY39" s="674"/>
      <c r="DZ39" s="674"/>
      <c r="EA39" s="674"/>
      <c r="EB39" s="674"/>
      <c r="EC39" s="713"/>
    </row>
    <row r="40" spans="2:133" ht="11.25" customHeight="1" x14ac:dyDescent="0.15">
      <c r="B40" s="651" t="s">
        <v>337</v>
      </c>
      <c r="C40" s="652"/>
      <c r="D40" s="652"/>
      <c r="E40" s="652"/>
      <c r="F40" s="652"/>
      <c r="G40" s="652"/>
      <c r="H40" s="652"/>
      <c r="I40" s="652"/>
      <c r="J40" s="652"/>
      <c r="K40" s="652"/>
      <c r="L40" s="652"/>
      <c r="M40" s="652"/>
      <c r="N40" s="652"/>
      <c r="O40" s="652"/>
      <c r="P40" s="652"/>
      <c r="Q40" s="653"/>
      <c r="R40" s="672">
        <v>2337654</v>
      </c>
      <c r="S40" s="642"/>
      <c r="T40" s="642"/>
      <c r="U40" s="642"/>
      <c r="V40" s="642"/>
      <c r="W40" s="642"/>
      <c r="X40" s="642"/>
      <c r="Y40" s="643"/>
      <c r="Z40" s="691">
        <v>6.6</v>
      </c>
      <c r="AA40" s="691"/>
      <c r="AB40" s="691"/>
      <c r="AC40" s="691"/>
      <c r="AD40" s="692" t="s">
        <v>127</v>
      </c>
      <c r="AE40" s="692"/>
      <c r="AF40" s="692"/>
      <c r="AG40" s="692"/>
      <c r="AH40" s="692"/>
      <c r="AI40" s="692"/>
      <c r="AJ40" s="692"/>
      <c r="AK40" s="692"/>
      <c r="AL40" s="673" t="s">
        <v>127</v>
      </c>
      <c r="AM40" s="676"/>
      <c r="AN40" s="676"/>
      <c r="AO40" s="693"/>
      <c r="AQ40" s="706" t="s">
        <v>338</v>
      </c>
      <c r="AR40" s="707"/>
      <c r="AS40" s="707"/>
      <c r="AT40" s="707"/>
      <c r="AU40" s="707"/>
      <c r="AV40" s="707"/>
      <c r="AW40" s="707"/>
      <c r="AX40" s="707"/>
      <c r="AY40" s="708"/>
      <c r="AZ40" s="672" t="s">
        <v>127</v>
      </c>
      <c r="BA40" s="642"/>
      <c r="BB40" s="642"/>
      <c r="BC40" s="642"/>
      <c r="BD40" s="670"/>
      <c r="BE40" s="670"/>
      <c r="BF40" s="704"/>
      <c r="BG40" s="709" t="s">
        <v>339</v>
      </c>
      <c r="BH40" s="710"/>
      <c r="BI40" s="710"/>
      <c r="BJ40" s="710"/>
      <c r="BK40" s="710"/>
      <c r="BL40" s="363"/>
      <c r="BM40" s="702" t="s">
        <v>340</v>
      </c>
      <c r="BN40" s="702"/>
      <c r="BO40" s="702"/>
      <c r="BP40" s="702"/>
      <c r="BQ40" s="702"/>
      <c r="BR40" s="702"/>
      <c r="BS40" s="702"/>
      <c r="BT40" s="702"/>
      <c r="BU40" s="703"/>
      <c r="BV40" s="672">
        <v>102</v>
      </c>
      <c r="BW40" s="642"/>
      <c r="BX40" s="642"/>
      <c r="BY40" s="642"/>
      <c r="BZ40" s="642"/>
      <c r="CA40" s="642"/>
      <c r="CB40" s="705"/>
      <c r="CD40" s="701" t="s">
        <v>341</v>
      </c>
      <c r="CE40" s="702"/>
      <c r="CF40" s="702"/>
      <c r="CG40" s="702"/>
      <c r="CH40" s="702"/>
      <c r="CI40" s="702"/>
      <c r="CJ40" s="702"/>
      <c r="CK40" s="702"/>
      <c r="CL40" s="702"/>
      <c r="CM40" s="702"/>
      <c r="CN40" s="702"/>
      <c r="CO40" s="702"/>
      <c r="CP40" s="702"/>
      <c r="CQ40" s="703"/>
      <c r="CR40" s="672" t="s">
        <v>127</v>
      </c>
      <c r="CS40" s="642"/>
      <c r="CT40" s="642"/>
      <c r="CU40" s="642"/>
      <c r="CV40" s="642"/>
      <c r="CW40" s="642"/>
      <c r="CX40" s="642"/>
      <c r="CY40" s="643"/>
      <c r="CZ40" s="673" t="s">
        <v>127</v>
      </c>
      <c r="DA40" s="674"/>
      <c r="DB40" s="674"/>
      <c r="DC40" s="675"/>
      <c r="DD40" s="641" t="s">
        <v>127</v>
      </c>
      <c r="DE40" s="642"/>
      <c r="DF40" s="642"/>
      <c r="DG40" s="642"/>
      <c r="DH40" s="642"/>
      <c r="DI40" s="642"/>
      <c r="DJ40" s="642"/>
      <c r="DK40" s="643"/>
      <c r="DL40" s="641" t="s">
        <v>127</v>
      </c>
      <c r="DM40" s="642"/>
      <c r="DN40" s="642"/>
      <c r="DO40" s="642"/>
      <c r="DP40" s="642"/>
      <c r="DQ40" s="642"/>
      <c r="DR40" s="642"/>
      <c r="DS40" s="642"/>
      <c r="DT40" s="642"/>
      <c r="DU40" s="642"/>
      <c r="DV40" s="643"/>
      <c r="DW40" s="673" t="s">
        <v>127</v>
      </c>
      <c r="DX40" s="674"/>
      <c r="DY40" s="674"/>
      <c r="DZ40" s="674"/>
      <c r="EA40" s="674"/>
      <c r="EB40" s="674"/>
      <c r="EC40" s="713"/>
    </row>
    <row r="41" spans="2:133" ht="11.25" customHeight="1" x14ac:dyDescent="0.15">
      <c r="B41" s="651" t="s">
        <v>342</v>
      </c>
      <c r="C41" s="652"/>
      <c r="D41" s="652"/>
      <c r="E41" s="652"/>
      <c r="F41" s="652"/>
      <c r="G41" s="652"/>
      <c r="H41" s="652"/>
      <c r="I41" s="652"/>
      <c r="J41" s="652"/>
      <c r="K41" s="652"/>
      <c r="L41" s="652"/>
      <c r="M41" s="652"/>
      <c r="N41" s="652"/>
      <c r="O41" s="652"/>
      <c r="P41" s="652"/>
      <c r="Q41" s="653"/>
      <c r="R41" s="672" t="s">
        <v>127</v>
      </c>
      <c r="S41" s="642"/>
      <c r="T41" s="642"/>
      <c r="U41" s="642"/>
      <c r="V41" s="642"/>
      <c r="W41" s="642"/>
      <c r="X41" s="642"/>
      <c r="Y41" s="643"/>
      <c r="Z41" s="691" t="s">
        <v>127</v>
      </c>
      <c r="AA41" s="691"/>
      <c r="AB41" s="691"/>
      <c r="AC41" s="691"/>
      <c r="AD41" s="692" t="s">
        <v>127</v>
      </c>
      <c r="AE41" s="692"/>
      <c r="AF41" s="692"/>
      <c r="AG41" s="692"/>
      <c r="AH41" s="692"/>
      <c r="AI41" s="692"/>
      <c r="AJ41" s="692"/>
      <c r="AK41" s="692"/>
      <c r="AL41" s="673" t="s">
        <v>127</v>
      </c>
      <c r="AM41" s="676"/>
      <c r="AN41" s="676"/>
      <c r="AO41" s="693"/>
      <c r="AQ41" s="706" t="s">
        <v>343</v>
      </c>
      <c r="AR41" s="707"/>
      <c r="AS41" s="707"/>
      <c r="AT41" s="707"/>
      <c r="AU41" s="707"/>
      <c r="AV41" s="707"/>
      <c r="AW41" s="707"/>
      <c r="AX41" s="707"/>
      <c r="AY41" s="708"/>
      <c r="AZ41" s="672">
        <v>793987</v>
      </c>
      <c r="BA41" s="642"/>
      <c r="BB41" s="642"/>
      <c r="BC41" s="642"/>
      <c r="BD41" s="670"/>
      <c r="BE41" s="670"/>
      <c r="BF41" s="704"/>
      <c r="BG41" s="709"/>
      <c r="BH41" s="710"/>
      <c r="BI41" s="710"/>
      <c r="BJ41" s="710"/>
      <c r="BK41" s="710"/>
      <c r="BL41" s="363"/>
      <c r="BM41" s="702" t="s">
        <v>344</v>
      </c>
      <c r="BN41" s="702"/>
      <c r="BO41" s="702"/>
      <c r="BP41" s="702"/>
      <c r="BQ41" s="702"/>
      <c r="BR41" s="702"/>
      <c r="BS41" s="702"/>
      <c r="BT41" s="702"/>
      <c r="BU41" s="703"/>
      <c r="BV41" s="672">
        <v>1</v>
      </c>
      <c r="BW41" s="642"/>
      <c r="BX41" s="642"/>
      <c r="BY41" s="642"/>
      <c r="BZ41" s="642"/>
      <c r="CA41" s="642"/>
      <c r="CB41" s="705"/>
      <c r="CD41" s="701" t="s">
        <v>345</v>
      </c>
      <c r="CE41" s="702"/>
      <c r="CF41" s="702"/>
      <c r="CG41" s="702"/>
      <c r="CH41" s="702"/>
      <c r="CI41" s="702"/>
      <c r="CJ41" s="702"/>
      <c r="CK41" s="702"/>
      <c r="CL41" s="702"/>
      <c r="CM41" s="702"/>
      <c r="CN41" s="702"/>
      <c r="CO41" s="702"/>
      <c r="CP41" s="702"/>
      <c r="CQ41" s="703"/>
      <c r="CR41" s="672" t="s">
        <v>127</v>
      </c>
      <c r="CS41" s="670"/>
      <c r="CT41" s="670"/>
      <c r="CU41" s="670"/>
      <c r="CV41" s="670"/>
      <c r="CW41" s="670"/>
      <c r="CX41" s="670"/>
      <c r="CY41" s="671"/>
      <c r="CZ41" s="673" t="s">
        <v>127</v>
      </c>
      <c r="DA41" s="674"/>
      <c r="DB41" s="674"/>
      <c r="DC41" s="675"/>
      <c r="DD41" s="641" t="s">
        <v>127</v>
      </c>
      <c r="DE41" s="670"/>
      <c r="DF41" s="670"/>
      <c r="DG41" s="670"/>
      <c r="DH41" s="670"/>
      <c r="DI41" s="670"/>
      <c r="DJ41" s="670"/>
      <c r="DK41" s="671"/>
      <c r="DL41" s="644"/>
      <c r="DM41" s="645"/>
      <c r="DN41" s="645"/>
      <c r="DO41" s="645"/>
      <c r="DP41" s="645"/>
      <c r="DQ41" s="645"/>
      <c r="DR41" s="645"/>
      <c r="DS41" s="645"/>
      <c r="DT41" s="645"/>
      <c r="DU41" s="645"/>
      <c r="DV41" s="646"/>
      <c r="DW41" s="647"/>
      <c r="DX41" s="648"/>
      <c r="DY41" s="648"/>
      <c r="DZ41" s="648"/>
      <c r="EA41" s="648"/>
      <c r="EB41" s="648"/>
      <c r="EC41" s="649"/>
    </row>
    <row r="42" spans="2:133" ht="11.25" customHeight="1" x14ac:dyDescent="0.15">
      <c r="B42" s="651" t="s">
        <v>346</v>
      </c>
      <c r="C42" s="652"/>
      <c r="D42" s="652"/>
      <c r="E42" s="652"/>
      <c r="F42" s="652"/>
      <c r="G42" s="652"/>
      <c r="H42" s="652"/>
      <c r="I42" s="652"/>
      <c r="J42" s="652"/>
      <c r="K42" s="652"/>
      <c r="L42" s="652"/>
      <c r="M42" s="652"/>
      <c r="N42" s="652"/>
      <c r="O42" s="652"/>
      <c r="P42" s="652"/>
      <c r="Q42" s="653"/>
      <c r="R42" s="672" t="s">
        <v>127</v>
      </c>
      <c r="S42" s="642"/>
      <c r="T42" s="642"/>
      <c r="U42" s="642"/>
      <c r="V42" s="642"/>
      <c r="W42" s="642"/>
      <c r="X42" s="642"/>
      <c r="Y42" s="643"/>
      <c r="Z42" s="691" t="s">
        <v>127</v>
      </c>
      <c r="AA42" s="691"/>
      <c r="AB42" s="691"/>
      <c r="AC42" s="691"/>
      <c r="AD42" s="692" t="s">
        <v>127</v>
      </c>
      <c r="AE42" s="692"/>
      <c r="AF42" s="692"/>
      <c r="AG42" s="692"/>
      <c r="AH42" s="692"/>
      <c r="AI42" s="692"/>
      <c r="AJ42" s="692"/>
      <c r="AK42" s="692"/>
      <c r="AL42" s="673" t="s">
        <v>127</v>
      </c>
      <c r="AM42" s="676"/>
      <c r="AN42" s="676"/>
      <c r="AO42" s="693"/>
      <c r="AQ42" s="698" t="s">
        <v>347</v>
      </c>
      <c r="AR42" s="699"/>
      <c r="AS42" s="699"/>
      <c r="AT42" s="699"/>
      <c r="AU42" s="699"/>
      <c r="AV42" s="699"/>
      <c r="AW42" s="699"/>
      <c r="AX42" s="699"/>
      <c r="AY42" s="700"/>
      <c r="AZ42" s="657">
        <v>2082456</v>
      </c>
      <c r="BA42" s="678"/>
      <c r="BB42" s="678"/>
      <c r="BC42" s="678"/>
      <c r="BD42" s="658"/>
      <c r="BE42" s="658"/>
      <c r="BF42" s="694"/>
      <c r="BG42" s="711"/>
      <c r="BH42" s="712"/>
      <c r="BI42" s="712"/>
      <c r="BJ42" s="712"/>
      <c r="BK42" s="712"/>
      <c r="BL42" s="364"/>
      <c r="BM42" s="695" t="s">
        <v>348</v>
      </c>
      <c r="BN42" s="695"/>
      <c r="BO42" s="695"/>
      <c r="BP42" s="695"/>
      <c r="BQ42" s="695"/>
      <c r="BR42" s="695"/>
      <c r="BS42" s="695"/>
      <c r="BT42" s="695"/>
      <c r="BU42" s="696"/>
      <c r="BV42" s="657">
        <v>390</v>
      </c>
      <c r="BW42" s="678"/>
      <c r="BX42" s="678"/>
      <c r="BY42" s="678"/>
      <c r="BZ42" s="678"/>
      <c r="CA42" s="678"/>
      <c r="CB42" s="697"/>
      <c r="CD42" s="651" t="s">
        <v>349</v>
      </c>
      <c r="CE42" s="652"/>
      <c r="CF42" s="652"/>
      <c r="CG42" s="652"/>
      <c r="CH42" s="652"/>
      <c r="CI42" s="652"/>
      <c r="CJ42" s="652"/>
      <c r="CK42" s="652"/>
      <c r="CL42" s="652"/>
      <c r="CM42" s="652"/>
      <c r="CN42" s="652"/>
      <c r="CO42" s="652"/>
      <c r="CP42" s="652"/>
      <c r="CQ42" s="653"/>
      <c r="CR42" s="672">
        <v>3100730</v>
      </c>
      <c r="CS42" s="670"/>
      <c r="CT42" s="670"/>
      <c r="CU42" s="670"/>
      <c r="CV42" s="670"/>
      <c r="CW42" s="670"/>
      <c r="CX42" s="670"/>
      <c r="CY42" s="671"/>
      <c r="CZ42" s="673">
        <v>8.9</v>
      </c>
      <c r="DA42" s="674"/>
      <c r="DB42" s="674"/>
      <c r="DC42" s="675"/>
      <c r="DD42" s="641">
        <v>810733</v>
      </c>
      <c r="DE42" s="670"/>
      <c r="DF42" s="670"/>
      <c r="DG42" s="670"/>
      <c r="DH42" s="670"/>
      <c r="DI42" s="670"/>
      <c r="DJ42" s="670"/>
      <c r="DK42" s="671"/>
      <c r="DL42" s="644"/>
      <c r="DM42" s="645"/>
      <c r="DN42" s="645"/>
      <c r="DO42" s="645"/>
      <c r="DP42" s="645"/>
      <c r="DQ42" s="645"/>
      <c r="DR42" s="645"/>
      <c r="DS42" s="645"/>
      <c r="DT42" s="645"/>
      <c r="DU42" s="645"/>
      <c r="DV42" s="646"/>
      <c r="DW42" s="647"/>
      <c r="DX42" s="648"/>
      <c r="DY42" s="648"/>
      <c r="DZ42" s="648"/>
      <c r="EA42" s="648"/>
      <c r="EB42" s="648"/>
      <c r="EC42" s="649"/>
    </row>
    <row r="43" spans="2:133" ht="11.25" customHeight="1" x14ac:dyDescent="0.15">
      <c r="B43" s="651" t="s">
        <v>350</v>
      </c>
      <c r="C43" s="652"/>
      <c r="D43" s="652"/>
      <c r="E43" s="652"/>
      <c r="F43" s="652"/>
      <c r="G43" s="652"/>
      <c r="H43" s="652"/>
      <c r="I43" s="652"/>
      <c r="J43" s="652"/>
      <c r="K43" s="652"/>
      <c r="L43" s="652"/>
      <c r="M43" s="652"/>
      <c r="N43" s="652"/>
      <c r="O43" s="652"/>
      <c r="P43" s="652"/>
      <c r="Q43" s="653"/>
      <c r="R43" s="672">
        <v>1031654</v>
      </c>
      <c r="S43" s="642"/>
      <c r="T43" s="642"/>
      <c r="U43" s="642"/>
      <c r="V43" s="642"/>
      <c r="W43" s="642"/>
      <c r="X43" s="642"/>
      <c r="Y43" s="643"/>
      <c r="Z43" s="691">
        <v>2.9</v>
      </c>
      <c r="AA43" s="691"/>
      <c r="AB43" s="691"/>
      <c r="AC43" s="691"/>
      <c r="AD43" s="692" t="s">
        <v>127</v>
      </c>
      <c r="AE43" s="692"/>
      <c r="AF43" s="692"/>
      <c r="AG43" s="692"/>
      <c r="AH43" s="692"/>
      <c r="AI43" s="692"/>
      <c r="AJ43" s="692"/>
      <c r="AK43" s="692"/>
      <c r="AL43" s="673" t="s">
        <v>127</v>
      </c>
      <c r="AM43" s="676"/>
      <c r="AN43" s="676"/>
      <c r="AO43" s="693"/>
      <c r="BV43" s="219"/>
      <c r="BW43" s="219"/>
      <c r="BX43" s="219"/>
      <c r="BY43" s="219"/>
      <c r="BZ43" s="219"/>
      <c r="CA43" s="219"/>
      <c r="CB43" s="219"/>
      <c r="CD43" s="651" t="s">
        <v>351</v>
      </c>
      <c r="CE43" s="652"/>
      <c r="CF43" s="652"/>
      <c r="CG43" s="652"/>
      <c r="CH43" s="652"/>
      <c r="CI43" s="652"/>
      <c r="CJ43" s="652"/>
      <c r="CK43" s="652"/>
      <c r="CL43" s="652"/>
      <c r="CM43" s="652"/>
      <c r="CN43" s="652"/>
      <c r="CO43" s="652"/>
      <c r="CP43" s="652"/>
      <c r="CQ43" s="653"/>
      <c r="CR43" s="672">
        <v>118241</v>
      </c>
      <c r="CS43" s="670"/>
      <c r="CT43" s="670"/>
      <c r="CU43" s="670"/>
      <c r="CV43" s="670"/>
      <c r="CW43" s="670"/>
      <c r="CX43" s="670"/>
      <c r="CY43" s="671"/>
      <c r="CZ43" s="673">
        <v>0.3</v>
      </c>
      <c r="DA43" s="674"/>
      <c r="DB43" s="674"/>
      <c r="DC43" s="675"/>
      <c r="DD43" s="641">
        <v>118241</v>
      </c>
      <c r="DE43" s="670"/>
      <c r="DF43" s="670"/>
      <c r="DG43" s="670"/>
      <c r="DH43" s="670"/>
      <c r="DI43" s="670"/>
      <c r="DJ43" s="670"/>
      <c r="DK43" s="671"/>
      <c r="DL43" s="644"/>
      <c r="DM43" s="645"/>
      <c r="DN43" s="645"/>
      <c r="DO43" s="645"/>
      <c r="DP43" s="645"/>
      <c r="DQ43" s="645"/>
      <c r="DR43" s="645"/>
      <c r="DS43" s="645"/>
      <c r="DT43" s="645"/>
      <c r="DU43" s="645"/>
      <c r="DV43" s="646"/>
      <c r="DW43" s="647"/>
      <c r="DX43" s="648"/>
      <c r="DY43" s="648"/>
      <c r="DZ43" s="648"/>
      <c r="EA43" s="648"/>
      <c r="EB43" s="648"/>
      <c r="EC43" s="649"/>
    </row>
    <row r="44" spans="2:133" ht="11.25" customHeight="1" x14ac:dyDescent="0.15">
      <c r="B44" s="654" t="s">
        <v>352</v>
      </c>
      <c r="C44" s="655"/>
      <c r="D44" s="655"/>
      <c r="E44" s="655"/>
      <c r="F44" s="655"/>
      <c r="G44" s="655"/>
      <c r="H44" s="655"/>
      <c r="I44" s="655"/>
      <c r="J44" s="655"/>
      <c r="K44" s="655"/>
      <c r="L44" s="655"/>
      <c r="M44" s="655"/>
      <c r="N44" s="655"/>
      <c r="O44" s="655"/>
      <c r="P44" s="655"/>
      <c r="Q44" s="656"/>
      <c r="R44" s="657">
        <v>35384350</v>
      </c>
      <c r="S44" s="678"/>
      <c r="T44" s="678"/>
      <c r="U44" s="678"/>
      <c r="V44" s="678"/>
      <c r="W44" s="678"/>
      <c r="X44" s="678"/>
      <c r="Y44" s="679"/>
      <c r="Z44" s="680">
        <v>100</v>
      </c>
      <c r="AA44" s="680"/>
      <c r="AB44" s="680"/>
      <c r="AC44" s="680"/>
      <c r="AD44" s="681">
        <v>17468384</v>
      </c>
      <c r="AE44" s="681"/>
      <c r="AF44" s="681"/>
      <c r="AG44" s="681"/>
      <c r="AH44" s="681"/>
      <c r="AI44" s="681"/>
      <c r="AJ44" s="681"/>
      <c r="AK44" s="681"/>
      <c r="AL44" s="660">
        <v>100</v>
      </c>
      <c r="AM44" s="682"/>
      <c r="AN44" s="682"/>
      <c r="AO44" s="683"/>
      <c r="CD44" s="684" t="s">
        <v>299</v>
      </c>
      <c r="CE44" s="685"/>
      <c r="CF44" s="651" t="s">
        <v>353</v>
      </c>
      <c r="CG44" s="652"/>
      <c r="CH44" s="652"/>
      <c r="CI44" s="652"/>
      <c r="CJ44" s="652"/>
      <c r="CK44" s="652"/>
      <c r="CL44" s="652"/>
      <c r="CM44" s="652"/>
      <c r="CN44" s="652"/>
      <c r="CO44" s="652"/>
      <c r="CP44" s="652"/>
      <c r="CQ44" s="653"/>
      <c r="CR44" s="672">
        <v>3100730</v>
      </c>
      <c r="CS44" s="642"/>
      <c r="CT44" s="642"/>
      <c r="CU44" s="642"/>
      <c r="CV44" s="642"/>
      <c r="CW44" s="642"/>
      <c r="CX44" s="642"/>
      <c r="CY44" s="643"/>
      <c r="CZ44" s="673">
        <v>8.9</v>
      </c>
      <c r="DA44" s="676"/>
      <c r="DB44" s="676"/>
      <c r="DC44" s="677"/>
      <c r="DD44" s="641">
        <v>810733</v>
      </c>
      <c r="DE44" s="642"/>
      <c r="DF44" s="642"/>
      <c r="DG44" s="642"/>
      <c r="DH44" s="642"/>
      <c r="DI44" s="642"/>
      <c r="DJ44" s="642"/>
      <c r="DK44" s="643"/>
      <c r="DL44" s="644"/>
      <c r="DM44" s="645"/>
      <c r="DN44" s="645"/>
      <c r="DO44" s="645"/>
      <c r="DP44" s="645"/>
      <c r="DQ44" s="645"/>
      <c r="DR44" s="645"/>
      <c r="DS44" s="645"/>
      <c r="DT44" s="645"/>
      <c r="DU44" s="645"/>
      <c r="DV44" s="646"/>
      <c r="DW44" s="647"/>
      <c r="DX44" s="648"/>
      <c r="DY44" s="648"/>
      <c r="DZ44" s="648"/>
      <c r="EA44" s="648"/>
      <c r="EB44" s="648"/>
      <c r="EC44" s="649"/>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86"/>
      <c r="CE45" s="687"/>
      <c r="CF45" s="651" t="s">
        <v>354</v>
      </c>
      <c r="CG45" s="652"/>
      <c r="CH45" s="652"/>
      <c r="CI45" s="652"/>
      <c r="CJ45" s="652"/>
      <c r="CK45" s="652"/>
      <c r="CL45" s="652"/>
      <c r="CM45" s="652"/>
      <c r="CN45" s="652"/>
      <c r="CO45" s="652"/>
      <c r="CP45" s="652"/>
      <c r="CQ45" s="653"/>
      <c r="CR45" s="672">
        <v>1407861</v>
      </c>
      <c r="CS45" s="670"/>
      <c r="CT45" s="670"/>
      <c r="CU45" s="670"/>
      <c r="CV45" s="670"/>
      <c r="CW45" s="670"/>
      <c r="CX45" s="670"/>
      <c r="CY45" s="671"/>
      <c r="CZ45" s="673">
        <v>4.0999999999999996</v>
      </c>
      <c r="DA45" s="674"/>
      <c r="DB45" s="674"/>
      <c r="DC45" s="675"/>
      <c r="DD45" s="641">
        <v>22111</v>
      </c>
      <c r="DE45" s="670"/>
      <c r="DF45" s="670"/>
      <c r="DG45" s="670"/>
      <c r="DH45" s="670"/>
      <c r="DI45" s="670"/>
      <c r="DJ45" s="670"/>
      <c r="DK45" s="671"/>
      <c r="DL45" s="644"/>
      <c r="DM45" s="645"/>
      <c r="DN45" s="645"/>
      <c r="DO45" s="645"/>
      <c r="DP45" s="645"/>
      <c r="DQ45" s="645"/>
      <c r="DR45" s="645"/>
      <c r="DS45" s="645"/>
      <c r="DT45" s="645"/>
      <c r="DU45" s="645"/>
      <c r="DV45" s="646"/>
      <c r="DW45" s="647"/>
      <c r="DX45" s="648"/>
      <c r="DY45" s="648"/>
      <c r="DZ45" s="648"/>
      <c r="EA45" s="648"/>
      <c r="EB45" s="648"/>
      <c r="EC45" s="649"/>
    </row>
    <row r="46" spans="2:133" ht="11.25" customHeight="1" x14ac:dyDescent="0.15">
      <c r="B46" s="221" t="s">
        <v>355</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86"/>
      <c r="CE46" s="687"/>
      <c r="CF46" s="651" t="s">
        <v>356</v>
      </c>
      <c r="CG46" s="652"/>
      <c r="CH46" s="652"/>
      <c r="CI46" s="652"/>
      <c r="CJ46" s="652"/>
      <c r="CK46" s="652"/>
      <c r="CL46" s="652"/>
      <c r="CM46" s="652"/>
      <c r="CN46" s="652"/>
      <c r="CO46" s="652"/>
      <c r="CP46" s="652"/>
      <c r="CQ46" s="653"/>
      <c r="CR46" s="672">
        <v>1692869</v>
      </c>
      <c r="CS46" s="642"/>
      <c r="CT46" s="642"/>
      <c r="CU46" s="642"/>
      <c r="CV46" s="642"/>
      <c r="CW46" s="642"/>
      <c r="CX46" s="642"/>
      <c r="CY46" s="643"/>
      <c r="CZ46" s="673">
        <v>4.9000000000000004</v>
      </c>
      <c r="DA46" s="676"/>
      <c r="DB46" s="676"/>
      <c r="DC46" s="677"/>
      <c r="DD46" s="641">
        <v>788622</v>
      </c>
      <c r="DE46" s="642"/>
      <c r="DF46" s="642"/>
      <c r="DG46" s="642"/>
      <c r="DH46" s="642"/>
      <c r="DI46" s="642"/>
      <c r="DJ46" s="642"/>
      <c r="DK46" s="643"/>
      <c r="DL46" s="644"/>
      <c r="DM46" s="645"/>
      <c r="DN46" s="645"/>
      <c r="DO46" s="645"/>
      <c r="DP46" s="645"/>
      <c r="DQ46" s="645"/>
      <c r="DR46" s="645"/>
      <c r="DS46" s="645"/>
      <c r="DT46" s="645"/>
      <c r="DU46" s="645"/>
      <c r="DV46" s="646"/>
      <c r="DW46" s="647"/>
      <c r="DX46" s="648"/>
      <c r="DY46" s="648"/>
      <c r="DZ46" s="648"/>
      <c r="EA46" s="648"/>
      <c r="EB46" s="648"/>
      <c r="EC46" s="649"/>
    </row>
    <row r="47" spans="2:133" ht="11.25" customHeight="1" x14ac:dyDescent="0.15">
      <c r="B47" s="650" t="s">
        <v>357</v>
      </c>
      <c r="C47" s="650"/>
      <c r="D47" s="650"/>
      <c r="E47" s="650"/>
      <c r="F47" s="650"/>
      <c r="G47" s="650"/>
      <c r="H47" s="650"/>
      <c r="I47" s="650"/>
      <c r="J47" s="650"/>
      <c r="K47" s="650"/>
      <c r="L47" s="650"/>
      <c r="M47" s="650"/>
      <c r="N47" s="650"/>
      <c r="O47" s="650"/>
      <c r="P47" s="650"/>
      <c r="Q47" s="650"/>
      <c r="R47" s="650"/>
      <c r="S47" s="650"/>
      <c r="T47" s="650"/>
      <c r="U47" s="650"/>
      <c r="V47" s="650"/>
      <c r="W47" s="650"/>
      <c r="X47" s="650"/>
      <c r="Y47" s="650"/>
      <c r="Z47" s="650"/>
      <c r="AA47" s="650"/>
      <c r="AB47" s="650"/>
      <c r="AC47" s="650"/>
      <c r="AD47" s="650"/>
      <c r="AE47" s="650"/>
      <c r="AF47" s="650"/>
      <c r="AG47" s="650"/>
      <c r="AH47" s="650"/>
      <c r="AI47" s="650"/>
      <c r="AJ47" s="650"/>
      <c r="AK47" s="650"/>
      <c r="AL47" s="650"/>
      <c r="AM47" s="650"/>
      <c r="AN47" s="650"/>
      <c r="AO47" s="650"/>
      <c r="AP47" s="650"/>
      <c r="AQ47" s="650"/>
      <c r="AR47" s="650"/>
      <c r="AS47" s="650"/>
      <c r="AT47" s="650"/>
      <c r="AU47" s="650"/>
      <c r="AV47" s="650"/>
      <c r="AW47" s="650"/>
      <c r="AX47" s="650"/>
      <c r="AY47" s="650"/>
      <c r="AZ47" s="650"/>
      <c r="BA47" s="650"/>
      <c r="BB47" s="650"/>
      <c r="BC47" s="650"/>
      <c r="BD47" s="650"/>
      <c r="BE47" s="650"/>
      <c r="BF47" s="650"/>
      <c r="BG47" s="650"/>
      <c r="BH47" s="650"/>
      <c r="BI47" s="650"/>
      <c r="BJ47" s="650"/>
      <c r="BK47" s="650"/>
      <c r="BL47" s="650"/>
      <c r="BM47" s="650"/>
      <c r="BN47" s="650"/>
      <c r="BO47" s="650"/>
      <c r="BP47" s="650"/>
      <c r="BQ47" s="650"/>
      <c r="BR47" s="650"/>
      <c r="BS47" s="650"/>
      <c r="BT47" s="650"/>
      <c r="BU47" s="650"/>
      <c r="BV47" s="650"/>
      <c r="BW47" s="650"/>
      <c r="BX47" s="650"/>
      <c r="BY47" s="650"/>
      <c r="BZ47" s="650"/>
      <c r="CA47" s="650"/>
      <c r="CB47" s="650"/>
      <c r="CD47" s="686"/>
      <c r="CE47" s="687"/>
      <c r="CF47" s="651" t="s">
        <v>358</v>
      </c>
      <c r="CG47" s="652"/>
      <c r="CH47" s="652"/>
      <c r="CI47" s="652"/>
      <c r="CJ47" s="652"/>
      <c r="CK47" s="652"/>
      <c r="CL47" s="652"/>
      <c r="CM47" s="652"/>
      <c r="CN47" s="652"/>
      <c r="CO47" s="652"/>
      <c r="CP47" s="652"/>
      <c r="CQ47" s="653"/>
      <c r="CR47" s="672" t="s">
        <v>127</v>
      </c>
      <c r="CS47" s="670"/>
      <c r="CT47" s="670"/>
      <c r="CU47" s="670"/>
      <c r="CV47" s="670"/>
      <c r="CW47" s="670"/>
      <c r="CX47" s="670"/>
      <c r="CY47" s="671"/>
      <c r="CZ47" s="673" t="s">
        <v>127</v>
      </c>
      <c r="DA47" s="674"/>
      <c r="DB47" s="674"/>
      <c r="DC47" s="675"/>
      <c r="DD47" s="641" t="s">
        <v>127</v>
      </c>
      <c r="DE47" s="670"/>
      <c r="DF47" s="670"/>
      <c r="DG47" s="670"/>
      <c r="DH47" s="670"/>
      <c r="DI47" s="670"/>
      <c r="DJ47" s="670"/>
      <c r="DK47" s="671"/>
      <c r="DL47" s="644"/>
      <c r="DM47" s="645"/>
      <c r="DN47" s="645"/>
      <c r="DO47" s="645"/>
      <c r="DP47" s="645"/>
      <c r="DQ47" s="645"/>
      <c r="DR47" s="645"/>
      <c r="DS47" s="645"/>
      <c r="DT47" s="645"/>
      <c r="DU47" s="645"/>
      <c r="DV47" s="646"/>
      <c r="DW47" s="647"/>
      <c r="DX47" s="648"/>
      <c r="DY47" s="648"/>
      <c r="DZ47" s="648"/>
      <c r="EA47" s="648"/>
      <c r="EB47" s="648"/>
      <c r="EC47" s="649"/>
    </row>
    <row r="48" spans="2:133" ht="11.25" x14ac:dyDescent="0.15">
      <c r="B48" s="690" t="s">
        <v>359</v>
      </c>
      <c r="C48" s="690"/>
      <c r="D48" s="690"/>
      <c r="E48" s="690"/>
      <c r="F48" s="690"/>
      <c r="G48" s="690"/>
      <c r="H48" s="690"/>
      <c r="I48" s="690"/>
      <c r="J48" s="690"/>
      <c r="K48" s="690"/>
      <c r="L48" s="690"/>
      <c r="M48" s="690"/>
      <c r="N48" s="690"/>
      <c r="O48" s="690"/>
      <c r="P48" s="690"/>
      <c r="Q48" s="690"/>
      <c r="R48" s="690"/>
      <c r="S48" s="690"/>
      <c r="T48" s="690"/>
      <c r="U48" s="690"/>
      <c r="V48" s="690"/>
      <c r="W48" s="690"/>
      <c r="X48" s="690"/>
      <c r="Y48" s="690"/>
      <c r="Z48" s="690"/>
      <c r="AA48" s="690"/>
      <c r="AB48" s="690"/>
      <c r="AC48" s="690"/>
      <c r="AD48" s="690"/>
      <c r="AE48" s="690"/>
      <c r="AF48" s="690"/>
      <c r="AG48" s="690"/>
      <c r="AH48" s="690"/>
      <c r="AI48" s="690"/>
      <c r="AJ48" s="690"/>
      <c r="AK48" s="690"/>
      <c r="AL48" s="690"/>
      <c r="AM48" s="690"/>
      <c r="AN48" s="690"/>
      <c r="AO48" s="690"/>
      <c r="AP48" s="690"/>
      <c r="AQ48" s="690"/>
      <c r="AR48" s="690"/>
      <c r="AS48" s="690"/>
      <c r="AT48" s="690"/>
      <c r="AU48" s="690"/>
      <c r="AV48" s="690"/>
      <c r="AW48" s="690"/>
      <c r="AX48" s="690"/>
      <c r="AY48" s="690"/>
      <c r="AZ48" s="690"/>
      <c r="BA48" s="690"/>
      <c r="BB48" s="690"/>
      <c r="BC48" s="690"/>
      <c r="BD48" s="690"/>
      <c r="BE48" s="690"/>
      <c r="BF48" s="690"/>
      <c r="BG48" s="690"/>
      <c r="BH48" s="690"/>
      <c r="BI48" s="690"/>
      <c r="BJ48" s="690"/>
      <c r="BK48" s="690"/>
      <c r="BL48" s="690"/>
      <c r="BM48" s="690"/>
      <c r="BN48" s="690"/>
      <c r="BO48" s="690"/>
      <c r="BP48" s="690"/>
      <c r="BQ48" s="690"/>
      <c r="BR48" s="690"/>
      <c r="BS48" s="690"/>
      <c r="BT48" s="690"/>
      <c r="BU48" s="690"/>
      <c r="BV48" s="690"/>
      <c r="BW48" s="690"/>
      <c r="BX48" s="690"/>
      <c r="BY48" s="690"/>
      <c r="BZ48" s="690"/>
      <c r="CA48" s="690"/>
      <c r="CB48" s="690"/>
      <c r="CD48" s="688"/>
      <c r="CE48" s="689"/>
      <c r="CF48" s="651" t="s">
        <v>360</v>
      </c>
      <c r="CG48" s="652"/>
      <c r="CH48" s="652"/>
      <c r="CI48" s="652"/>
      <c r="CJ48" s="652"/>
      <c r="CK48" s="652"/>
      <c r="CL48" s="652"/>
      <c r="CM48" s="652"/>
      <c r="CN48" s="652"/>
      <c r="CO48" s="652"/>
      <c r="CP48" s="652"/>
      <c r="CQ48" s="653"/>
      <c r="CR48" s="672" t="s">
        <v>127</v>
      </c>
      <c r="CS48" s="642"/>
      <c r="CT48" s="642"/>
      <c r="CU48" s="642"/>
      <c r="CV48" s="642"/>
      <c r="CW48" s="642"/>
      <c r="CX48" s="642"/>
      <c r="CY48" s="643"/>
      <c r="CZ48" s="673" t="s">
        <v>127</v>
      </c>
      <c r="DA48" s="676"/>
      <c r="DB48" s="676"/>
      <c r="DC48" s="677"/>
      <c r="DD48" s="641" t="s">
        <v>127</v>
      </c>
      <c r="DE48" s="642"/>
      <c r="DF48" s="642"/>
      <c r="DG48" s="642"/>
      <c r="DH48" s="642"/>
      <c r="DI48" s="642"/>
      <c r="DJ48" s="642"/>
      <c r="DK48" s="643"/>
      <c r="DL48" s="644"/>
      <c r="DM48" s="645"/>
      <c r="DN48" s="645"/>
      <c r="DO48" s="645"/>
      <c r="DP48" s="645"/>
      <c r="DQ48" s="645"/>
      <c r="DR48" s="645"/>
      <c r="DS48" s="645"/>
      <c r="DT48" s="645"/>
      <c r="DU48" s="645"/>
      <c r="DV48" s="646"/>
      <c r="DW48" s="647"/>
      <c r="DX48" s="648"/>
      <c r="DY48" s="648"/>
      <c r="DZ48" s="648"/>
      <c r="EA48" s="648"/>
      <c r="EB48" s="648"/>
      <c r="EC48" s="649"/>
    </row>
    <row r="49" spans="2:133" ht="11.25" customHeight="1" x14ac:dyDescent="0.15">
      <c r="B49" s="366"/>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54" t="s">
        <v>361</v>
      </c>
      <c r="CE49" s="655"/>
      <c r="CF49" s="655"/>
      <c r="CG49" s="655"/>
      <c r="CH49" s="655"/>
      <c r="CI49" s="655"/>
      <c r="CJ49" s="655"/>
      <c r="CK49" s="655"/>
      <c r="CL49" s="655"/>
      <c r="CM49" s="655"/>
      <c r="CN49" s="655"/>
      <c r="CO49" s="655"/>
      <c r="CP49" s="655"/>
      <c r="CQ49" s="656"/>
      <c r="CR49" s="657">
        <v>34708413</v>
      </c>
      <c r="CS49" s="658"/>
      <c r="CT49" s="658"/>
      <c r="CU49" s="658"/>
      <c r="CV49" s="658"/>
      <c r="CW49" s="658"/>
      <c r="CX49" s="658"/>
      <c r="CY49" s="659"/>
      <c r="CZ49" s="660">
        <v>100</v>
      </c>
      <c r="DA49" s="661"/>
      <c r="DB49" s="661"/>
      <c r="DC49" s="662"/>
      <c r="DD49" s="663">
        <v>20643452</v>
      </c>
      <c r="DE49" s="658"/>
      <c r="DF49" s="658"/>
      <c r="DG49" s="658"/>
      <c r="DH49" s="658"/>
      <c r="DI49" s="658"/>
      <c r="DJ49" s="658"/>
      <c r="DK49" s="659"/>
      <c r="DL49" s="664"/>
      <c r="DM49" s="665"/>
      <c r="DN49" s="665"/>
      <c r="DO49" s="665"/>
      <c r="DP49" s="665"/>
      <c r="DQ49" s="665"/>
      <c r="DR49" s="665"/>
      <c r="DS49" s="665"/>
      <c r="DT49" s="665"/>
      <c r="DU49" s="665"/>
      <c r="DV49" s="666"/>
      <c r="DW49" s="667"/>
      <c r="DX49" s="668"/>
      <c r="DY49" s="668"/>
      <c r="DZ49" s="668"/>
      <c r="EA49" s="668"/>
      <c r="EB49" s="668"/>
      <c r="EC49" s="669"/>
    </row>
    <row r="50" spans="2:133" ht="11.25" hidden="1" x14ac:dyDescent="0.15">
      <c r="B50" s="365"/>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password="C5BB" sheet="1" objects="1" scenarios="1"/>
  <mergeCells count="618">
    <mergeCell ref="B3:AO3"/>
    <mergeCell ref="AP3:CB3"/>
    <mergeCell ref="CD3:EC3"/>
    <mergeCell ref="B4:Q4"/>
    <mergeCell ref="R4:Y4"/>
    <mergeCell ref="Z4:AC4"/>
    <mergeCell ref="AD4:AK4"/>
    <mergeCell ref="AL4:AO4"/>
    <mergeCell ref="DD5:DP5"/>
    <mergeCell ref="DQ5:EC5"/>
    <mergeCell ref="AP4:BF4"/>
    <mergeCell ref="BG4:BN4"/>
    <mergeCell ref="BO4:BR4"/>
    <mergeCell ref="BS4:CB4"/>
    <mergeCell ref="CD4:EC4"/>
    <mergeCell ref="DH1:DN1"/>
    <mergeCell ref="DP1:EC1"/>
    <mergeCell ref="BO5:BR5"/>
    <mergeCell ref="CZ7:DC7"/>
    <mergeCell ref="B6:Q6"/>
    <mergeCell ref="R6:Y6"/>
    <mergeCell ref="Z6:AC6"/>
    <mergeCell ref="AD6:AK6"/>
    <mergeCell ref="AL6:AO6"/>
    <mergeCell ref="AP6:BF6"/>
    <mergeCell ref="BG6:BN6"/>
    <mergeCell ref="BO7:BR7"/>
    <mergeCell ref="BS7:CB7"/>
    <mergeCell ref="BS5:CB5"/>
    <mergeCell ref="CD5:CQ5"/>
    <mergeCell ref="CR5:CY5"/>
    <mergeCell ref="BO6:BR6"/>
    <mergeCell ref="BS6:CB6"/>
    <mergeCell ref="CZ5:DC5"/>
    <mergeCell ref="B7:Q7"/>
    <mergeCell ref="R7:Y7"/>
    <mergeCell ref="Z7:AC7"/>
    <mergeCell ref="AD7:AK7"/>
    <mergeCell ref="AL7:AO7"/>
    <mergeCell ref="AP7:BF7"/>
    <mergeCell ref="BG7:BN7"/>
    <mergeCell ref="B5:Q5"/>
    <mergeCell ref="R5:Y5"/>
    <mergeCell ref="Z5:AC5"/>
    <mergeCell ref="AD5:AK5"/>
    <mergeCell ref="AL5:AO5"/>
    <mergeCell ref="AP5:BF5"/>
    <mergeCell ref="BG5:BN5"/>
    <mergeCell ref="CR8:CY8"/>
    <mergeCell ref="DQ9:EC9"/>
    <mergeCell ref="BO9:BR9"/>
    <mergeCell ref="BS9:CB9"/>
    <mergeCell ref="CD6:CQ6"/>
    <mergeCell ref="CR6:CY6"/>
    <mergeCell ref="CZ6:DC6"/>
    <mergeCell ref="DD6:DP6"/>
    <mergeCell ref="CD7:CQ7"/>
    <mergeCell ref="CR7:CY7"/>
    <mergeCell ref="DD8:DP8"/>
    <mergeCell ref="DQ8:EC8"/>
    <mergeCell ref="CZ8:DC8"/>
    <mergeCell ref="BO8:BR8"/>
    <mergeCell ref="BS8:CB8"/>
    <mergeCell ref="CD8:CQ8"/>
    <mergeCell ref="CD9:CQ9"/>
    <mergeCell ref="CR9:CY9"/>
    <mergeCell ref="CZ9:DC9"/>
    <mergeCell ref="DD9:DP9"/>
    <mergeCell ref="DD7:DP7"/>
    <mergeCell ref="DQ7:EC7"/>
    <mergeCell ref="DQ6:EC6"/>
    <mergeCell ref="B9:Q9"/>
    <mergeCell ref="R9:Y9"/>
    <mergeCell ref="Z9:AC9"/>
    <mergeCell ref="AD9:AK9"/>
    <mergeCell ref="AL9:AO9"/>
    <mergeCell ref="AP9:BF9"/>
    <mergeCell ref="BG9:BN9"/>
    <mergeCell ref="AP8:BF8"/>
    <mergeCell ref="B8:Q8"/>
    <mergeCell ref="R8:Y8"/>
    <mergeCell ref="Z8:AC8"/>
    <mergeCell ref="AD8:AK8"/>
    <mergeCell ref="AL8:AO8"/>
    <mergeCell ref="BG8:BN8"/>
    <mergeCell ref="DD11:DP11"/>
    <mergeCell ref="DQ11:EC11"/>
    <mergeCell ref="DQ10:EC10"/>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BO11:BR11"/>
    <mergeCell ref="BS11:CB11"/>
    <mergeCell ref="CD11:CQ11"/>
    <mergeCell ref="CR11:CY11"/>
    <mergeCell ref="CZ11:DC11"/>
    <mergeCell ref="B11:Q11"/>
    <mergeCell ref="R11:Y11"/>
    <mergeCell ref="Z11:AC11"/>
    <mergeCell ref="BG12:BN12"/>
    <mergeCell ref="BO13:BR13"/>
    <mergeCell ref="BS13:CB13"/>
    <mergeCell ref="BO12:BR12"/>
    <mergeCell ref="BS12:CB12"/>
    <mergeCell ref="B13:Q13"/>
    <mergeCell ref="R13:Y13"/>
    <mergeCell ref="Z13:AC13"/>
    <mergeCell ref="AD13:AK13"/>
    <mergeCell ref="AL13:AO13"/>
    <mergeCell ref="AP13:BF13"/>
    <mergeCell ref="BG13:BN13"/>
    <mergeCell ref="AD11:AK11"/>
    <mergeCell ref="AL11:AO11"/>
    <mergeCell ref="AP11:BF11"/>
    <mergeCell ref="BG11:BN11"/>
    <mergeCell ref="CR14:CY14"/>
    <mergeCell ref="DQ15:EC15"/>
    <mergeCell ref="BO15:BR15"/>
    <mergeCell ref="BS15:CB15"/>
    <mergeCell ref="CD12:CQ12"/>
    <mergeCell ref="CR12:CY12"/>
    <mergeCell ref="CZ12:DC12"/>
    <mergeCell ref="DD12:DP12"/>
    <mergeCell ref="CD13:CQ13"/>
    <mergeCell ref="CR13:CY13"/>
    <mergeCell ref="DD14:DP14"/>
    <mergeCell ref="DQ14:EC14"/>
    <mergeCell ref="CZ14:DC14"/>
    <mergeCell ref="BO14:BR14"/>
    <mergeCell ref="BS14:CB14"/>
    <mergeCell ref="CD14:CQ14"/>
    <mergeCell ref="CD15:CQ15"/>
    <mergeCell ref="CR15:CY15"/>
    <mergeCell ref="CZ15:DC15"/>
    <mergeCell ref="DD15:DP15"/>
    <mergeCell ref="DD13:DP13"/>
    <mergeCell ref="DQ13:EC13"/>
    <mergeCell ref="DQ12:EC12"/>
    <mergeCell ref="B15:Q15"/>
    <mergeCell ref="R15:Y15"/>
    <mergeCell ref="Z15:AC15"/>
    <mergeCell ref="AD15:AK15"/>
    <mergeCell ref="AL15:AO15"/>
    <mergeCell ref="AP15:BF15"/>
    <mergeCell ref="BG15:BN15"/>
    <mergeCell ref="AP14:BF14"/>
    <mergeCell ref="B14:Q14"/>
    <mergeCell ref="R14:Y14"/>
    <mergeCell ref="Z14:AC14"/>
    <mergeCell ref="AD14:AK14"/>
    <mergeCell ref="AL14:AO14"/>
    <mergeCell ref="BG14:BN14"/>
    <mergeCell ref="CZ13:DC13"/>
    <mergeCell ref="B12:Q12"/>
    <mergeCell ref="R12:Y12"/>
    <mergeCell ref="Z12:AC12"/>
    <mergeCell ref="AD12:AK12"/>
    <mergeCell ref="AL12:AO12"/>
    <mergeCell ref="AP12:BF12"/>
    <mergeCell ref="DD17:DP17"/>
    <mergeCell ref="DQ17:EC17"/>
    <mergeCell ref="DQ16:EC16"/>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BO17:BR17"/>
    <mergeCell ref="BS17:CB17"/>
    <mergeCell ref="CD17:CQ17"/>
    <mergeCell ref="CR17:CY17"/>
    <mergeCell ref="CZ17:DC17"/>
    <mergeCell ref="B17:Q17"/>
    <mergeCell ref="R17:Y17"/>
    <mergeCell ref="Z17:AC17"/>
    <mergeCell ref="CZ19:DC19"/>
    <mergeCell ref="B18:Q18"/>
    <mergeCell ref="R18:Y18"/>
    <mergeCell ref="Z18:AC18"/>
    <mergeCell ref="AD18:AK18"/>
    <mergeCell ref="AL18:AO18"/>
    <mergeCell ref="AP18:BF18"/>
    <mergeCell ref="BG18:BN18"/>
    <mergeCell ref="BO19:BR19"/>
    <mergeCell ref="BS19:CB19"/>
    <mergeCell ref="BO18:BR18"/>
    <mergeCell ref="BS18:CB18"/>
    <mergeCell ref="B19:Q19"/>
    <mergeCell ref="R19:Y19"/>
    <mergeCell ref="Z19:AC19"/>
    <mergeCell ref="AD19:AK19"/>
    <mergeCell ref="AL19:AO19"/>
    <mergeCell ref="AP19:BF19"/>
    <mergeCell ref="BG19:BN19"/>
    <mergeCell ref="AD17:AK17"/>
    <mergeCell ref="AL17:AO17"/>
    <mergeCell ref="AP17:BF17"/>
    <mergeCell ref="BG17:BN17"/>
    <mergeCell ref="DQ21:EC21"/>
    <mergeCell ref="BO21:BR21"/>
    <mergeCell ref="BS21:CB21"/>
    <mergeCell ref="CD18:CQ18"/>
    <mergeCell ref="CR18:CY18"/>
    <mergeCell ref="CZ18:DC18"/>
    <mergeCell ref="DD18:DP18"/>
    <mergeCell ref="CD19:CQ19"/>
    <mergeCell ref="CR19:CY19"/>
    <mergeCell ref="DD20:DP20"/>
    <mergeCell ref="DQ20:EC20"/>
    <mergeCell ref="CZ20:DC20"/>
    <mergeCell ref="BO20:BR20"/>
    <mergeCell ref="BS20:CB20"/>
    <mergeCell ref="CD20:CQ20"/>
    <mergeCell ref="CD21:CQ21"/>
    <mergeCell ref="CR21:CY21"/>
    <mergeCell ref="CZ21:DC21"/>
    <mergeCell ref="DD21:DP21"/>
    <mergeCell ref="DD19:DP19"/>
    <mergeCell ref="DQ19:EC19"/>
    <mergeCell ref="DQ18:EC18"/>
    <mergeCell ref="DD23:DK23"/>
    <mergeCell ref="B21:Q21"/>
    <mergeCell ref="R21:Y21"/>
    <mergeCell ref="Z21:AC21"/>
    <mergeCell ref="AD21:AK21"/>
    <mergeCell ref="AL21:AO21"/>
    <mergeCell ref="AP21:BF21"/>
    <mergeCell ref="BG21:BN21"/>
    <mergeCell ref="AP20:BF20"/>
    <mergeCell ref="B20:Q20"/>
    <mergeCell ref="R20:Y20"/>
    <mergeCell ref="Z20:AC20"/>
    <mergeCell ref="AD20:AK20"/>
    <mergeCell ref="AL20:AO20"/>
    <mergeCell ref="BG20:BN20"/>
    <mergeCell ref="CR20:CY20"/>
    <mergeCell ref="DW23:EC23"/>
    <mergeCell ref="CD22:EC22"/>
    <mergeCell ref="B23:Q23"/>
    <mergeCell ref="R23:Y23"/>
    <mergeCell ref="Z23:AC23"/>
    <mergeCell ref="AD23:AK23"/>
    <mergeCell ref="AL23:AO23"/>
    <mergeCell ref="AP23:BF23"/>
    <mergeCell ref="BG23:BN23"/>
    <mergeCell ref="DL23:DV23"/>
    <mergeCell ref="B22:Q22"/>
    <mergeCell ref="R22:Y22"/>
    <mergeCell ref="Z22:AC22"/>
    <mergeCell ref="AD22:AK22"/>
    <mergeCell ref="AL22:AO22"/>
    <mergeCell ref="AP22:BF22"/>
    <mergeCell ref="BG22:BN22"/>
    <mergeCell ref="BO22:BR22"/>
    <mergeCell ref="BS22:CB22"/>
    <mergeCell ref="BO23:BR23"/>
    <mergeCell ref="BS23:CB23"/>
    <mergeCell ref="CD23:CQ23"/>
    <mergeCell ref="CR23:CY23"/>
    <mergeCell ref="CZ23:DC23"/>
    <mergeCell ref="DD24:DK24"/>
    <mergeCell ref="DL24:DV24"/>
    <mergeCell ref="DW24:EC24"/>
    <mergeCell ref="B25:Q25"/>
    <mergeCell ref="R25:Y25"/>
    <mergeCell ref="Z25:AC25"/>
    <mergeCell ref="AD25:AK25"/>
    <mergeCell ref="AL25:AO25"/>
    <mergeCell ref="AP25:BF25"/>
    <mergeCell ref="DW25:EC25"/>
    <mergeCell ref="CZ24:DC24"/>
    <mergeCell ref="B24:Q24"/>
    <mergeCell ref="R24:Y24"/>
    <mergeCell ref="Z24:AC24"/>
    <mergeCell ref="AD24:AK24"/>
    <mergeCell ref="AL24:AO24"/>
    <mergeCell ref="AP24:BF24"/>
    <mergeCell ref="BG25:BN25"/>
    <mergeCell ref="BG24:BN24"/>
    <mergeCell ref="BO24:BR24"/>
    <mergeCell ref="BS24:CB24"/>
    <mergeCell ref="CD24:CQ24"/>
    <mergeCell ref="CR24:CY24"/>
    <mergeCell ref="BO25:BR25"/>
    <mergeCell ref="Z29:AC29"/>
    <mergeCell ref="AD29:AK29"/>
    <mergeCell ref="AL29:AO29"/>
    <mergeCell ref="AP29:BF29"/>
    <mergeCell ref="DL26:DV26"/>
    <mergeCell ref="BS25:CB25"/>
    <mergeCell ref="CD25:CQ25"/>
    <mergeCell ref="CR25:CY25"/>
    <mergeCell ref="CZ25:DC25"/>
    <mergeCell ref="DD25:DK25"/>
    <mergeCell ref="DL25:DV25"/>
    <mergeCell ref="BG27:BN27"/>
    <mergeCell ref="BO27:BR27"/>
    <mergeCell ref="BS27:CB27"/>
    <mergeCell ref="BS26:CB26"/>
    <mergeCell ref="CD26:CQ26"/>
    <mergeCell ref="CR26:CY26"/>
    <mergeCell ref="CD27:CQ27"/>
    <mergeCell ref="CR27:CY27"/>
    <mergeCell ref="CZ27:DC27"/>
    <mergeCell ref="DD27:DK27"/>
    <mergeCell ref="Z26:AC26"/>
    <mergeCell ref="AD26:AK26"/>
    <mergeCell ref="AL26:AO26"/>
    <mergeCell ref="BO28:BR28"/>
    <mergeCell ref="BS28:CB28"/>
    <mergeCell ref="CD28:CQ28"/>
    <mergeCell ref="CR28:CY28"/>
    <mergeCell ref="CZ28:DC28"/>
    <mergeCell ref="B28:Q28"/>
    <mergeCell ref="R28:Y28"/>
    <mergeCell ref="Z28:AC28"/>
    <mergeCell ref="AD28:AK28"/>
    <mergeCell ref="AL28:AO28"/>
    <mergeCell ref="DL27:DV27"/>
    <mergeCell ref="DW27:EC27"/>
    <mergeCell ref="DW26:EC26"/>
    <mergeCell ref="B27:Q27"/>
    <mergeCell ref="R27:Y27"/>
    <mergeCell ref="Z27:AC27"/>
    <mergeCell ref="AD27:AK27"/>
    <mergeCell ref="AL27:AO27"/>
    <mergeCell ref="AP27:BF27"/>
    <mergeCell ref="B26:Q26"/>
    <mergeCell ref="R26:Y26"/>
    <mergeCell ref="AP26:BF26"/>
    <mergeCell ref="BG26:BN26"/>
    <mergeCell ref="BO26:BR26"/>
    <mergeCell ref="CZ26:DC26"/>
    <mergeCell ref="DD26:DK26"/>
    <mergeCell ref="BG29:BN29"/>
    <mergeCell ref="BG28:BN28"/>
    <mergeCell ref="AP28:BF28"/>
    <mergeCell ref="DL30:DV30"/>
    <mergeCell ref="DW30:EC30"/>
    <mergeCell ref="B31:Q31"/>
    <mergeCell ref="R31:Y31"/>
    <mergeCell ref="Z31:AC31"/>
    <mergeCell ref="DD28:DK28"/>
    <mergeCell ref="DL28:DV28"/>
    <mergeCell ref="DW28:EC28"/>
    <mergeCell ref="B29:Q29"/>
    <mergeCell ref="R29:Y29"/>
    <mergeCell ref="CZ29:DC29"/>
    <mergeCell ref="BR30:CB30"/>
    <mergeCell ref="CF30:CQ30"/>
    <mergeCell ref="CR30:CY30"/>
    <mergeCell ref="CZ30:DC30"/>
    <mergeCell ref="DD30:DK30"/>
    <mergeCell ref="DD29:DK29"/>
    <mergeCell ref="DW29:EC29"/>
    <mergeCell ref="B30:Q30"/>
    <mergeCell ref="R30:Y30"/>
    <mergeCell ref="Z30:AC30"/>
    <mergeCell ref="AD30:AK30"/>
    <mergeCell ref="AL30:AO30"/>
    <mergeCell ref="AP30:BF30"/>
    <mergeCell ref="BG30:BQ30"/>
    <mergeCell ref="BO29:BR29"/>
    <mergeCell ref="BS29:CB29"/>
    <mergeCell ref="CR32:CY32"/>
    <mergeCell ref="CZ32:DC32"/>
    <mergeCell ref="DD32:DK32"/>
    <mergeCell ref="AX31:BF31"/>
    <mergeCell ref="BG31:BL31"/>
    <mergeCell ref="BM31:BQ31"/>
    <mergeCell ref="BR31:BW31"/>
    <mergeCell ref="AD31:AK31"/>
    <mergeCell ref="AL31:AO31"/>
    <mergeCell ref="AP31:AS33"/>
    <mergeCell ref="AT31:AT33"/>
    <mergeCell ref="BG32:BL32"/>
    <mergeCell ref="BM32:BQ32"/>
    <mergeCell ref="BR32:BW32"/>
    <mergeCell ref="AX32:BF32"/>
    <mergeCell ref="AX33:BF33"/>
    <mergeCell ref="BG33:BL33"/>
    <mergeCell ref="BM33:BQ33"/>
    <mergeCell ref="DL32:DV32"/>
    <mergeCell ref="DW32:EC32"/>
    <mergeCell ref="BX32:CB32"/>
    <mergeCell ref="CF32:CQ32"/>
    <mergeCell ref="CD29:CE32"/>
    <mergeCell ref="CF29:CQ29"/>
    <mergeCell ref="CR29:CY29"/>
    <mergeCell ref="CR31:CY31"/>
    <mergeCell ref="CZ31:DC31"/>
    <mergeCell ref="DD31:DK31"/>
    <mergeCell ref="DL31:DV31"/>
    <mergeCell ref="DW31:EC31"/>
    <mergeCell ref="BX31:CB31"/>
    <mergeCell ref="CF31:CQ31"/>
    <mergeCell ref="DL29:DV29"/>
    <mergeCell ref="B32:Q32"/>
    <mergeCell ref="R32:Y32"/>
    <mergeCell ref="Z32:AC32"/>
    <mergeCell ref="AD32:AK32"/>
    <mergeCell ref="AL32:AO32"/>
    <mergeCell ref="B33:Q33"/>
    <mergeCell ref="R33:Y33"/>
    <mergeCell ref="Z33:AC33"/>
    <mergeCell ref="AD33:AK33"/>
    <mergeCell ref="AL33:AO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B35:Q35"/>
    <mergeCell ref="R35:Y35"/>
    <mergeCell ref="Z35:AC35"/>
    <mergeCell ref="AD35:AK35"/>
    <mergeCell ref="AL35:AO35"/>
    <mergeCell ref="AQ35:BF35"/>
    <mergeCell ref="BG35:CB35"/>
    <mergeCell ref="CD35:CQ35"/>
    <mergeCell ref="CR35:CY35"/>
    <mergeCell ref="CD36:CQ36"/>
    <mergeCell ref="CR36:CY36"/>
    <mergeCell ref="CZ36:DC36"/>
    <mergeCell ref="DD36:DK36"/>
    <mergeCell ref="DL36:DV36"/>
    <mergeCell ref="DW36:EC36"/>
    <mergeCell ref="CR37:CY37"/>
    <mergeCell ref="CZ37:DC37"/>
    <mergeCell ref="BG37:BU37"/>
    <mergeCell ref="BV37:CB37"/>
    <mergeCell ref="CD37:CQ37"/>
    <mergeCell ref="DD37:DK37"/>
    <mergeCell ref="DL37:DV37"/>
    <mergeCell ref="DW37:EC37"/>
    <mergeCell ref="B37:Q37"/>
    <mergeCell ref="R37:Y37"/>
    <mergeCell ref="Z37:AC37"/>
    <mergeCell ref="AD37:AK37"/>
    <mergeCell ref="AL37:AO37"/>
    <mergeCell ref="AQ37:AY37"/>
    <mergeCell ref="AQ38:AY38"/>
    <mergeCell ref="AZ37:BF37"/>
    <mergeCell ref="DL38:DV38"/>
    <mergeCell ref="B38:Q38"/>
    <mergeCell ref="R38:Y38"/>
    <mergeCell ref="Z38:AC38"/>
    <mergeCell ref="AD38:AK38"/>
    <mergeCell ref="AL38:AO38"/>
    <mergeCell ref="CD38:CQ38"/>
    <mergeCell ref="CR38:CY38"/>
    <mergeCell ref="CZ38:DC38"/>
    <mergeCell ref="DD38:DK38"/>
    <mergeCell ref="DW38:EC38"/>
    <mergeCell ref="DW41:EC41"/>
    <mergeCell ref="DW40:EC40"/>
    <mergeCell ref="B41:Q41"/>
    <mergeCell ref="B39:Q39"/>
    <mergeCell ref="R39:Y39"/>
    <mergeCell ref="Z39:AC39"/>
    <mergeCell ref="AD39:AK39"/>
    <mergeCell ref="AL39:AO39"/>
    <mergeCell ref="AQ39:AY39"/>
    <mergeCell ref="AZ39:BF39"/>
    <mergeCell ref="BV39:CB39"/>
    <mergeCell ref="CD39:CQ39"/>
    <mergeCell ref="CR39:CY39"/>
    <mergeCell ref="CZ39:DC39"/>
    <mergeCell ref="DD39:DK39"/>
    <mergeCell ref="DL39:DV39"/>
    <mergeCell ref="DW39:EC39"/>
    <mergeCell ref="B40:Q40"/>
    <mergeCell ref="R40:Y40"/>
    <mergeCell ref="Z40:AC40"/>
    <mergeCell ref="AD40:AK40"/>
    <mergeCell ref="AL40:AO40"/>
    <mergeCell ref="AQ41:AY41"/>
    <mergeCell ref="DL41:DV41"/>
    <mergeCell ref="DL42:DV42"/>
    <mergeCell ref="BM41:BU41"/>
    <mergeCell ref="BV41:CB41"/>
    <mergeCell ref="BV40:CB40"/>
    <mergeCell ref="BV38:CB38"/>
    <mergeCell ref="AQ40:AY40"/>
    <mergeCell ref="AZ40:BF40"/>
    <mergeCell ref="BG40:BK42"/>
    <mergeCell ref="BM40:BU40"/>
    <mergeCell ref="DL40:DV40"/>
    <mergeCell ref="AZ38:BF38"/>
    <mergeCell ref="CD40:CQ40"/>
    <mergeCell ref="CR40:CY40"/>
    <mergeCell ref="CZ40:DC40"/>
    <mergeCell ref="DD40:DK40"/>
    <mergeCell ref="CZ42:DC42"/>
    <mergeCell ref="DD42:DK42"/>
    <mergeCell ref="CZ41:DC41"/>
    <mergeCell ref="DD41:DK41"/>
    <mergeCell ref="BG39:BU39"/>
    <mergeCell ref="BG38:BU38"/>
    <mergeCell ref="R41:Y41"/>
    <mergeCell ref="Z41:AC41"/>
    <mergeCell ref="AD41:AK41"/>
    <mergeCell ref="AL41:AO41"/>
    <mergeCell ref="AZ42:BF42"/>
    <mergeCell ref="BM42:BU42"/>
    <mergeCell ref="BV42:CB42"/>
    <mergeCell ref="CD42:CQ42"/>
    <mergeCell ref="CR42:CY42"/>
    <mergeCell ref="Z42:AC42"/>
    <mergeCell ref="AD42:AK42"/>
    <mergeCell ref="AL42:AO42"/>
    <mergeCell ref="AQ42:AY42"/>
    <mergeCell ref="CD41:CQ41"/>
    <mergeCell ref="CR41:CY41"/>
    <mergeCell ref="AZ41:BF41"/>
    <mergeCell ref="DW42:EC42"/>
    <mergeCell ref="B43:Q43"/>
    <mergeCell ref="R43:Y43"/>
    <mergeCell ref="Z43:AC43"/>
    <mergeCell ref="AD43:AK43"/>
    <mergeCell ref="AL43:AO43"/>
    <mergeCell ref="CD43:CQ43"/>
    <mergeCell ref="CR43:CY43"/>
    <mergeCell ref="CZ43:DC43"/>
    <mergeCell ref="DD43:DK43"/>
    <mergeCell ref="DL43:DV43"/>
    <mergeCell ref="DW43:EC43"/>
    <mergeCell ref="B42:Q42"/>
    <mergeCell ref="R42:Y42"/>
    <mergeCell ref="B44:Q44"/>
    <mergeCell ref="R44:Y44"/>
    <mergeCell ref="Z44:AC44"/>
    <mergeCell ref="AD44:AK44"/>
    <mergeCell ref="AL44:AO44"/>
    <mergeCell ref="CD44:CE48"/>
    <mergeCell ref="CF44:CQ44"/>
    <mergeCell ref="CR44:CY44"/>
    <mergeCell ref="CZ44:DC44"/>
    <mergeCell ref="CR47:CY47"/>
    <mergeCell ref="CZ47:DC47"/>
    <mergeCell ref="B48:CB48"/>
    <mergeCell ref="CF48:CQ48"/>
    <mergeCell ref="CR48:CY48"/>
    <mergeCell ref="CZ48:DC48"/>
    <mergeCell ref="DD44:DK44"/>
    <mergeCell ref="DL44:DV44"/>
    <mergeCell ref="DW44:EC44"/>
    <mergeCell ref="DW46:EC46"/>
    <mergeCell ref="CF45:CQ45"/>
    <mergeCell ref="CR45:CY45"/>
    <mergeCell ref="CZ45:DC45"/>
    <mergeCell ref="DD45:DK45"/>
    <mergeCell ref="DL45:DV45"/>
    <mergeCell ref="DW45:EC45"/>
    <mergeCell ref="CF46:CQ46"/>
    <mergeCell ref="CR46:CY46"/>
    <mergeCell ref="CZ46:DC46"/>
    <mergeCell ref="DD46:DK46"/>
    <mergeCell ref="DL46:DV46"/>
    <mergeCell ref="DD48:DK48"/>
    <mergeCell ref="DL48:DV48"/>
    <mergeCell ref="DW48:EC48"/>
    <mergeCell ref="B47:CB47"/>
    <mergeCell ref="CF47:CQ47"/>
    <mergeCell ref="CD49:CQ49"/>
    <mergeCell ref="CR49:CY49"/>
    <mergeCell ref="CZ49:DC49"/>
    <mergeCell ref="DD49:DK49"/>
    <mergeCell ref="DL49:DV49"/>
    <mergeCell ref="DW49:EC49"/>
    <mergeCell ref="DD47:DK47"/>
    <mergeCell ref="DL47:DV47"/>
    <mergeCell ref="DW47:EC47"/>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1156" t="s">
        <v>362</v>
      </c>
      <c r="B2" s="1156"/>
      <c r="C2" s="1156"/>
      <c r="D2" s="1156"/>
      <c r="E2" s="1156"/>
      <c r="F2" s="1156"/>
      <c r="G2" s="1156"/>
      <c r="H2" s="1156"/>
      <c r="I2" s="1156"/>
      <c r="J2" s="1156"/>
      <c r="K2" s="1156"/>
      <c r="L2" s="1156"/>
      <c r="M2" s="1156"/>
      <c r="N2" s="1156"/>
      <c r="O2" s="1156"/>
      <c r="P2" s="1156"/>
      <c r="Q2" s="1156"/>
      <c r="R2" s="1156"/>
      <c r="S2" s="1156"/>
      <c r="T2" s="1156"/>
      <c r="U2" s="1156"/>
      <c r="V2" s="1156"/>
      <c r="W2" s="1156"/>
      <c r="X2" s="1156"/>
      <c r="Y2" s="1156"/>
      <c r="Z2" s="1156"/>
      <c r="AA2" s="1156"/>
      <c r="AB2" s="1156"/>
      <c r="AC2" s="1156"/>
      <c r="AD2" s="1156"/>
      <c r="AE2" s="1156"/>
      <c r="AF2" s="1156"/>
      <c r="AG2" s="1156"/>
      <c r="AH2" s="1156"/>
      <c r="AI2" s="1156"/>
      <c r="AJ2" s="1156"/>
      <c r="AK2" s="1156"/>
      <c r="AL2" s="1156"/>
      <c r="AM2" s="1156"/>
      <c r="AN2" s="1156"/>
      <c r="AO2" s="1156"/>
      <c r="AP2" s="1156"/>
      <c r="AQ2" s="1156"/>
      <c r="AR2" s="1156"/>
      <c r="AS2" s="1156"/>
      <c r="AT2" s="1156"/>
      <c r="AU2" s="1156"/>
      <c r="AV2" s="1156"/>
      <c r="AW2" s="1156"/>
      <c r="AX2" s="1156"/>
      <c r="AY2" s="1156"/>
      <c r="AZ2" s="1156"/>
      <c r="BA2" s="1156"/>
      <c r="BB2" s="1156"/>
      <c r="BC2" s="1156"/>
      <c r="BD2" s="1156"/>
      <c r="BE2" s="1156"/>
      <c r="BF2" s="1156"/>
      <c r="BG2" s="1156"/>
      <c r="BH2" s="1156"/>
      <c r="BI2" s="1156"/>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57" t="s">
        <v>363</v>
      </c>
      <c r="DK2" s="1158"/>
      <c r="DL2" s="1158"/>
      <c r="DM2" s="1158"/>
      <c r="DN2" s="1158"/>
      <c r="DO2" s="1159"/>
      <c r="DP2" s="224"/>
      <c r="DQ2" s="1157" t="s">
        <v>364</v>
      </c>
      <c r="DR2" s="1158"/>
      <c r="DS2" s="1158"/>
      <c r="DT2" s="1158"/>
      <c r="DU2" s="1158"/>
      <c r="DV2" s="1158"/>
      <c r="DW2" s="1158"/>
      <c r="DX2" s="1158"/>
      <c r="DY2" s="1158"/>
      <c r="DZ2" s="1159"/>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1125" t="s">
        <v>365</v>
      </c>
      <c r="B4" s="1125"/>
      <c r="C4" s="1125"/>
      <c r="D4" s="1125"/>
      <c r="E4" s="1125"/>
      <c r="F4" s="1125"/>
      <c r="G4" s="1125"/>
      <c r="H4" s="1125"/>
      <c r="I4" s="1125"/>
      <c r="J4" s="1125"/>
      <c r="K4" s="1125"/>
      <c r="L4" s="1125"/>
      <c r="M4" s="1125"/>
      <c r="N4" s="1125"/>
      <c r="O4" s="1125"/>
      <c r="P4" s="1125"/>
      <c r="Q4" s="1125"/>
      <c r="R4" s="1125"/>
      <c r="S4" s="1125"/>
      <c r="T4" s="1125"/>
      <c r="U4" s="1125"/>
      <c r="V4" s="1125"/>
      <c r="W4" s="1125"/>
      <c r="X4" s="1125"/>
      <c r="Y4" s="1125"/>
      <c r="Z4" s="1125"/>
      <c r="AA4" s="1125"/>
      <c r="AB4" s="1125"/>
      <c r="AC4" s="1125"/>
      <c r="AD4" s="1125"/>
      <c r="AE4" s="1125"/>
      <c r="AF4" s="1125"/>
      <c r="AG4" s="1125"/>
      <c r="AH4" s="1125"/>
      <c r="AI4" s="1125"/>
      <c r="AJ4" s="1125"/>
      <c r="AK4" s="1125"/>
      <c r="AL4" s="1125"/>
      <c r="AM4" s="1125"/>
      <c r="AN4" s="1125"/>
      <c r="AO4" s="1125"/>
      <c r="AP4" s="1125"/>
      <c r="AQ4" s="1125"/>
      <c r="AR4" s="1125"/>
      <c r="AS4" s="1125"/>
      <c r="AT4" s="1125"/>
      <c r="AU4" s="1125"/>
      <c r="AV4" s="1125"/>
      <c r="AW4" s="1125"/>
      <c r="AX4" s="1125"/>
      <c r="AY4" s="1125"/>
      <c r="AZ4" s="228"/>
      <c r="BA4" s="228"/>
      <c r="BB4" s="228"/>
      <c r="BC4" s="228"/>
      <c r="BD4" s="228"/>
      <c r="BE4" s="229"/>
      <c r="BF4" s="229"/>
      <c r="BG4" s="229"/>
      <c r="BH4" s="229"/>
      <c r="BI4" s="229"/>
      <c r="BJ4" s="229"/>
      <c r="BK4" s="229"/>
      <c r="BL4" s="229"/>
      <c r="BM4" s="229"/>
      <c r="BN4" s="229"/>
      <c r="BO4" s="229"/>
      <c r="BP4" s="229"/>
      <c r="BQ4" s="794" t="s">
        <v>366</v>
      </c>
      <c r="BR4" s="794"/>
      <c r="BS4" s="794"/>
      <c r="BT4" s="794"/>
      <c r="BU4" s="794"/>
      <c r="BV4" s="794"/>
      <c r="BW4" s="794"/>
      <c r="BX4" s="794"/>
      <c r="BY4" s="794"/>
      <c r="BZ4" s="794"/>
      <c r="CA4" s="794"/>
      <c r="CB4" s="794"/>
      <c r="CC4" s="794"/>
      <c r="CD4" s="794"/>
      <c r="CE4" s="794"/>
      <c r="CF4" s="794"/>
      <c r="CG4" s="794"/>
      <c r="CH4" s="794"/>
      <c r="CI4" s="794"/>
      <c r="CJ4" s="794"/>
      <c r="CK4" s="794"/>
      <c r="CL4" s="794"/>
      <c r="CM4" s="794"/>
      <c r="CN4" s="794"/>
      <c r="CO4" s="794"/>
      <c r="CP4" s="794"/>
      <c r="CQ4" s="794"/>
      <c r="CR4" s="794"/>
      <c r="CS4" s="794"/>
      <c r="CT4" s="794"/>
      <c r="CU4" s="794"/>
      <c r="CV4" s="794"/>
      <c r="CW4" s="794"/>
      <c r="CX4" s="794"/>
      <c r="CY4" s="794"/>
      <c r="CZ4" s="794"/>
      <c r="DA4" s="794"/>
      <c r="DB4" s="794"/>
      <c r="DC4" s="794"/>
      <c r="DD4" s="794"/>
      <c r="DE4" s="794"/>
      <c r="DF4" s="794"/>
      <c r="DG4" s="794"/>
      <c r="DH4" s="794"/>
      <c r="DI4" s="794"/>
      <c r="DJ4" s="794"/>
      <c r="DK4" s="794"/>
      <c r="DL4" s="794"/>
      <c r="DM4" s="794"/>
      <c r="DN4" s="794"/>
      <c r="DO4" s="794"/>
      <c r="DP4" s="794"/>
      <c r="DQ4" s="794"/>
      <c r="DR4" s="794"/>
      <c r="DS4" s="794"/>
      <c r="DT4" s="794"/>
      <c r="DU4" s="794"/>
      <c r="DV4" s="794"/>
      <c r="DW4" s="794"/>
      <c r="DX4" s="794"/>
      <c r="DY4" s="794"/>
      <c r="DZ4" s="794"/>
      <c r="EA4" s="230"/>
    </row>
    <row r="5" spans="1:131" s="231" customFormat="1" ht="26.25" customHeight="1" x14ac:dyDescent="0.15">
      <c r="A5" s="1061" t="s">
        <v>367</v>
      </c>
      <c r="B5" s="1062"/>
      <c r="C5" s="1062"/>
      <c r="D5" s="1062"/>
      <c r="E5" s="1062"/>
      <c r="F5" s="1062"/>
      <c r="G5" s="1062"/>
      <c r="H5" s="1062"/>
      <c r="I5" s="1062"/>
      <c r="J5" s="1062"/>
      <c r="K5" s="1062"/>
      <c r="L5" s="1062"/>
      <c r="M5" s="1062"/>
      <c r="N5" s="1062"/>
      <c r="O5" s="1062"/>
      <c r="P5" s="1063"/>
      <c r="Q5" s="1067" t="s">
        <v>368</v>
      </c>
      <c r="R5" s="1068"/>
      <c r="S5" s="1068"/>
      <c r="T5" s="1068"/>
      <c r="U5" s="1069"/>
      <c r="V5" s="1067" t="s">
        <v>369</v>
      </c>
      <c r="W5" s="1068"/>
      <c r="X5" s="1068"/>
      <c r="Y5" s="1068"/>
      <c r="Z5" s="1069"/>
      <c r="AA5" s="1067" t="s">
        <v>370</v>
      </c>
      <c r="AB5" s="1068"/>
      <c r="AC5" s="1068"/>
      <c r="AD5" s="1068"/>
      <c r="AE5" s="1068"/>
      <c r="AF5" s="1160" t="s">
        <v>371</v>
      </c>
      <c r="AG5" s="1068"/>
      <c r="AH5" s="1068"/>
      <c r="AI5" s="1068"/>
      <c r="AJ5" s="1081"/>
      <c r="AK5" s="1068" t="s">
        <v>372</v>
      </c>
      <c r="AL5" s="1068"/>
      <c r="AM5" s="1068"/>
      <c r="AN5" s="1068"/>
      <c r="AO5" s="1069"/>
      <c r="AP5" s="1067" t="s">
        <v>373</v>
      </c>
      <c r="AQ5" s="1068"/>
      <c r="AR5" s="1068"/>
      <c r="AS5" s="1068"/>
      <c r="AT5" s="1069"/>
      <c r="AU5" s="1067" t="s">
        <v>374</v>
      </c>
      <c r="AV5" s="1068"/>
      <c r="AW5" s="1068"/>
      <c r="AX5" s="1068"/>
      <c r="AY5" s="1081"/>
      <c r="AZ5" s="228"/>
      <c r="BA5" s="228"/>
      <c r="BB5" s="228"/>
      <c r="BC5" s="228"/>
      <c r="BD5" s="228"/>
      <c r="BE5" s="229"/>
      <c r="BF5" s="229"/>
      <c r="BG5" s="229"/>
      <c r="BH5" s="229"/>
      <c r="BI5" s="229"/>
      <c r="BJ5" s="229"/>
      <c r="BK5" s="229"/>
      <c r="BL5" s="229"/>
      <c r="BM5" s="229"/>
      <c r="BN5" s="229"/>
      <c r="BO5" s="229"/>
      <c r="BP5" s="229"/>
      <c r="BQ5" s="1061" t="s">
        <v>375</v>
      </c>
      <c r="BR5" s="1062"/>
      <c r="BS5" s="1062"/>
      <c r="BT5" s="1062"/>
      <c r="BU5" s="1062"/>
      <c r="BV5" s="1062"/>
      <c r="BW5" s="1062"/>
      <c r="BX5" s="1062"/>
      <c r="BY5" s="1062"/>
      <c r="BZ5" s="1062"/>
      <c r="CA5" s="1062"/>
      <c r="CB5" s="1062"/>
      <c r="CC5" s="1062"/>
      <c r="CD5" s="1062"/>
      <c r="CE5" s="1062"/>
      <c r="CF5" s="1062"/>
      <c r="CG5" s="1063"/>
      <c r="CH5" s="1067" t="s">
        <v>376</v>
      </c>
      <c r="CI5" s="1068"/>
      <c r="CJ5" s="1068"/>
      <c r="CK5" s="1068"/>
      <c r="CL5" s="1069"/>
      <c r="CM5" s="1067" t="s">
        <v>377</v>
      </c>
      <c r="CN5" s="1068"/>
      <c r="CO5" s="1068"/>
      <c r="CP5" s="1068"/>
      <c r="CQ5" s="1069"/>
      <c r="CR5" s="1067" t="s">
        <v>378</v>
      </c>
      <c r="CS5" s="1068"/>
      <c r="CT5" s="1068"/>
      <c r="CU5" s="1068"/>
      <c r="CV5" s="1069"/>
      <c r="CW5" s="1067" t="s">
        <v>379</v>
      </c>
      <c r="CX5" s="1068"/>
      <c r="CY5" s="1068"/>
      <c r="CZ5" s="1068"/>
      <c r="DA5" s="1069"/>
      <c r="DB5" s="1067" t="s">
        <v>380</v>
      </c>
      <c r="DC5" s="1068"/>
      <c r="DD5" s="1068"/>
      <c r="DE5" s="1068"/>
      <c r="DF5" s="1069"/>
      <c r="DG5" s="1150" t="s">
        <v>381</v>
      </c>
      <c r="DH5" s="1151"/>
      <c r="DI5" s="1151"/>
      <c r="DJ5" s="1151"/>
      <c r="DK5" s="1152"/>
      <c r="DL5" s="1150" t="s">
        <v>382</v>
      </c>
      <c r="DM5" s="1151"/>
      <c r="DN5" s="1151"/>
      <c r="DO5" s="1151"/>
      <c r="DP5" s="1152"/>
      <c r="DQ5" s="1067" t="s">
        <v>383</v>
      </c>
      <c r="DR5" s="1068"/>
      <c r="DS5" s="1068"/>
      <c r="DT5" s="1068"/>
      <c r="DU5" s="1069"/>
      <c r="DV5" s="1067" t="s">
        <v>374</v>
      </c>
      <c r="DW5" s="1068"/>
      <c r="DX5" s="1068"/>
      <c r="DY5" s="1068"/>
      <c r="DZ5" s="1081"/>
      <c r="EA5" s="230"/>
    </row>
    <row r="6" spans="1:131" s="231" customFormat="1" ht="26.25" customHeight="1" thickBot="1" x14ac:dyDescent="0.2">
      <c r="A6" s="1064"/>
      <c r="B6" s="1065"/>
      <c r="C6" s="1065"/>
      <c r="D6" s="1065"/>
      <c r="E6" s="1065"/>
      <c r="F6" s="1065"/>
      <c r="G6" s="1065"/>
      <c r="H6" s="1065"/>
      <c r="I6" s="1065"/>
      <c r="J6" s="1065"/>
      <c r="K6" s="1065"/>
      <c r="L6" s="1065"/>
      <c r="M6" s="1065"/>
      <c r="N6" s="1065"/>
      <c r="O6" s="1065"/>
      <c r="P6" s="1066"/>
      <c r="Q6" s="1070"/>
      <c r="R6" s="1071"/>
      <c r="S6" s="1071"/>
      <c r="T6" s="1071"/>
      <c r="U6" s="1072"/>
      <c r="V6" s="1070"/>
      <c r="W6" s="1071"/>
      <c r="X6" s="1071"/>
      <c r="Y6" s="1071"/>
      <c r="Z6" s="1072"/>
      <c r="AA6" s="1070"/>
      <c r="AB6" s="1071"/>
      <c r="AC6" s="1071"/>
      <c r="AD6" s="1071"/>
      <c r="AE6" s="1071"/>
      <c r="AF6" s="1161"/>
      <c r="AG6" s="1071"/>
      <c r="AH6" s="1071"/>
      <c r="AI6" s="1071"/>
      <c r="AJ6" s="1082"/>
      <c r="AK6" s="1071"/>
      <c r="AL6" s="1071"/>
      <c r="AM6" s="1071"/>
      <c r="AN6" s="1071"/>
      <c r="AO6" s="1072"/>
      <c r="AP6" s="1070"/>
      <c r="AQ6" s="1071"/>
      <c r="AR6" s="1071"/>
      <c r="AS6" s="1071"/>
      <c r="AT6" s="1072"/>
      <c r="AU6" s="1070"/>
      <c r="AV6" s="1071"/>
      <c r="AW6" s="1071"/>
      <c r="AX6" s="1071"/>
      <c r="AY6" s="1082"/>
      <c r="AZ6" s="228"/>
      <c r="BA6" s="228"/>
      <c r="BB6" s="228"/>
      <c r="BC6" s="228"/>
      <c r="BD6" s="228"/>
      <c r="BE6" s="229"/>
      <c r="BF6" s="229"/>
      <c r="BG6" s="229"/>
      <c r="BH6" s="229"/>
      <c r="BI6" s="229"/>
      <c r="BJ6" s="229"/>
      <c r="BK6" s="229"/>
      <c r="BL6" s="229"/>
      <c r="BM6" s="229"/>
      <c r="BN6" s="229"/>
      <c r="BO6" s="229"/>
      <c r="BP6" s="229"/>
      <c r="BQ6" s="1064"/>
      <c r="BR6" s="1065"/>
      <c r="BS6" s="1065"/>
      <c r="BT6" s="1065"/>
      <c r="BU6" s="1065"/>
      <c r="BV6" s="1065"/>
      <c r="BW6" s="1065"/>
      <c r="BX6" s="1065"/>
      <c r="BY6" s="1065"/>
      <c r="BZ6" s="1065"/>
      <c r="CA6" s="1065"/>
      <c r="CB6" s="1065"/>
      <c r="CC6" s="1065"/>
      <c r="CD6" s="1065"/>
      <c r="CE6" s="1065"/>
      <c r="CF6" s="1065"/>
      <c r="CG6" s="1066"/>
      <c r="CH6" s="1070"/>
      <c r="CI6" s="1071"/>
      <c r="CJ6" s="1071"/>
      <c r="CK6" s="1071"/>
      <c r="CL6" s="1072"/>
      <c r="CM6" s="1070"/>
      <c r="CN6" s="1071"/>
      <c r="CO6" s="1071"/>
      <c r="CP6" s="1071"/>
      <c r="CQ6" s="1072"/>
      <c r="CR6" s="1070"/>
      <c r="CS6" s="1071"/>
      <c r="CT6" s="1071"/>
      <c r="CU6" s="1071"/>
      <c r="CV6" s="1072"/>
      <c r="CW6" s="1070"/>
      <c r="CX6" s="1071"/>
      <c r="CY6" s="1071"/>
      <c r="CZ6" s="1071"/>
      <c r="DA6" s="1072"/>
      <c r="DB6" s="1070"/>
      <c r="DC6" s="1071"/>
      <c r="DD6" s="1071"/>
      <c r="DE6" s="1071"/>
      <c r="DF6" s="1072"/>
      <c r="DG6" s="1153"/>
      <c r="DH6" s="1154"/>
      <c r="DI6" s="1154"/>
      <c r="DJ6" s="1154"/>
      <c r="DK6" s="1155"/>
      <c r="DL6" s="1153"/>
      <c r="DM6" s="1154"/>
      <c r="DN6" s="1154"/>
      <c r="DO6" s="1154"/>
      <c r="DP6" s="1155"/>
      <c r="DQ6" s="1070"/>
      <c r="DR6" s="1071"/>
      <c r="DS6" s="1071"/>
      <c r="DT6" s="1071"/>
      <c r="DU6" s="1072"/>
      <c r="DV6" s="1070"/>
      <c r="DW6" s="1071"/>
      <c r="DX6" s="1071"/>
      <c r="DY6" s="1071"/>
      <c r="DZ6" s="1082"/>
      <c r="EA6" s="230"/>
    </row>
    <row r="7" spans="1:131" s="231" customFormat="1" ht="26.25" customHeight="1" thickTop="1" x14ac:dyDescent="0.15">
      <c r="A7" s="232">
        <v>1</v>
      </c>
      <c r="B7" s="1113" t="s">
        <v>384</v>
      </c>
      <c r="C7" s="1114"/>
      <c r="D7" s="1114"/>
      <c r="E7" s="1114"/>
      <c r="F7" s="1114"/>
      <c r="G7" s="1114"/>
      <c r="H7" s="1114"/>
      <c r="I7" s="1114"/>
      <c r="J7" s="1114"/>
      <c r="K7" s="1114"/>
      <c r="L7" s="1114"/>
      <c r="M7" s="1114"/>
      <c r="N7" s="1114"/>
      <c r="O7" s="1114"/>
      <c r="P7" s="1115"/>
      <c r="Q7" s="1168">
        <v>35560</v>
      </c>
      <c r="R7" s="1169"/>
      <c r="S7" s="1169"/>
      <c r="T7" s="1169"/>
      <c r="U7" s="1169"/>
      <c r="V7" s="1169">
        <v>34884</v>
      </c>
      <c r="W7" s="1169"/>
      <c r="X7" s="1169"/>
      <c r="Y7" s="1169"/>
      <c r="Z7" s="1169"/>
      <c r="AA7" s="1169">
        <v>676</v>
      </c>
      <c r="AB7" s="1169"/>
      <c r="AC7" s="1169"/>
      <c r="AD7" s="1169"/>
      <c r="AE7" s="1170"/>
      <c r="AF7" s="1171">
        <v>345</v>
      </c>
      <c r="AG7" s="1172"/>
      <c r="AH7" s="1172"/>
      <c r="AI7" s="1172"/>
      <c r="AJ7" s="1173"/>
      <c r="AK7" s="1174">
        <v>565</v>
      </c>
      <c r="AL7" s="1175"/>
      <c r="AM7" s="1175"/>
      <c r="AN7" s="1175"/>
      <c r="AO7" s="1175"/>
      <c r="AP7" s="1175">
        <v>25945</v>
      </c>
      <c r="AQ7" s="1175"/>
      <c r="AR7" s="1175"/>
      <c r="AS7" s="1175"/>
      <c r="AT7" s="1175"/>
      <c r="AU7" s="1176"/>
      <c r="AV7" s="1176"/>
      <c r="AW7" s="1176"/>
      <c r="AX7" s="1176"/>
      <c r="AY7" s="1177"/>
      <c r="AZ7" s="228"/>
      <c r="BA7" s="228"/>
      <c r="BB7" s="228"/>
      <c r="BC7" s="228"/>
      <c r="BD7" s="228"/>
      <c r="BE7" s="229"/>
      <c r="BF7" s="229"/>
      <c r="BG7" s="229"/>
      <c r="BH7" s="229"/>
      <c r="BI7" s="229"/>
      <c r="BJ7" s="229"/>
      <c r="BK7" s="229"/>
      <c r="BL7" s="229"/>
      <c r="BM7" s="229"/>
      <c r="BN7" s="229"/>
      <c r="BO7" s="229"/>
      <c r="BP7" s="229"/>
      <c r="BQ7" s="232">
        <v>1</v>
      </c>
      <c r="BR7" s="233" t="s">
        <v>588</v>
      </c>
      <c r="BS7" s="1165" t="s">
        <v>576</v>
      </c>
      <c r="BT7" s="1166"/>
      <c r="BU7" s="1166"/>
      <c r="BV7" s="1166"/>
      <c r="BW7" s="1166"/>
      <c r="BX7" s="1166"/>
      <c r="BY7" s="1166"/>
      <c r="BZ7" s="1166"/>
      <c r="CA7" s="1166"/>
      <c r="CB7" s="1166"/>
      <c r="CC7" s="1166"/>
      <c r="CD7" s="1166"/>
      <c r="CE7" s="1166"/>
      <c r="CF7" s="1166"/>
      <c r="CG7" s="1178"/>
      <c r="CH7" s="1162">
        <v>0</v>
      </c>
      <c r="CI7" s="1163"/>
      <c r="CJ7" s="1163"/>
      <c r="CK7" s="1163"/>
      <c r="CL7" s="1164"/>
      <c r="CM7" s="1162">
        <v>10</v>
      </c>
      <c r="CN7" s="1163"/>
      <c r="CO7" s="1163"/>
      <c r="CP7" s="1163"/>
      <c r="CQ7" s="1164"/>
      <c r="CR7" s="1162">
        <v>5</v>
      </c>
      <c r="CS7" s="1163"/>
      <c r="CT7" s="1163"/>
      <c r="CU7" s="1163"/>
      <c r="CV7" s="1164"/>
      <c r="CW7" s="1162" t="s">
        <v>587</v>
      </c>
      <c r="CX7" s="1163"/>
      <c r="CY7" s="1163"/>
      <c r="CZ7" s="1163"/>
      <c r="DA7" s="1164"/>
      <c r="DB7" s="1162" t="s">
        <v>587</v>
      </c>
      <c r="DC7" s="1163"/>
      <c r="DD7" s="1163"/>
      <c r="DE7" s="1163"/>
      <c r="DF7" s="1164"/>
      <c r="DG7" s="1162">
        <v>710</v>
      </c>
      <c r="DH7" s="1163"/>
      <c r="DI7" s="1163"/>
      <c r="DJ7" s="1163"/>
      <c r="DK7" s="1164"/>
      <c r="DL7" s="1162" t="s">
        <v>587</v>
      </c>
      <c r="DM7" s="1163"/>
      <c r="DN7" s="1163"/>
      <c r="DO7" s="1163"/>
      <c r="DP7" s="1164"/>
      <c r="DQ7" s="1162">
        <v>433</v>
      </c>
      <c r="DR7" s="1163"/>
      <c r="DS7" s="1163"/>
      <c r="DT7" s="1163"/>
      <c r="DU7" s="1164"/>
      <c r="DV7" s="1165"/>
      <c r="DW7" s="1166"/>
      <c r="DX7" s="1166"/>
      <c r="DY7" s="1166"/>
      <c r="DZ7" s="1167"/>
      <c r="EA7" s="230"/>
    </row>
    <row r="8" spans="1:131" s="231" customFormat="1" ht="26.25" customHeight="1" x14ac:dyDescent="0.15">
      <c r="A8" s="234">
        <v>2</v>
      </c>
      <c r="B8" s="1096" t="s">
        <v>385</v>
      </c>
      <c r="C8" s="1097"/>
      <c r="D8" s="1097"/>
      <c r="E8" s="1097"/>
      <c r="F8" s="1097"/>
      <c r="G8" s="1097"/>
      <c r="H8" s="1097"/>
      <c r="I8" s="1097"/>
      <c r="J8" s="1097"/>
      <c r="K8" s="1097"/>
      <c r="L8" s="1097"/>
      <c r="M8" s="1097"/>
      <c r="N8" s="1097"/>
      <c r="O8" s="1097"/>
      <c r="P8" s="1098"/>
      <c r="Q8" s="1104">
        <v>219</v>
      </c>
      <c r="R8" s="1105"/>
      <c r="S8" s="1105"/>
      <c r="T8" s="1105"/>
      <c r="U8" s="1105"/>
      <c r="V8" s="1105">
        <v>219</v>
      </c>
      <c r="W8" s="1105"/>
      <c r="X8" s="1105"/>
      <c r="Y8" s="1105"/>
      <c r="Z8" s="1105"/>
      <c r="AA8" s="1105" t="s">
        <v>587</v>
      </c>
      <c r="AB8" s="1105"/>
      <c r="AC8" s="1105"/>
      <c r="AD8" s="1105"/>
      <c r="AE8" s="1106"/>
      <c r="AF8" s="1101" t="s">
        <v>127</v>
      </c>
      <c r="AG8" s="1102"/>
      <c r="AH8" s="1102"/>
      <c r="AI8" s="1102"/>
      <c r="AJ8" s="1103"/>
      <c r="AK8" s="1146">
        <v>219</v>
      </c>
      <c r="AL8" s="1147"/>
      <c r="AM8" s="1147"/>
      <c r="AN8" s="1147"/>
      <c r="AO8" s="1147"/>
      <c r="AP8" s="1147">
        <v>1391</v>
      </c>
      <c r="AQ8" s="1147"/>
      <c r="AR8" s="1147"/>
      <c r="AS8" s="1147"/>
      <c r="AT8" s="1147"/>
      <c r="AU8" s="1148"/>
      <c r="AV8" s="1148"/>
      <c r="AW8" s="1148"/>
      <c r="AX8" s="1148"/>
      <c r="AY8" s="1149"/>
      <c r="AZ8" s="228"/>
      <c r="BA8" s="228"/>
      <c r="BB8" s="228"/>
      <c r="BC8" s="228"/>
      <c r="BD8" s="228"/>
      <c r="BE8" s="229"/>
      <c r="BF8" s="229"/>
      <c r="BG8" s="229"/>
      <c r="BH8" s="229"/>
      <c r="BI8" s="229"/>
      <c r="BJ8" s="229"/>
      <c r="BK8" s="229"/>
      <c r="BL8" s="229"/>
      <c r="BM8" s="229"/>
      <c r="BN8" s="229"/>
      <c r="BO8" s="229"/>
      <c r="BP8" s="229"/>
      <c r="BQ8" s="234">
        <v>2</v>
      </c>
      <c r="BR8" s="235"/>
      <c r="BS8" s="1058" t="s">
        <v>577</v>
      </c>
      <c r="BT8" s="1059"/>
      <c r="BU8" s="1059"/>
      <c r="BV8" s="1059"/>
      <c r="BW8" s="1059"/>
      <c r="BX8" s="1059"/>
      <c r="BY8" s="1059"/>
      <c r="BZ8" s="1059"/>
      <c r="CA8" s="1059"/>
      <c r="CB8" s="1059"/>
      <c r="CC8" s="1059"/>
      <c r="CD8" s="1059"/>
      <c r="CE8" s="1059"/>
      <c r="CF8" s="1059"/>
      <c r="CG8" s="1080"/>
      <c r="CH8" s="1055">
        <v>7</v>
      </c>
      <c r="CI8" s="1056"/>
      <c r="CJ8" s="1056"/>
      <c r="CK8" s="1056"/>
      <c r="CL8" s="1057"/>
      <c r="CM8" s="1055">
        <v>64</v>
      </c>
      <c r="CN8" s="1056"/>
      <c r="CO8" s="1056"/>
      <c r="CP8" s="1056"/>
      <c r="CQ8" s="1057"/>
      <c r="CR8" s="1055">
        <v>4</v>
      </c>
      <c r="CS8" s="1056"/>
      <c r="CT8" s="1056"/>
      <c r="CU8" s="1056"/>
      <c r="CV8" s="1057"/>
      <c r="CW8" s="1055" t="s">
        <v>509</v>
      </c>
      <c r="CX8" s="1056"/>
      <c r="CY8" s="1056"/>
      <c r="CZ8" s="1056"/>
      <c r="DA8" s="1057"/>
      <c r="DB8" s="1055" t="s">
        <v>509</v>
      </c>
      <c r="DC8" s="1056"/>
      <c r="DD8" s="1056"/>
      <c r="DE8" s="1056"/>
      <c r="DF8" s="1057"/>
      <c r="DG8" s="1055" t="s">
        <v>509</v>
      </c>
      <c r="DH8" s="1056"/>
      <c r="DI8" s="1056"/>
      <c r="DJ8" s="1056"/>
      <c r="DK8" s="1057"/>
      <c r="DL8" s="1055" t="s">
        <v>509</v>
      </c>
      <c r="DM8" s="1056"/>
      <c r="DN8" s="1056"/>
      <c r="DO8" s="1056"/>
      <c r="DP8" s="1057"/>
      <c r="DQ8" s="1055" t="s">
        <v>509</v>
      </c>
      <c r="DR8" s="1056"/>
      <c r="DS8" s="1056"/>
      <c r="DT8" s="1056"/>
      <c r="DU8" s="1057"/>
      <c r="DV8" s="1058"/>
      <c r="DW8" s="1059"/>
      <c r="DX8" s="1059"/>
      <c r="DY8" s="1059"/>
      <c r="DZ8" s="1060"/>
      <c r="EA8" s="230"/>
    </row>
    <row r="9" spans="1:131" s="231" customFormat="1" ht="26.25" customHeight="1" x14ac:dyDescent="0.15">
      <c r="A9" s="234">
        <v>3</v>
      </c>
      <c r="B9" s="1096"/>
      <c r="C9" s="1097"/>
      <c r="D9" s="1097"/>
      <c r="E9" s="1097"/>
      <c r="F9" s="1097"/>
      <c r="G9" s="1097"/>
      <c r="H9" s="1097"/>
      <c r="I9" s="1097"/>
      <c r="J9" s="1097"/>
      <c r="K9" s="1097"/>
      <c r="L9" s="1097"/>
      <c r="M9" s="1097"/>
      <c r="N9" s="1097"/>
      <c r="O9" s="1097"/>
      <c r="P9" s="1098"/>
      <c r="Q9" s="1104"/>
      <c r="R9" s="1105"/>
      <c r="S9" s="1105"/>
      <c r="T9" s="1105"/>
      <c r="U9" s="1105"/>
      <c r="V9" s="1105"/>
      <c r="W9" s="1105"/>
      <c r="X9" s="1105"/>
      <c r="Y9" s="1105"/>
      <c r="Z9" s="1105"/>
      <c r="AA9" s="1105"/>
      <c r="AB9" s="1105"/>
      <c r="AC9" s="1105"/>
      <c r="AD9" s="1105"/>
      <c r="AE9" s="1106"/>
      <c r="AF9" s="1101"/>
      <c r="AG9" s="1102"/>
      <c r="AH9" s="1102"/>
      <c r="AI9" s="1102"/>
      <c r="AJ9" s="1103"/>
      <c r="AK9" s="1146"/>
      <c r="AL9" s="1147"/>
      <c r="AM9" s="1147"/>
      <c r="AN9" s="1147"/>
      <c r="AO9" s="1147"/>
      <c r="AP9" s="1147"/>
      <c r="AQ9" s="1147"/>
      <c r="AR9" s="1147"/>
      <c r="AS9" s="1147"/>
      <c r="AT9" s="1147"/>
      <c r="AU9" s="1148"/>
      <c r="AV9" s="1148"/>
      <c r="AW9" s="1148"/>
      <c r="AX9" s="1148"/>
      <c r="AY9" s="1149"/>
      <c r="AZ9" s="228"/>
      <c r="BA9" s="228"/>
      <c r="BB9" s="228"/>
      <c r="BC9" s="228"/>
      <c r="BD9" s="228"/>
      <c r="BE9" s="229"/>
      <c r="BF9" s="229"/>
      <c r="BG9" s="229"/>
      <c r="BH9" s="229"/>
      <c r="BI9" s="229"/>
      <c r="BJ9" s="229"/>
      <c r="BK9" s="229"/>
      <c r="BL9" s="229"/>
      <c r="BM9" s="229"/>
      <c r="BN9" s="229"/>
      <c r="BO9" s="229"/>
      <c r="BP9" s="229"/>
      <c r="BQ9" s="234">
        <v>3</v>
      </c>
      <c r="BR9" s="235"/>
      <c r="BS9" s="1058" t="s">
        <v>578</v>
      </c>
      <c r="BT9" s="1059"/>
      <c r="BU9" s="1059"/>
      <c r="BV9" s="1059"/>
      <c r="BW9" s="1059"/>
      <c r="BX9" s="1059"/>
      <c r="BY9" s="1059"/>
      <c r="BZ9" s="1059"/>
      <c r="CA9" s="1059"/>
      <c r="CB9" s="1059"/>
      <c r="CC9" s="1059"/>
      <c r="CD9" s="1059"/>
      <c r="CE9" s="1059"/>
      <c r="CF9" s="1059"/>
      <c r="CG9" s="1080"/>
      <c r="CH9" s="1055">
        <v>16</v>
      </c>
      <c r="CI9" s="1056"/>
      <c r="CJ9" s="1056"/>
      <c r="CK9" s="1056"/>
      <c r="CL9" s="1057"/>
      <c r="CM9" s="1055">
        <v>401</v>
      </c>
      <c r="CN9" s="1056"/>
      <c r="CO9" s="1056"/>
      <c r="CP9" s="1056"/>
      <c r="CQ9" s="1057"/>
      <c r="CR9" s="1055">
        <v>16</v>
      </c>
      <c r="CS9" s="1056"/>
      <c r="CT9" s="1056"/>
      <c r="CU9" s="1056"/>
      <c r="CV9" s="1057"/>
      <c r="CW9" s="1055" t="s">
        <v>509</v>
      </c>
      <c r="CX9" s="1056"/>
      <c r="CY9" s="1056"/>
      <c r="CZ9" s="1056"/>
      <c r="DA9" s="1057"/>
      <c r="DB9" s="1055" t="s">
        <v>509</v>
      </c>
      <c r="DC9" s="1056"/>
      <c r="DD9" s="1056"/>
      <c r="DE9" s="1056"/>
      <c r="DF9" s="1057"/>
      <c r="DG9" s="1055" t="s">
        <v>509</v>
      </c>
      <c r="DH9" s="1056"/>
      <c r="DI9" s="1056"/>
      <c r="DJ9" s="1056"/>
      <c r="DK9" s="1057"/>
      <c r="DL9" s="1055" t="s">
        <v>509</v>
      </c>
      <c r="DM9" s="1056"/>
      <c r="DN9" s="1056"/>
      <c r="DO9" s="1056"/>
      <c r="DP9" s="1057"/>
      <c r="DQ9" s="1055" t="s">
        <v>509</v>
      </c>
      <c r="DR9" s="1056"/>
      <c r="DS9" s="1056"/>
      <c r="DT9" s="1056"/>
      <c r="DU9" s="1057"/>
      <c r="DV9" s="1058"/>
      <c r="DW9" s="1059"/>
      <c r="DX9" s="1059"/>
      <c r="DY9" s="1059"/>
      <c r="DZ9" s="1060"/>
      <c r="EA9" s="230"/>
    </row>
    <row r="10" spans="1:131" s="231" customFormat="1" ht="26.25" customHeight="1" x14ac:dyDescent="0.15">
      <c r="A10" s="234">
        <v>4</v>
      </c>
      <c r="B10" s="1096"/>
      <c r="C10" s="1097"/>
      <c r="D10" s="1097"/>
      <c r="E10" s="1097"/>
      <c r="F10" s="1097"/>
      <c r="G10" s="1097"/>
      <c r="H10" s="1097"/>
      <c r="I10" s="1097"/>
      <c r="J10" s="1097"/>
      <c r="K10" s="1097"/>
      <c r="L10" s="1097"/>
      <c r="M10" s="1097"/>
      <c r="N10" s="1097"/>
      <c r="O10" s="1097"/>
      <c r="P10" s="1098"/>
      <c r="Q10" s="1104"/>
      <c r="R10" s="1105"/>
      <c r="S10" s="1105"/>
      <c r="T10" s="1105"/>
      <c r="U10" s="1105"/>
      <c r="V10" s="1105"/>
      <c r="W10" s="1105"/>
      <c r="X10" s="1105"/>
      <c r="Y10" s="1105"/>
      <c r="Z10" s="1105"/>
      <c r="AA10" s="1105"/>
      <c r="AB10" s="1105"/>
      <c r="AC10" s="1105"/>
      <c r="AD10" s="1105"/>
      <c r="AE10" s="1106"/>
      <c r="AF10" s="1101"/>
      <c r="AG10" s="1102"/>
      <c r="AH10" s="1102"/>
      <c r="AI10" s="1102"/>
      <c r="AJ10" s="1103"/>
      <c r="AK10" s="1146"/>
      <c r="AL10" s="1147"/>
      <c r="AM10" s="1147"/>
      <c r="AN10" s="1147"/>
      <c r="AO10" s="1147"/>
      <c r="AP10" s="1147"/>
      <c r="AQ10" s="1147"/>
      <c r="AR10" s="1147"/>
      <c r="AS10" s="1147"/>
      <c r="AT10" s="1147"/>
      <c r="AU10" s="1148"/>
      <c r="AV10" s="1148"/>
      <c r="AW10" s="1148"/>
      <c r="AX10" s="1148"/>
      <c r="AY10" s="1149"/>
      <c r="AZ10" s="228"/>
      <c r="BA10" s="228"/>
      <c r="BB10" s="228"/>
      <c r="BC10" s="228"/>
      <c r="BD10" s="228"/>
      <c r="BE10" s="229"/>
      <c r="BF10" s="229"/>
      <c r="BG10" s="229"/>
      <c r="BH10" s="229"/>
      <c r="BI10" s="229"/>
      <c r="BJ10" s="229"/>
      <c r="BK10" s="229"/>
      <c r="BL10" s="229"/>
      <c r="BM10" s="229"/>
      <c r="BN10" s="229"/>
      <c r="BO10" s="229"/>
      <c r="BP10" s="229"/>
      <c r="BQ10" s="234">
        <v>4</v>
      </c>
      <c r="BR10" s="235"/>
      <c r="BS10" s="1058"/>
      <c r="BT10" s="1059"/>
      <c r="BU10" s="1059"/>
      <c r="BV10" s="1059"/>
      <c r="BW10" s="1059"/>
      <c r="BX10" s="1059"/>
      <c r="BY10" s="1059"/>
      <c r="BZ10" s="1059"/>
      <c r="CA10" s="1059"/>
      <c r="CB10" s="1059"/>
      <c r="CC10" s="1059"/>
      <c r="CD10" s="1059"/>
      <c r="CE10" s="1059"/>
      <c r="CF10" s="1059"/>
      <c r="CG10" s="1080"/>
      <c r="CH10" s="1055"/>
      <c r="CI10" s="1056"/>
      <c r="CJ10" s="1056"/>
      <c r="CK10" s="1056"/>
      <c r="CL10" s="1057"/>
      <c r="CM10" s="1055"/>
      <c r="CN10" s="1056"/>
      <c r="CO10" s="1056"/>
      <c r="CP10" s="1056"/>
      <c r="CQ10" s="1057"/>
      <c r="CR10" s="1055"/>
      <c r="CS10" s="1056"/>
      <c r="CT10" s="1056"/>
      <c r="CU10" s="1056"/>
      <c r="CV10" s="1057"/>
      <c r="CW10" s="1055"/>
      <c r="CX10" s="1056"/>
      <c r="CY10" s="1056"/>
      <c r="CZ10" s="1056"/>
      <c r="DA10" s="1057"/>
      <c r="DB10" s="1055"/>
      <c r="DC10" s="1056"/>
      <c r="DD10" s="1056"/>
      <c r="DE10" s="1056"/>
      <c r="DF10" s="1057"/>
      <c r="DG10" s="1055"/>
      <c r="DH10" s="1056"/>
      <c r="DI10" s="1056"/>
      <c r="DJ10" s="1056"/>
      <c r="DK10" s="1057"/>
      <c r="DL10" s="1055"/>
      <c r="DM10" s="1056"/>
      <c r="DN10" s="1056"/>
      <c r="DO10" s="1056"/>
      <c r="DP10" s="1057"/>
      <c r="DQ10" s="1055"/>
      <c r="DR10" s="1056"/>
      <c r="DS10" s="1056"/>
      <c r="DT10" s="1056"/>
      <c r="DU10" s="1057"/>
      <c r="DV10" s="1058"/>
      <c r="DW10" s="1059"/>
      <c r="DX10" s="1059"/>
      <c r="DY10" s="1059"/>
      <c r="DZ10" s="1060"/>
      <c r="EA10" s="230"/>
    </row>
    <row r="11" spans="1:131" s="231" customFormat="1" ht="26.25" customHeight="1" x14ac:dyDescent="0.15">
      <c r="A11" s="234">
        <v>5</v>
      </c>
      <c r="B11" s="1096"/>
      <c r="C11" s="1097"/>
      <c r="D11" s="1097"/>
      <c r="E11" s="1097"/>
      <c r="F11" s="1097"/>
      <c r="G11" s="1097"/>
      <c r="H11" s="1097"/>
      <c r="I11" s="1097"/>
      <c r="J11" s="1097"/>
      <c r="K11" s="1097"/>
      <c r="L11" s="1097"/>
      <c r="M11" s="1097"/>
      <c r="N11" s="1097"/>
      <c r="O11" s="1097"/>
      <c r="P11" s="1098"/>
      <c r="Q11" s="1104"/>
      <c r="R11" s="1105"/>
      <c r="S11" s="1105"/>
      <c r="T11" s="1105"/>
      <c r="U11" s="1105"/>
      <c r="V11" s="1105"/>
      <c r="W11" s="1105"/>
      <c r="X11" s="1105"/>
      <c r="Y11" s="1105"/>
      <c r="Z11" s="1105"/>
      <c r="AA11" s="1105"/>
      <c r="AB11" s="1105"/>
      <c r="AC11" s="1105"/>
      <c r="AD11" s="1105"/>
      <c r="AE11" s="1106"/>
      <c r="AF11" s="1101"/>
      <c r="AG11" s="1102"/>
      <c r="AH11" s="1102"/>
      <c r="AI11" s="1102"/>
      <c r="AJ11" s="1103"/>
      <c r="AK11" s="1146"/>
      <c r="AL11" s="1147"/>
      <c r="AM11" s="1147"/>
      <c r="AN11" s="1147"/>
      <c r="AO11" s="1147"/>
      <c r="AP11" s="1147"/>
      <c r="AQ11" s="1147"/>
      <c r="AR11" s="1147"/>
      <c r="AS11" s="1147"/>
      <c r="AT11" s="1147"/>
      <c r="AU11" s="1148"/>
      <c r="AV11" s="1148"/>
      <c r="AW11" s="1148"/>
      <c r="AX11" s="1148"/>
      <c r="AY11" s="1149"/>
      <c r="AZ11" s="228"/>
      <c r="BA11" s="228"/>
      <c r="BB11" s="228"/>
      <c r="BC11" s="228"/>
      <c r="BD11" s="228"/>
      <c r="BE11" s="229"/>
      <c r="BF11" s="229"/>
      <c r="BG11" s="229"/>
      <c r="BH11" s="229"/>
      <c r="BI11" s="229"/>
      <c r="BJ11" s="229"/>
      <c r="BK11" s="229"/>
      <c r="BL11" s="229"/>
      <c r="BM11" s="229"/>
      <c r="BN11" s="229"/>
      <c r="BO11" s="229"/>
      <c r="BP11" s="229"/>
      <c r="BQ11" s="234">
        <v>5</v>
      </c>
      <c r="BR11" s="235"/>
      <c r="BS11" s="1058"/>
      <c r="BT11" s="1059"/>
      <c r="BU11" s="1059"/>
      <c r="BV11" s="1059"/>
      <c r="BW11" s="1059"/>
      <c r="BX11" s="1059"/>
      <c r="BY11" s="1059"/>
      <c r="BZ11" s="1059"/>
      <c r="CA11" s="1059"/>
      <c r="CB11" s="1059"/>
      <c r="CC11" s="1059"/>
      <c r="CD11" s="1059"/>
      <c r="CE11" s="1059"/>
      <c r="CF11" s="1059"/>
      <c r="CG11" s="1080"/>
      <c r="CH11" s="1055"/>
      <c r="CI11" s="1056"/>
      <c r="CJ11" s="1056"/>
      <c r="CK11" s="1056"/>
      <c r="CL11" s="1057"/>
      <c r="CM11" s="1055"/>
      <c r="CN11" s="1056"/>
      <c r="CO11" s="1056"/>
      <c r="CP11" s="1056"/>
      <c r="CQ11" s="1057"/>
      <c r="CR11" s="1055"/>
      <c r="CS11" s="1056"/>
      <c r="CT11" s="1056"/>
      <c r="CU11" s="1056"/>
      <c r="CV11" s="1057"/>
      <c r="CW11" s="1055"/>
      <c r="CX11" s="1056"/>
      <c r="CY11" s="1056"/>
      <c r="CZ11" s="1056"/>
      <c r="DA11" s="1057"/>
      <c r="DB11" s="1055"/>
      <c r="DC11" s="1056"/>
      <c r="DD11" s="1056"/>
      <c r="DE11" s="1056"/>
      <c r="DF11" s="1057"/>
      <c r="DG11" s="1055"/>
      <c r="DH11" s="1056"/>
      <c r="DI11" s="1056"/>
      <c r="DJ11" s="1056"/>
      <c r="DK11" s="1057"/>
      <c r="DL11" s="1055"/>
      <c r="DM11" s="1056"/>
      <c r="DN11" s="1056"/>
      <c r="DO11" s="1056"/>
      <c r="DP11" s="1057"/>
      <c r="DQ11" s="1055"/>
      <c r="DR11" s="1056"/>
      <c r="DS11" s="1056"/>
      <c r="DT11" s="1056"/>
      <c r="DU11" s="1057"/>
      <c r="DV11" s="1058"/>
      <c r="DW11" s="1059"/>
      <c r="DX11" s="1059"/>
      <c r="DY11" s="1059"/>
      <c r="DZ11" s="1060"/>
      <c r="EA11" s="230"/>
    </row>
    <row r="12" spans="1:131" s="231" customFormat="1" ht="26.25" customHeight="1" x14ac:dyDescent="0.15">
      <c r="A12" s="234">
        <v>6</v>
      </c>
      <c r="B12" s="1096"/>
      <c r="C12" s="1097"/>
      <c r="D12" s="1097"/>
      <c r="E12" s="1097"/>
      <c r="F12" s="1097"/>
      <c r="G12" s="1097"/>
      <c r="H12" s="1097"/>
      <c r="I12" s="1097"/>
      <c r="J12" s="1097"/>
      <c r="K12" s="1097"/>
      <c r="L12" s="1097"/>
      <c r="M12" s="1097"/>
      <c r="N12" s="1097"/>
      <c r="O12" s="1097"/>
      <c r="P12" s="1098"/>
      <c r="Q12" s="1104"/>
      <c r="R12" s="1105"/>
      <c r="S12" s="1105"/>
      <c r="T12" s="1105"/>
      <c r="U12" s="1105"/>
      <c r="V12" s="1105"/>
      <c r="W12" s="1105"/>
      <c r="X12" s="1105"/>
      <c r="Y12" s="1105"/>
      <c r="Z12" s="1105"/>
      <c r="AA12" s="1105"/>
      <c r="AB12" s="1105"/>
      <c r="AC12" s="1105"/>
      <c r="AD12" s="1105"/>
      <c r="AE12" s="1106"/>
      <c r="AF12" s="1101"/>
      <c r="AG12" s="1102"/>
      <c r="AH12" s="1102"/>
      <c r="AI12" s="1102"/>
      <c r="AJ12" s="1103"/>
      <c r="AK12" s="1146"/>
      <c r="AL12" s="1147"/>
      <c r="AM12" s="1147"/>
      <c r="AN12" s="1147"/>
      <c r="AO12" s="1147"/>
      <c r="AP12" s="1147"/>
      <c r="AQ12" s="1147"/>
      <c r="AR12" s="1147"/>
      <c r="AS12" s="1147"/>
      <c r="AT12" s="1147"/>
      <c r="AU12" s="1148"/>
      <c r="AV12" s="1148"/>
      <c r="AW12" s="1148"/>
      <c r="AX12" s="1148"/>
      <c r="AY12" s="1149"/>
      <c r="AZ12" s="228"/>
      <c r="BA12" s="228"/>
      <c r="BB12" s="228"/>
      <c r="BC12" s="228"/>
      <c r="BD12" s="228"/>
      <c r="BE12" s="229"/>
      <c r="BF12" s="229"/>
      <c r="BG12" s="229"/>
      <c r="BH12" s="229"/>
      <c r="BI12" s="229"/>
      <c r="BJ12" s="229"/>
      <c r="BK12" s="229"/>
      <c r="BL12" s="229"/>
      <c r="BM12" s="229"/>
      <c r="BN12" s="229"/>
      <c r="BO12" s="229"/>
      <c r="BP12" s="229"/>
      <c r="BQ12" s="234">
        <v>6</v>
      </c>
      <c r="BR12" s="235"/>
      <c r="BS12" s="1058"/>
      <c r="BT12" s="1059"/>
      <c r="BU12" s="1059"/>
      <c r="BV12" s="1059"/>
      <c r="BW12" s="1059"/>
      <c r="BX12" s="1059"/>
      <c r="BY12" s="1059"/>
      <c r="BZ12" s="1059"/>
      <c r="CA12" s="1059"/>
      <c r="CB12" s="1059"/>
      <c r="CC12" s="1059"/>
      <c r="CD12" s="1059"/>
      <c r="CE12" s="1059"/>
      <c r="CF12" s="1059"/>
      <c r="CG12" s="1080"/>
      <c r="CH12" s="1055"/>
      <c r="CI12" s="1056"/>
      <c r="CJ12" s="1056"/>
      <c r="CK12" s="1056"/>
      <c r="CL12" s="1057"/>
      <c r="CM12" s="1055"/>
      <c r="CN12" s="1056"/>
      <c r="CO12" s="1056"/>
      <c r="CP12" s="1056"/>
      <c r="CQ12" s="1057"/>
      <c r="CR12" s="1055"/>
      <c r="CS12" s="1056"/>
      <c r="CT12" s="1056"/>
      <c r="CU12" s="1056"/>
      <c r="CV12" s="1057"/>
      <c r="CW12" s="1055"/>
      <c r="CX12" s="1056"/>
      <c r="CY12" s="1056"/>
      <c r="CZ12" s="1056"/>
      <c r="DA12" s="1057"/>
      <c r="DB12" s="1055"/>
      <c r="DC12" s="1056"/>
      <c r="DD12" s="1056"/>
      <c r="DE12" s="1056"/>
      <c r="DF12" s="1057"/>
      <c r="DG12" s="1055"/>
      <c r="DH12" s="1056"/>
      <c r="DI12" s="1056"/>
      <c r="DJ12" s="1056"/>
      <c r="DK12" s="1057"/>
      <c r="DL12" s="1055"/>
      <c r="DM12" s="1056"/>
      <c r="DN12" s="1056"/>
      <c r="DO12" s="1056"/>
      <c r="DP12" s="1057"/>
      <c r="DQ12" s="1055"/>
      <c r="DR12" s="1056"/>
      <c r="DS12" s="1056"/>
      <c r="DT12" s="1056"/>
      <c r="DU12" s="1057"/>
      <c r="DV12" s="1058"/>
      <c r="DW12" s="1059"/>
      <c r="DX12" s="1059"/>
      <c r="DY12" s="1059"/>
      <c r="DZ12" s="1060"/>
      <c r="EA12" s="230"/>
    </row>
    <row r="13" spans="1:131" s="231" customFormat="1" ht="26.25" customHeight="1" x14ac:dyDescent="0.15">
      <c r="A13" s="234">
        <v>7</v>
      </c>
      <c r="B13" s="1096"/>
      <c r="C13" s="1097"/>
      <c r="D13" s="1097"/>
      <c r="E13" s="1097"/>
      <c r="F13" s="1097"/>
      <c r="G13" s="1097"/>
      <c r="H13" s="1097"/>
      <c r="I13" s="1097"/>
      <c r="J13" s="1097"/>
      <c r="K13" s="1097"/>
      <c r="L13" s="1097"/>
      <c r="M13" s="1097"/>
      <c r="N13" s="1097"/>
      <c r="O13" s="1097"/>
      <c r="P13" s="1098"/>
      <c r="Q13" s="1104"/>
      <c r="R13" s="1105"/>
      <c r="S13" s="1105"/>
      <c r="T13" s="1105"/>
      <c r="U13" s="1105"/>
      <c r="V13" s="1105"/>
      <c r="W13" s="1105"/>
      <c r="X13" s="1105"/>
      <c r="Y13" s="1105"/>
      <c r="Z13" s="1105"/>
      <c r="AA13" s="1105"/>
      <c r="AB13" s="1105"/>
      <c r="AC13" s="1105"/>
      <c r="AD13" s="1105"/>
      <c r="AE13" s="1106"/>
      <c r="AF13" s="1101"/>
      <c r="AG13" s="1102"/>
      <c r="AH13" s="1102"/>
      <c r="AI13" s="1102"/>
      <c r="AJ13" s="1103"/>
      <c r="AK13" s="1146"/>
      <c r="AL13" s="1147"/>
      <c r="AM13" s="1147"/>
      <c r="AN13" s="1147"/>
      <c r="AO13" s="1147"/>
      <c r="AP13" s="1147"/>
      <c r="AQ13" s="1147"/>
      <c r="AR13" s="1147"/>
      <c r="AS13" s="1147"/>
      <c r="AT13" s="1147"/>
      <c r="AU13" s="1148"/>
      <c r="AV13" s="1148"/>
      <c r="AW13" s="1148"/>
      <c r="AX13" s="1148"/>
      <c r="AY13" s="1149"/>
      <c r="AZ13" s="228"/>
      <c r="BA13" s="228"/>
      <c r="BB13" s="228"/>
      <c r="BC13" s="228"/>
      <c r="BD13" s="228"/>
      <c r="BE13" s="229"/>
      <c r="BF13" s="229"/>
      <c r="BG13" s="229"/>
      <c r="BH13" s="229"/>
      <c r="BI13" s="229"/>
      <c r="BJ13" s="229"/>
      <c r="BK13" s="229"/>
      <c r="BL13" s="229"/>
      <c r="BM13" s="229"/>
      <c r="BN13" s="229"/>
      <c r="BO13" s="229"/>
      <c r="BP13" s="229"/>
      <c r="BQ13" s="234">
        <v>7</v>
      </c>
      <c r="BR13" s="235"/>
      <c r="BS13" s="1058"/>
      <c r="BT13" s="1059"/>
      <c r="BU13" s="1059"/>
      <c r="BV13" s="1059"/>
      <c r="BW13" s="1059"/>
      <c r="BX13" s="1059"/>
      <c r="BY13" s="1059"/>
      <c r="BZ13" s="1059"/>
      <c r="CA13" s="1059"/>
      <c r="CB13" s="1059"/>
      <c r="CC13" s="1059"/>
      <c r="CD13" s="1059"/>
      <c r="CE13" s="1059"/>
      <c r="CF13" s="1059"/>
      <c r="CG13" s="1080"/>
      <c r="CH13" s="1055"/>
      <c r="CI13" s="1056"/>
      <c r="CJ13" s="1056"/>
      <c r="CK13" s="1056"/>
      <c r="CL13" s="1057"/>
      <c r="CM13" s="1055"/>
      <c r="CN13" s="1056"/>
      <c r="CO13" s="1056"/>
      <c r="CP13" s="1056"/>
      <c r="CQ13" s="1057"/>
      <c r="CR13" s="1055"/>
      <c r="CS13" s="1056"/>
      <c r="CT13" s="1056"/>
      <c r="CU13" s="1056"/>
      <c r="CV13" s="1057"/>
      <c r="CW13" s="1055"/>
      <c r="CX13" s="1056"/>
      <c r="CY13" s="1056"/>
      <c r="CZ13" s="1056"/>
      <c r="DA13" s="1057"/>
      <c r="DB13" s="1055"/>
      <c r="DC13" s="1056"/>
      <c r="DD13" s="1056"/>
      <c r="DE13" s="1056"/>
      <c r="DF13" s="1057"/>
      <c r="DG13" s="1055"/>
      <c r="DH13" s="1056"/>
      <c r="DI13" s="1056"/>
      <c r="DJ13" s="1056"/>
      <c r="DK13" s="1057"/>
      <c r="DL13" s="1055"/>
      <c r="DM13" s="1056"/>
      <c r="DN13" s="1056"/>
      <c r="DO13" s="1056"/>
      <c r="DP13" s="1057"/>
      <c r="DQ13" s="1055"/>
      <c r="DR13" s="1056"/>
      <c r="DS13" s="1056"/>
      <c r="DT13" s="1056"/>
      <c r="DU13" s="1057"/>
      <c r="DV13" s="1058"/>
      <c r="DW13" s="1059"/>
      <c r="DX13" s="1059"/>
      <c r="DY13" s="1059"/>
      <c r="DZ13" s="1060"/>
      <c r="EA13" s="230"/>
    </row>
    <row r="14" spans="1:131" s="231" customFormat="1" ht="26.25" customHeight="1" x14ac:dyDescent="0.15">
      <c r="A14" s="234">
        <v>8</v>
      </c>
      <c r="B14" s="1096"/>
      <c r="C14" s="1097"/>
      <c r="D14" s="1097"/>
      <c r="E14" s="1097"/>
      <c r="F14" s="1097"/>
      <c r="G14" s="1097"/>
      <c r="H14" s="1097"/>
      <c r="I14" s="1097"/>
      <c r="J14" s="1097"/>
      <c r="K14" s="1097"/>
      <c r="L14" s="1097"/>
      <c r="M14" s="1097"/>
      <c r="N14" s="1097"/>
      <c r="O14" s="1097"/>
      <c r="P14" s="1098"/>
      <c r="Q14" s="1104"/>
      <c r="R14" s="1105"/>
      <c r="S14" s="1105"/>
      <c r="T14" s="1105"/>
      <c r="U14" s="1105"/>
      <c r="V14" s="1105"/>
      <c r="W14" s="1105"/>
      <c r="X14" s="1105"/>
      <c r="Y14" s="1105"/>
      <c r="Z14" s="1105"/>
      <c r="AA14" s="1105"/>
      <c r="AB14" s="1105"/>
      <c r="AC14" s="1105"/>
      <c r="AD14" s="1105"/>
      <c r="AE14" s="1106"/>
      <c r="AF14" s="1101"/>
      <c r="AG14" s="1102"/>
      <c r="AH14" s="1102"/>
      <c r="AI14" s="1102"/>
      <c r="AJ14" s="1103"/>
      <c r="AK14" s="1146"/>
      <c r="AL14" s="1147"/>
      <c r="AM14" s="1147"/>
      <c r="AN14" s="1147"/>
      <c r="AO14" s="1147"/>
      <c r="AP14" s="1147"/>
      <c r="AQ14" s="1147"/>
      <c r="AR14" s="1147"/>
      <c r="AS14" s="1147"/>
      <c r="AT14" s="1147"/>
      <c r="AU14" s="1148"/>
      <c r="AV14" s="1148"/>
      <c r="AW14" s="1148"/>
      <c r="AX14" s="1148"/>
      <c r="AY14" s="1149"/>
      <c r="AZ14" s="228"/>
      <c r="BA14" s="228"/>
      <c r="BB14" s="228"/>
      <c r="BC14" s="228"/>
      <c r="BD14" s="228"/>
      <c r="BE14" s="229"/>
      <c r="BF14" s="229"/>
      <c r="BG14" s="229"/>
      <c r="BH14" s="229"/>
      <c r="BI14" s="229"/>
      <c r="BJ14" s="229"/>
      <c r="BK14" s="229"/>
      <c r="BL14" s="229"/>
      <c r="BM14" s="229"/>
      <c r="BN14" s="229"/>
      <c r="BO14" s="229"/>
      <c r="BP14" s="229"/>
      <c r="BQ14" s="234">
        <v>8</v>
      </c>
      <c r="BR14" s="235"/>
      <c r="BS14" s="1058"/>
      <c r="BT14" s="1059"/>
      <c r="BU14" s="1059"/>
      <c r="BV14" s="1059"/>
      <c r="BW14" s="1059"/>
      <c r="BX14" s="1059"/>
      <c r="BY14" s="1059"/>
      <c r="BZ14" s="1059"/>
      <c r="CA14" s="1059"/>
      <c r="CB14" s="1059"/>
      <c r="CC14" s="1059"/>
      <c r="CD14" s="1059"/>
      <c r="CE14" s="1059"/>
      <c r="CF14" s="1059"/>
      <c r="CG14" s="1080"/>
      <c r="CH14" s="1055"/>
      <c r="CI14" s="1056"/>
      <c r="CJ14" s="1056"/>
      <c r="CK14" s="1056"/>
      <c r="CL14" s="1057"/>
      <c r="CM14" s="1055"/>
      <c r="CN14" s="1056"/>
      <c r="CO14" s="1056"/>
      <c r="CP14" s="1056"/>
      <c r="CQ14" s="1057"/>
      <c r="CR14" s="1055"/>
      <c r="CS14" s="1056"/>
      <c r="CT14" s="1056"/>
      <c r="CU14" s="1056"/>
      <c r="CV14" s="1057"/>
      <c r="CW14" s="1055"/>
      <c r="CX14" s="1056"/>
      <c r="CY14" s="1056"/>
      <c r="CZ14" s="1056"/>
      <c r="DA14" s="1057"/>
      <c r="DB14" s="1055"/>
      <c r="DC14" s="1056"/>
      <c r="DD14" s="1056"/>
      <c r="DE14" s="1056"/>
      <c r="DF14" s="1057"/>
      <c r="DG14" s="1055"/>
      <c r="DH14" s="1056"/>
      <c r="DI14" s="1056"/>
      <c r="DJ14" s="1056"/>
      <c r="DK14" s="1057"/>
      <c r="DL14" s="1055"/>
      <c r="DM14" s="1056"/>
      <c r="DN14" s="1056"/>
      <c r="DO14" s="1056"/>
      <c r="DP14" s="1057"/>
      <c r="DQ14" s="1055"/>
      <c r="DR14" s="1056"/>
      <c r="DS14" s="1056"/>
      <c r="DT14" s="1056"/>
      <c r="DU14" s="1057"/>
      <c r="DV14" s="1058"/>
      <c r="DW14" s="1059"/>
      <c r="DX14" s="1059"/>
      <c r="DY14" s="1059"/>
      <c r="DZ14" s="1060"/>
      <c r="EA14" s="230"/>
    </row>
    <row r="15" spans="1:131" s="231" customFormat="1" ht="26.25" customHeight="1" x14ac:dyDescent="0.15">
      <c r="A15" s="234">
        <v>9</v>
      </c>
      <c r="B15" s="1096"/>
      <c r="C15" s="1097"/>
      <c r="D15" s="1097"/>
      <c r="E15" s="1097"/>
      <c r="F15" s="1097"/>
      <c r="G15" s="1097"/>
      <c r="H15" s="1097"/>
      <c r="I15" s="1097"/>
      <c r="J15" s="1097"/>
      <c r="K15" s="1097"/>
      <c r="L15" s="1097"/>
      <c r="M15" s="1097"/>
      <c r="N15" s="1097"/>
      <c r="O15" s="1097"/>
      <c r="P15" s="1098"/>
      <c r="Q15" s="1104"/>
      <c r="R15" s="1105"/>
      <c r="S15" s="1105"/>
      <c r="T15" s="1105"/>
      <c r="U15" s="1105"/>
      <c r="V15" s="1105"/>
      <c r="W15" s="1105"/>
      <c r="X15" s="1105"/>
      <c r="Y15" s="1105"/>
      <c r="Z15" s="1105"/>
      <c r="AA15" s="1105"/>
      <c r="AB15" s="1105"/>
      <c r="AC15" s="1105"/>
      <c r="AD15" s="1105"/>
      <c r="AE15" s="1106"/>
      <c r="AF15" s="1101"/>
      <c r="AG15" s="1102"/>
      <c r="AH15" s="1102"/>
      <c r="AI15" s="1102"/>
      <c r="AJ15" s="1103"/>
      <c r="AK15" s="1146"/>
      <c r="AL15" s="1147"/>
      <c r="AM15" s="1147"/>
      <c r="AN15" s="1147"/>
      <c r="AO15" s="1147"/>
      <c r="AP15" s="1147"/>
      <c r="AQ15" s="1147"/>
      <c r="AR15" s="1147"/>
      <c r="AS15" s="1147"/>
      <c r="AT15" s="1147"/>
      <c r="AU15" s="1148"/>
      <c r="AV15" s="1148"/>
      <c r="AW15" s="1148"/>
      <c r="AX15" s="1148"/>
      <c r="AY15" s="1149"/>
      <c r="AZ15" s="228"/>
      <c r="BA15" s="228"/>
      <c r="BB15" s="228"/>
      <c r="BC15" s="228"/>
      <c r="BD15" s="228"/>
      <c r="BE15" s="229"/>
      <c r="BF15" s="229"/>
      <c r="BG15" s="229"/>
      <c r="BH15" s="229"/>
      <c r="BI15" s="229"/>
      <c r="BJ15" s="229"/>
      <c r="BK15" s="229"/>
      <c r="BL15" s="229"/>
      <c r="BM15" s="229"/>
      <c r="BN15" s="229"/>
      <c r="BO15" s="229"/>
      <c r="BP15" s="229"/>
      <c r="BQ15" s="234">
        <v>9</v>
      </c>
      <c r="BR15" s="235"/>
      <c r="BS15" s="1058"/>
      <c r="BT15" s="1059"/>
      <c r="BU15" s="1059"/>
      <c r="BV15" s="1059"/>
      <c r="BW15" s="1059"/>
      <c r="BX15" s="1059"/>
      <c r="BY15" s="1059"/>
      <c r="BZ15" s="1059"/>
      <c r="CA15" s="1059"/>
      <c r="CB15" s="1059"/>
      <c r="CC15" s="1059"/>
      <c r="CD15" s="1059"/>
      <c r="CE15" s="1059"/>
      <c r="CF15" s="1059"/>
      <c r="CG15" s="1080"/>
      <c r="CH15" s="1055"/>
      <c r="CI15" s="1056"/>
      <c r="CJ15" s="1056"/>
      <c r="CK15" s="1056"/>
      <c r="CL15" s="1057"/>
      <c r="CM15" s="1055"/>
      <c r="CN15" s="1056"/>
      <c r="CO15" s="1056"/>
      <c r="CP15" s="1056"/>
      <c r="CQ15" s="1057"/>
      <c r="CR15" s="1055"/>
      <c r="CS15" s="1056"/>
      <c r="CT15" s="1056"/>
      <c r="CU15" s="1056"/>
      <c r="CV15" s="1057"/>
      <c r="CW15" s="1055"/>
      <c r="CX15" s="1056"/>
      <c r="CY15" s="1056"/>
      <c r="CZ15" s="1056"/>
      <c r="DA15" s="1057"/>
      <c r="DB15" s="1055"/>
      <c r="DC15" s="1056"/>
      <c r="DD15" s="1056"/>
      <c r="DE15" s="1056"/>
      <c r="DF15" s="1057"/>
      <c r="DG15" s="1055"/>
      <c r="DH15" s="1056"/>
      <c r="DI15" s="1056"/>
      <c r="DJ15" s="1056"/>
      <c r="DK15" s="1057"/>
      <c r="DL15" s="1055"/>
      <c r="DM15" s="1056"/>
      <c r="DN15" s="1056"/>
      <c r="DO15" s="1056"/>
      <c r="DP15" s="1057"/>
      <c r="DQ15" s="1055"/>
      <c r="DR15" s="1056"/>
      <c r="DS15" s="1056"/>
      <c r="DT15" s="1056"/>
      <c r="DU15" s="1057"/>
      <c r="DV15" s="1058"/>
      <c r="DW15" s="1059"/>
      <c r="DX15" s="1059"/>
      <c r="DY15" s="1059"/>
      <c r="DZ15" s="1060"/>
      <c r="EA15" s="230"/>
    </row>
    <row r="16" spans="1:131" s="231" customFormat="1" ht="26.25" customHeight="1" x14ac:dyDescent="0.15">
      <c r="A16" s="234">
        <v>10</v>
      </c>
      <c r="B16" s="1096"/>
      <c r="C16" s="1097"/>
      <c r="D16" s="1097"/>
      <c r="E16" s="1097"/>
      <c r="F16" s="1097"/>
      <c r="G16" s="1097"/>
      <c r="H16" s="1097"/>
      <c r="I16" s="1097"/>
      <c r="J16" s="1097"/>
      <c r="K16" s="1097"/>
      <c r="L16" s="1097"/>
      <c r="M16" s="1097"/>
      <c r="N16" s="1097"/>
      <c r="O16" s="1097"/>
      <c r="P16" s="1098"/>
      <c r="Q16" s="1104"/>
      <c r="R16" s="1105"/>
      <c r="S16" s="1105"/>
      <c r="T16" s="1105"/>
      <c r="U16" s="1105"/>
      <c r="V16" s="1105"/>
      <c r="W16" s="1105"/>
      <c r="X16" s="1105"/>
      <c r="Y16" s="1105"/>
      <c r="Z16" s="1105"/>
      <c r="AA16" s="1105"/>
      <c r="AB16" s="1105"/>
      <c r="AC16" s="1105"/>
      <c r="AD16" s="1105"/>
      <c r="AE16" s="1106"/>
      <c r="AF16" s="1101"/>
      <c r="AG16" s="1102"/>
      <c r="AH16" s="1102"/>
      <c r="AI16" s="1102"/>
      <c r="AJ16" s="1103"/>
      <c r="AK16" s="1146"/>
      <c r="AL16" s="1147"/>
      <c r="AM16" s="1147"/>
      <c r="AN16" s="1147"/>
      <c r="AO16" s="1147"/>
      <c r="AP16" s="1147"/>
      <c r="AQ16" s="1147"/>
      <c r="AR16" s="1147"/>
      <c r="AS16" s="1147"/>
      <c r="AT16" s="1147"/>
      <c r="AU16" s="1148"/>
      <c r="AV16" s="1148"/>
      <c r="AW16" s="1148"/>
      <c r="AX16" s="1148"/>
      <c r="AY16" s="1149"/>
      <c r="AZ16" s="228"/>
      <c r="BA16" s="228"/>
      <c r="BB16" s="228"/>
      <c r="BC16" s="228"/>
      <c r="BD16" s="228"/>
      <c r="BE16" s="229"/>
      <c r="BF16" s="229"/>
      <c r="BG16" s="229"/>
      <c r="BH16" s="229"/>
      <c r="BI16" s="229"/>
      <c r="BJ16" s="229"/>
      <c r="BK16" s="229"/>
      <c r="BL16" s="229"/>
      <c r="BM16" s="229"/>
      <c r="BN16" s="229"/>
      <c r="BO16" s="229"/>
      <c r="BP16" s="229"/>
      <c r="BQ16" s="234">
        <v>10</v>
      </c>
      <c r="BR16" s="235"/>
      <c r="BS16" s="1058"/>
      <c r="BT16" s="1059"/>
      <c r="BU16" s="1059"/>
      <c r="BV16" s="1059"/>
      <c r="BW16" s="1059"/>
      <c r="BX16" s="1059"/>
      <c r="BY16" s="1059"/>
      <c r="BZ16" s="1059"/>
      <c r="CA16" s="1059"/>
      <c r="CB16" s="1059"/>
      <c r="CC16" s="1059"/>
      <c r="CD16" s="1059"/>
      <c r="CE16" s="1059"/>
      <c r="CF16" s="1059"/>
      <c r="CG16" s="1080"/>
      <c r="CH16" s="1055"/>
      <c r="CI16" s="1056"/>
      <c r="CJ16" s="1056"/>
      <c r="CK16" s="1056"/>
      <c r="CL16" s="1057"/>
      <c r="CM16" s="1055"/>
      <c r="CN16" s="1056"/>
      <c r="CO16" s="1056"/>
      <c r="CP16" s="1056"/>
      <c r="CQ16" s="1057"/>
      <c r="CR16" s="1055"/>
      <c r="CS16" s="1056"/>
      <c r="CT16" s="1056"/>
      <c r="CU16" s="1056"/>
      <c r="CV16" s="1057"/>
      <c r="CW16" s="1055"/>
      <c r="CX16" s="1056"/>
      <c r="CY16" s="1056"/>
      <c r="CZ16" s="1056"/>
      <c r="DA16" s="1057"/>
      <c r="DB16" s="1055"/>
      <c r="DC16" s="1056"/>
      <c r="DD16" s="1056"/>
      <c r="DE16" s="1056"/>
      <c r="DF16" s="1057"/>
      <c r="DG16" s="1055"/>
      <c r="DH16" s="1056"/>
      <c r="DI16" s="1056"/>
      <c r="DJ16" s="1056"/>
      <c r="DK16" s="1057"/>
      <c r="DL16" s="1055"/>
      <c r="DM16" s="1056"/>
      <c r="DN16" s="1056"/>
      <c r="DO16" s="1056"/>
      <c r="DP16" s="1057"/>
      <c r="DQ16" s="1055"/>
      <c r="DR16" s="1056"/>
      <c r="DS16" s="1056"/>
      <c r="DT16" s="1056"/>
      <c r="DU16" s="1057"/>
      <c r="DV16" s="1058"/>
      <c r="DW16" s="1059"/>
      <c r="DX16" s="1059"/>
      <c r="DY16" s="1059"/>
      <c r="DZ16" s="1060"/>
      <c r="EA16" s="230"/>
    </row>
    <row r="17" spans="1:131" s="231" customFormat="1" ht="26.25" customHeight="1" x14ac:dyDescent="0.15">
      <c r="A17" s="234">
        <v>11</v>
      </c>
      <c r="B17" s="1096"/>
      <c r="C17" s="1097"/>
      <c r="D17" s="1097"/>
      <c r="E17" s="1097"/>
      <c r="F17" s="1097"/>
      <c r="G17" s="1097"/>
      <c r="H17" s="1097"/>
      <c r="I17" s="1097"/>
      <c r="J17" s="1097"/>
      <c r="K17" s="1097"/>
      <c r="L17" s="1097"/>
      <c r="M17" s="1097"/>
      <c r="N17" s="1097"/>
      <c r="O17" s="1097"/>
      <c r="P17" s="1098"/>
      <c r="Q17" s="1104"/>
      <c r="R17" s="1105"/>
      <c r="S17" s="1105"/>
      <c r="T17" s="1105"/>
      <c r="U17" s="1105"/>
      <c r="V17" s="1105"/>
      <c r="W17" s="1105"/>
      <c r="X17" s="1105"/>
      <c r="Y17" s="1105"/>
      <c r="Z17" s="1105"/>
      <c r="AA17" s="1105"/>
      <c r="AB17" s="1105"/>
      <c r="AC17" s="1105"/>
      <c r="AD17" s="1105"/>
      <c r="AE17" s="1106"/>
      <c r="AF17" s="1101"/>
      <c r="AG17" s="1102"/>
      <c r="AH17" s="1102"/>
      <c r="AI17" s="1102"/>
      <c r="AJ17" s="1103"/>
      <c r="AK17" s="1146"/>
      <c r="AL17" s="1147"/>
      <c r="AM17" s="1147"/>
      <c r="AN17" s="1147"/>
      <c r="AO17" s="1147"/>
      <c r="AP17" s="1147"/>
      <c r="AQ17" s="1147"/>
      <c r="AR17" s="1147"/>
      <c r="AS17" s="1147"/>
      <c r="AT17" s="1147"/>
      <c r="AU17" s="1148"/>
      <c r="AV17" s="1148"/>
      <c r="AW17" s="1148"/>
      <c r="AX17" s="1148"/>
      <c r="AY17" s="1149"/>
      <c r="AZ17" s="228"/>
      <c r="BA17" s="228"/>
      <c r="BB17" s="228"/>
      <c r="BC17" s="228"/>
      <c r="BD17" s="228"/>
      <c r="BE17" s="229"/>
      <c r="BF17" s="229"/>
      <c r="BG17" s="229"/>
      <c r="BH17" s="229"/>
      <c r="BI17" s="229"/>
      <c r="BJ17" s="229"/>
      <c r="BK17" s="229"/>
      <c r="BL17" s="229"/>
      <c r="BM17" s="229"/>
      <c r="BN17" s="229"/>
      <c r="BO17" s="229"/>
      <c r="BP17" s="229"/>
      <c r="BQ17" s="234">
        <v>11</v>
      </c>
      <c r="BR17" s="235"/>
      <c r="BS17" s="1058"/>
      <c r="BT17" s="1059"/>
      <c r="BU17" s="1059"/>
      <c r="BV17" s="1059"/>
      <c r="BW17" s="1059"/>
      <c r="BX17" s="1059"/>
      <c r="BY17" s="1059"/>
      <c r="BZ17" s="1059"/>
      <c r="CA17" s="1059"/>
      <c r="CB17" s="1059"/>
      <c r="CC17" s="1059"/>
      <c r="CD17" s="1059"/>
      <c r="CE17" s="1059"/>
      <c r="CF17" s="1059"/>
      <c r="CG17" s="1080"/>
      <c r="CH17" s="1055"/>
      <c r="CI17" s="1056"/>
      <c r="CJ17" s="1056"/>
      <c r="CK17" s="1056"/>
      <c r="CL17" s="1057"/>
      <c r="CM17" s="1055"/>
      <c r="CN17" s="1056"/>
      <c r="CO17" s="1056"/>
      <c r="CP17" s="1056"/>
      <c r="CQ17" s="1057"/>
      <c r="CR17" s="1055"/>
      <c r="CS17" s="1056"/>
      <c r="CT17" s="1056"/>
      <c r="CU17" s="1056"/>
      <c r="CV17" s="1057"/>
      <c r="CW17" s="1055"/>
      <c r="CX17" s="1056"/>
      <c r="CY17" s="1056"/>
      <c r="CZ17" s="1056"/>
      <c r="DA17" s="1057"/>
      <c r="DB17" s="1055"/>
      <c r="DC17" s="1056"/>
      <c r="DD17" s="1056"/>
      <c r="DE17" s="1056"/>
      <c r="DF17" s="1057"/>
      <c r="DG17" s="1055"/>
      <c r="DH17" s="1056"/>
      <c r="DI17" s="1056"/>
      <c r="DJ17" s="1056"/>
      <c r="DK17" s="1057"/>
      <c r="DL17" s="1055"/>
      <c r="DM17" s="1056"/>
      <c r="DN17" s="1056"/>
      <c r="DO17" s="1056"/>
      <c r="DP17" s="1057"/>
      <c r="DQ17" s="1055"/>
      <c r="DR17" s="1056"/>
      <c r="DS17" s="1056"/>
      <c r="DT17" s="1056"/>
      <c r="DU17" s="1057"/>
      <c r="DV17" s="1058"/>
      <c r="DW17" s="1059"/>
      <c r="DX17" s="1059"/>
      <c r="DY17" s="1059"/>
      <c r="DZ17" s="1060"/>
      <c r="EA17" s="230"/>
    </row>
    <row r="18" spans="1:131" s="231" customFormat="1" ht="26.25" customHeight="1" x14ac:dyDescent="0.15">
      <c r="A18" s="234">
        <v>12</v>
      </c>
      <c r="B18" s="1096"/>
      <c r="C18" s="1097"/>
      <c r="D18" s="1097"/>
      <c r="E18" s="1097"/>
      <c r="F18" s="1097"/>
      <c r="G18" s="1097"/>
      <c r="H18" s="1097"/>
      <c r="I18" s="1097"/>
      <c r="J18" s="1097"/>
      <c r="K18" s="1097"/>
      <c r="L18" s="1097"/>
      <c r="M18" s="1097"/>
      <c r="N18" s="1097"/>
      <c r="O18" s="1097"/>
      <c r="P18" s="1098"/>
      <c r="Q18" s="1104"/>
      <c r="R18" s="1105"/>
      <c r="S18" s="1105"/>
      <c r="T18" s="1105"/>
      <c r="U18" s="1105"/>
      <c r="V18" s="1105"/>
      <c r="W18" s="1105"/>
      <c r="X18" s="1105"/>
      <c r="Y18" s="1105"/>
      <c r="Z18" s="1105"/>
      <c r="AA18" s="1105"/>
      <c r="AB18" s="1105"/>
      <c r="AC18" s="1105"/>
      <c r="AD18" s="1105"/>
      <c r="AE18" s="1106"/>
      <c r="AF18" s="1101"/>
      <c r="AG18" s="1102"/>
      <c r="AH18" s="1102"/>
      <c r="AI18" s="1102"/>
      <c r="AJ18" s="1103"/>
      <c r="AK18" s="1146"/>
      <c r="AL18" s="1147"/>
      <c r="AM18" s="1147"/>
      <c r="AN18" s="1147"/>
      <c r="AO18" s="1147"/>
      <c r="AP18" s="1147"/>
      <c r="AQ18" s="1147"/>
      <c r="AR18" s="1147"/>
      <c r="AS18" s="1147"/>
      <c r="AT18" s="1147"/>
      <c r="AU18" s="1148"/>
      <c r="AV18" s="1148"/>
      <c r="AW18" s="1148"/>
      <c r="AX18" s="1148"/>
      <c r="AY18" s="1149"/>
      <c r="AZ18" s="228"/>
      <c r="BA18" s="228"/>
      <c r="BB18" s="228"/>
      <c r="BC18" s="228"/>
      <c r="BD18" s="228"/>
      <c r="BE18" s="229"/>
      <c r="BF18" s="229"/>
      <c r="BG18" s="229"/>
      <c r="BH18" s="229"/>
      <c r="BI18" s="229"/>
      <c r="BJ18" s="229"/>
      <c r="BK18" s="229"/>
      <c r="BL18" s="229"/>
      <c r="BM18" s="229"/>
      <c r="BN18" s="229"/>
      <c r="BO18" s="229"/>
      <c r="BP18" s="229"/>
      <c r="BQ18" s="234">
        <v>12</v>
      </c>
      <c r="BR18" s="235"/>
      <c r="BS18" s="1058"/>
      <c r="BT18" s="1059"/>
      <c r="BU18" s="1059"/>
      <c r="BV18" s="1059"/>
      <c r="BW18" s="1059"/>
      <c r="BX18" s="1059"/>
      <c r="BY18" s="1059"/>
      <c r="BZ18" s="1059"/>
      <c r="CA18" s="1059"/>
      <c r="CB18" s="1059"/>
      <c r="CC18" s="1059"/>
      <c r="CD18" s="1059"/>
      <c r="CE18" s="1059"/>
      <c r="CF18" s="1059"/>
      <c r="CG18" s="1080"/>
      <c r="CH18" s="1055"/>
      <c r="CI18" s="1056"/>
      <c r="CJ18" s="1056"/>
      <c r="CK18" s="1056"/>
      <c r="CL18" s="1057"/>
      <c r="CM18" s="1055"/>
      <c r="CN18" s="1056"/>
      <c r="CO18" s="1056"/>
      <c r="CP18" s="1056"/>
      <c r="CQ18" s="1057"/>
      <c r="CR18" s="1055"/>
      <c r="CS18" s="1056"/>
      <c r="CT18" s="1056"/>
      <c r="CU18" s="1056"/>
      <c r="CV18" s="1057"/>
      <c r="CW18" s="1055"/>
      <c r="CX18" s="1056"/>
      <c r="CY18" s="1056"/>
      <c r="CZ18" s="1056"/>
      <c r="DA18" s="1057"/>
      <c r="DB18" s="1055"/>
      <c r="DC18" s="1056"/>
      <c r="DD18" s="1056"/>
      <c r="DE18" s="1056"/>
      <c r="DF18" s="1057"/>
      <c r="DG18" s="1055"/>
      <c r="DH18" s="1056"/>
      <c r="DI18" s="1056"/>
      <c r="DJ18" s="1056"/>
      <c r="DK18" s="1057"/>
      <c r="DL18" s="1055"/>
      <c r="DM18" s="1056"/>
      <c r="DN18" s="1056"/>
      <c r="DO18" s="1056"/>
      <c r="DP18" s="1057"/>
      <c r="DQ18" s="1055"/>
      <c r="DR18" s="1056"/>
      <c r="DS18" s="1056"/>
      <c r="DT18" s="1056"/>
      <c r="DU18" s="1057"/>
      <c r="DV18" s="1058"/>
      <c r="DW18" s="1059"/>
      <c r="DX18" s="1059"/>
      <c r="DY18" s="1059"/>
      <c r="DZ18" s="1060"/>
      <c r="EA18" s="230"/>
    </row>
    <row r="19" spans="1:131" s="231" customFormat="1" ht="26.25" customHeight="1" x14ac:dyDescent="0.15">
      <c r="A19" s="234">
        <v>13</v>
      </c>
      <c r="B19" s="1096"/>
      <c r="C19" s="1097"/>
      <c r="D19" s="1097"/>
      <c r="E19" s="1097"/>
      <c r="F19" s="1097"/>
      <c r="G19" s="1097"/>
      <c r="H19" s="1097"/>
      <c r="I19" s="1097"/>
      <c r="J19" s="1097"/>
      <c r="K19" s="1097"/>
      <c r="L19" s="1097"/>
      <c r="M19" s="1097"/>
      <c r="N19" s="1097"/>
      <c r="O19" s="1097"/>
      <c r="P19" s="1098"/>
      <c r="Q19" s="1104"/>
      <c r="R19" s="1105"/>
      <c r="S19" s="1105"/>
      <c r="T19" s="1105"/>
      <c r="U19" s="1105"/>
      <c r="V19" s="1105"/>
      <c r="W19" s="1105"/>
      <c r="X19" s="1105"/>
      <c r="Y19" s="1105"/>
      <c r="Z19" s="1105"/>
      <c r="AA19" s="1105"/>
      <c r="AB19" s="1105"/>
      <c r="AC19" s="1105"/>
      <c r="AD19" s="1105"/>
      <c r="AE19" s="1106"/>
      <c r="AF19" s="1101"/>
      <c r="AG19" s="1102"/>
      <c r="AH19" s="1102"/>
      <c r="AI19" s="1102"/>
      <c r="AJ19" s="1103"/>
      <c r="AK19" s="1146"/>
      <c r="AL19" s="1147"/>
      <c r="AM19" s="1147"/>
      <c r="AN19" s="1147"/>
      <c r="AO19" s="1147"/>
      <c r="AP19" s="1147"/>
      <c r="AQ19" s="1147"/>
      <c r="AR19" s="1147"/>
      <c r="AS19" s="1147"/>
      <c r="AT19" s="1147"/>
      <c r="AU19" s="1148"/>
      <c r="AV19" s="1148"/>
      <c r="AW19" s="1148"/>
      <c r="AX19" s="1148"/>
      <c r="AY19" s="1149"/>
      <c r="AZ19" s="228"/>
      <c r="BA19" s="228"/>
      <c r="BB19" s="228"/>
      <c r="BC19" s="228"/>
      <c r="BD19" s="228"/>
      <c r="BE19" s="229"/>
      <c r="BF19" s="229"/>
      <c r="BG19" s="229"/>
      <c r="BH19" s="229"/>
      <c r="BI19" s="229"/>
      <c r="BJ19" s="229"/>
      <c r="BK19" s="229"/>
      <c r="BL19" s="229"/>
      <c r="BM19" s="229"/>
      <c r="BN19" s="229"/>
      <c r="BO19" s="229"/>
      <c r="BP19" s="229"/>
      <c r="BQ19" s="234">
        <v>13</v>
      </c>
      <c r="BR19" s="235"/>
      <c r="BS19" s="1058"/>
      <c r="BT19" s="1059"/>
      <c r="BU19" s="1059"/>
      <c r="BV19" s="1059"/>
      <c r="BW19" s="1059"/>
      <c r="BX19" s="1059"/>
      <c r="BY19" s="1059"/>
      <c r="BZ19" s="1059"/>
      <c r="CA19" s="1059"/>
      <c r="CB19" s="1059"/>
      <c r="CC19" s="1059"/>
      <c r="CD19" s="1059"/>
      <c r="CE19" s="1059"/>
      <c r="CF19" s="1059"/>
      <c r="CG19" s="1080"/>
      <c r="CH19" s="1055"/>
      <c r="CI19" s="1056"/>
      <c r="CJ19" s="1056"/>
      <c r="CK19" s="1056"/>
      <c r="CL19" s="1057"/>
      <c r="CM19" s="1055"/>
      <c r="CN19" s="1056"/>
      <c r="CO19" s="1056"/>
      <c r="CP19" s="1056"/>
      <c r="CQ19" s="1057"/>
      <c r="CR19" s="1055"/>
      <c r="CS19" s="1056"/>
      <c r="CT19" s="1056"/>
      <c r="CU19" s="1056"/>
      <c r="CV19" s="1057"/>
      <c r="CW19" s="1055"/>
      <c r="CX19" s="1056"/>
      <c r="CY19" s="1056"/>
      <c r="CZ19" s="1056"/>
      <c r="DA19" s="1057"/>
      <c r="DB19" s="1055"/>
      <c r="DC19" s="1056"/>
      <c r="DD19" s="1056"/>
      <c r="DE19" s="1056"/>
      <c r="DF19" s="1057"/>
      <c r="DG19" s="1055"/>
      <c r="DH19" s="1056"/>
      <c r="DI19" s="1056"/>
      <c r="DJ19" s="1056"/>
      <c r="DK19" s="1057"/>
      <c r="DL19" s="1055"/>
      <c r="DM19" s="1056"/>
      <c r="DN19" s="1056"/>
      <c r="DO19" s="1056"/>
      <c r="DP19" s="1057"/>
      <c r="DQ19" s="1055"/>
      <c r="DR19" s="1056"/>
      <c r="DS19" s="1056"/>
      <c r="DT19" s="1056"/>
      <c r="DU19" s="1057"/>
      <c r="DV19" s="1058"/>
      <c r="DW19" s="1059"/>
      <c r="DX19" s="1059"/>
      <c r="DY19" s="1059"/>
      <c r="DZ19" s="1060"/>
      <c r="EA19" s="230"/>
    </row>
    <row r="20" spans="1:131" s="231" customFormat="1" ht="26.25" customHeight="1" x14ac:dyDescent="0.15">
      <c r="A20" s="234">
        <v>14</v>
      </c>
      <c r="B20" s="1096"/>
      <c r="C20" s="1097"/>
      <c r="D20" s="1097"/>
      <c r="E20" s="1097"/>
      <c r="F20" s="1097"/>
      <c r="G20" s="1097"/>
      <c r="H20" s="1097"/>
      <c r="I20" s="1097"/>
      <c r="J20" s="1097"/>
      <c r="K20" s="1097"/>
      <c r="L20" s="1097"/>
      <c r="M20" s="1097"/>
      <c r="N20" s="1097"/>
      <c r="O20" s="1097"/>
      <c r="P20" s="1098"/>
      <c r="Q20" s="1104"/>
      <c r="R20" s="1105"/>
      <c r="S20" s="1105"/>
      <c r="T20" s="1105"/>
      <c r="U20" s="1105"/>
      <c r="V20" s="1105"/>
      <c r="W20" s="1105"/>
      <c r="X20" s="1105"/>
      <c r="Y20" s="1105"/>
      <c r="Z20" s="1105"/>
      <c r="AA20" s="1105"/>
      <c r="AB20" s="1105"/>
      <c r="AC20" s="1105"/>
      <c r="AD20" s="1105"/>
      <c r="AE20" s="1106"/>
      <c r="AF20" s="1101"/>
      <c r="AG20" s="1102"/>
      <c r="AH20" s="1102"/>
      <c r="AI20" s="1102"/>
      <c r="AJ20" s="1103"/>
      <c r="AK20" s="1146"/>
      <c r="AL20" s="1147"/>
      <c r="AM20" s="1147"/>
      <c r="AN20" s="1147"/>
      <c r="AO20" s="1147"/>
      <c r="AP20" s="1147"/>
      <c r="AQ20" s="1147"/>
      <c r="AR20" s="1147"/>
      <c r="AS20" s="1147"/>
      <c r="AT20" s="1147"/>
      <c r="AU20" s="1148"/>
      <c r="AV20" s="1148"/>
      <c r="AW20" s="1148"/>
      <c r="AX20" s="1148"/>
      <c r="AY20" s="1149"/>
      <c r="AZ20" s="228"/>
      <c r="BA20" s="228"/>
      <c r="BB20" s="228"/>
      <c r="BC20" s="228"/>
      <c r="BD20" s="228"/>
      <c r="BE20" s="229"/>
      <c r="BF20" s="229"/>
      <c r="BG20" s="229"/>
      <c r="BH20" s="229"/>
      <c r="BI20" s="229"/>
      <c r="BJ20" s="229"/>
      <c r="BK20" s="229"/>
      <c r="BL20" s="229"/>
      <c r="BM20" s="229"/>
      <c r="BN20" s="229"/>
      <c r="BO20" s="229"/>
      <c r="BP20" s="229"/>
      <c r="BQ20" s="234">
        <v>14</v>
      </c>
      <c r="BR20" s="235"/>
      <c r="BS20" s="1058"/>
      <c r="BT20" s="1059"/>
      <c r="BU20" s="1059"/>
      <c r="BV20" s="1059"/>
      <c r="BW20" s="1059"/>
      <c r="BX20" s="1059"/>
      <c r="BY20" s="1059"/>
      <c r="BZ20" s="1059"/>
      <c r="CA20" s="1059"/>
      <c r="CB20" s="1059"/>
      <c r="CC20" s="1059"/>
      <c r="CD20" s="1059"/>
      <c r="CE20" s="1059"/>
      <c r="CF20" s="1059"/>
      <c r="CG20" s="1080"/>
      <c r="CH20" s="1055"/>
      <c r="CI20" s="1056"/>
      <c r="CJ20" s="1056"/>
      <c r="CK20" s="1056"/>
      <c r="CL20" s="1057"/>
      <c r="CM20" s="1055"/>
      <c r="CN20" s="1056"/>
      <c r="CO20" s="1056"/>
      <c r="CP20" s="1056"/>
      <c r="CQ20" s="1057"/>
      <c r="CR20" s="1055"/>
      <c r="CS20" s="1056"/>
      <c r="CT20" s="1056"/>
      <c r="CU20" s="1056"/>
      <c r="CV20" s="1057"/>
      <c r="CW20" s="1055"/>
      <c r="CX20" s="1056"/>
      <c r="CY20" s="1056"/>
      <c r="CZ20" s="1056"/>
      <c r="DA20" s="1057"/>
      <c r="DB20" s="1055"/>
      <c r="DC20" s="1056"/>
      <c r="DD20" s="1056"/>
      <c r="DE20" s="1056"/>
      <c r="DF20" s="1057"/>
      <c r="DG20" s="1055"/>
      <c r="DH20" s="1056"/>
      <c r="DI20" s="1056"/>
      <c r="DJ20" s="1056"/>
      <c r="DK20" s="1057"/>
      <c r="DL20" s="1055"/>
      <c r="DM20" s="1056"/>
      <c r="DN20" s="1056"/>
      <c r="DO20" s="1056"/>
      <c r="DP20" s="1057"/>
      <c r="DQ20" s="1055"/>
      <c r="DR20" s="1056"/>
      <c r="DS20" s="1056"/>
      <c r="DT20" s="1056"/>
      <c r="DU20" s="1057"/>
      <c r="DV20" s="1058"/>
      <c r="DW20" s="1059"/>
      <c r="DX20" s="1059"/>
      <c r="DY20" s="1059"/>
      <c r="DZ20" s="1060"/>
      <c r="EA20" s="230"/>
    </row>
    <row r="21" spans="1:131" s="231" customFormat="1" ht="26.25" customHeight="1" thickBot="1" x14ac:dyDescent="0.2">
      <c r="A21" s="234">
        <v>15</v>
      </c>
      <c r="B21" s="1096"/>
      <c r="C21" s="1097"/>
      <c r="D21" s="1097"/>
      <c r="E21" s="1097"/>
      <c r="F21" s="1097"/>
      <c r="G21" s="1097"/>
      <c r="H21" s="1097"/>
      <c r="I21" s="1097"/>
      <c r="J21" s="1097"/>
      <c r="K21" s="1097"/>
      <c r="L21" s="1097"/>
      <c r="M21" s="1097"/>
      <c r="N21" s="1097"/>
      <c r="O21" s="1097"/>
      <c r="P21" s="1098"/>
      <c r="Q21" s="1104"/>
      <c r="R21" s="1105"/>
      <c r="S21" s="1105"/>
      <c r="T21" s="1105"/>
      <c r="U21" s="1105"/>
      <c r="V21" s="1105"/>
      <c r="W21" s="1105"/>
      <c r="X21" s="1105"/>
      <c r="Y21" s="1105"/>
      <c r="Z21" s="1105"/>
      <c r="AA21" s="1105"/>
      <c r="AB21" s="1105"/>
      <c r="AC21" s="1105"/>
      <c r="AD21" s="1105"/>
      <c r="AE21" s="1106"/>
      <c r="AF21" s="1101"/>
      <c r="AG21" s="1102"/>
      <c r="AH21" s="1102"/>
      <c r="AI21" s="1102"/>
      <c r="AJ21" s="1103"/>
      <c r="AK21" s="1146"/>
      <c r="AL21" s="1147"/>
      <c r="AM21" s="1147"/>
      <c r="AN21" s="1147"/>
      <c r="AO21" s="1147"/>
      <c r="AP21" s="1147"/>
      <c r="AQ21" s="1147"/>
      <c r="AR21" s="1147"/>
      <c r="AS21" s="1147"/>
      <c r="AT21" s="1147"/>
      <c r="AU21" s="1148"/>
      <c r="AV21" s="1148"/>
      <c r="AW21" s="1148"/>
      <c r="AX21" s="1148"/>
      <c r="AY21" s="1149"/>
      <c r="AZ21" s="228"/>
      <c r="BA21" s="228"/>
      <c r="BB21" s="228"/>
      <c r="BC21" s="228"/>
      <c r="BD21" s="228"/>
      <c r="BE21" s="229"/>
      <c r="BF21" s="229"/>
      <c r="BG21" s="229"/>
      <c r="BH21" s="229"/>
      <c r="BI21" s="229"/>
      <c r="BJ21" s="229"/>
      <c r="BK21" s="229"/>
      <c r="BL21" s="229"/>
      <c r="BM21" s="229"/>
      <c r="BN21" s="229"/>
      <c r="BO21" s="229"/>
      <c r="BP21" s="229"/>
      <c r="BQ21" s="234">
        <v>15</v>
      </c>
      <c r="BR21" s="235"/>
      <c r="BS21" s="1058"/>
      <c r="BT21" s="1059"/>
      <c r="BU21" s="1059"/>
      <c r="BV21" s="1059"/>
      <c r="BW21" s="1059"/>
      <c r="BX21" s="1059"/>
      <c r="BY21" s="1059"/>
      <c r="BZ21" s="1059"/>
      <c r="CA21" s="1059"/>
      <c r="CB21" s="1059"/>
      <c r="CC21" s="1059"/>
      <c r="CD21" s="1059"/>
      <c r="CE21" s="1059"/>
      <c r="CF21" s="1059"/>
      <c r="CG21" s="1080"/>
      <c r="CH21" s="1055"/>
      <c r="CI21" s="1056"/>
      <c r="CJ21" s="1056"/>
      <c r="CK21" s="1056"/>
      <c r="CL21" s="1057"/>
      <c r="CM21" s="1055"/>
      <c r="CN21" s="1056"/>
      <c r="CO21" s="1056"/>
      <c r="CP21" s="1056"/>
      <c r="CQ21" s="1057"/>
      <c r="CR21" s="1055"/>
      <c r="CS21" s="1056"/>
      <c r="CT21" s="1056"/>
      <c r="CU21" s="1056"/>
      <c r="CV21" s="1057"/>
      <c r="CW21" s="1055"/>
      <c r="CX21" s="1056"/>
      <c r="CY21" s="1056"/>
      <c r="CZ21" s="1056"/>
      <c r="DA21" s="1057"/>
      <c r="DB21" s="1055"/>
      <c r="DC21" s="1056"/>
      <c r="DD21" s="1056"/>
      <c r="DE21" s="1056"/>
      <c r="DF21" s="1057"/>
      <c r="DG21" s="1055"/>
      <c r="DH21" s="1056"/>
      <c r="DI21" s="1056"/>
      <c r="DJ21" s="1056"/>
      <c r="DK21" s="1057"/>
      <c r="DL21" s="1055"/>
      <c r="DM21" s="1056"/>
      <c r="DN21" s="1056"/>
      <c r="DO21" s="1056"/>
      <c r="DP21" s="1057"/>
      <c r="DQ21" s="1055"/>
      <c r="DR21" s="1056"/>
      <c r="DS21" s="1056"/>
      <c r="DT21" s="1056"/>
      <c r="DU21" s="1057"/>
      <c r="DV21" s="1058"/>
      <c r="DW21" s="1059"/>
      <c r="DX21" s="1059"/>
      <c r="DY21" s="1059"/>
      <c r="DZ21" s="1060"/>
      <c r="EA21" s="230"/>
    </row>
    <row r="22" spans="1:131" s="231" customFormat="1" ht="26.25" customHeight="1" x14ac:dyDescent="0.15">
      <c r="A22" s="234">
        <v>16</v>
      </c>
      <c r="B22" s="1096"/>
      <c r="C22" s="1097"/>
      <c r="D22" s="1097"/>
      <c r="E22" s="1097"/>
      <c r="F22" s="1097"/>
      <c r="G22" s="1097"/>
      <c r="H22" s="1097"/>
      <c r="I22" s="1097"/>
      <c r="J22" s="1097"/>
      <c r="K22" s="1097"/>
      <c r="L22" s="1097"/>
      <c r="M22" s="1097"/>
      <c r="N22" s="1097"/>
      <c r="O22" s="1097"/>
      <c r="P22" s="1098"/>
      <c r="Q22" s="1139"/>
      <c r="R22" s="1140"/>
      <c r="S22" s="1140"/>
      <c r="T22" s="1140"/>
      <c r="U22" s="1140"/>
      <c r="V22" s="1140"/>
      <c r="W22" s="1140"/>
      <c r="X22" s="1140"/>
      <c r="Y22" s="1140"/>
      <c r="Z22" s="1140"/>
      <c r="AA22" s="1140"/>
      <c r="AB22" s="1140"/>
      <c r="AC22" s="1140"/>
      <c r="AD22" s="1140"/>
      <c r="AE22" s="1141"/>
      <c r="AF22" s="1101"/>
      <c r="AG22" s="1102"/>
      <c r="AH22" s="1102"/>
      <c r="AI22" s="1102"/>
      <c r="AJ22" s="1103"/>
      <c r="AK22" s="1142"/>
      <c r="AL22" s="1143"/>
      <c r="AM22" s="1143"/>
      <c r="AN22" s="1143"/>
      <c r="AO22" s="1143"/>
      <c r="AP22" s="1143"/>
      <c r="AQ22" s="1143"/>
      <c r="AR22" s="1143"/>
      <c r="AS22" s="1143"/>
      <c r="AT22" s="1143"/>
      <c r="AU22" s="1144"/>
      <c r="AV22" s="1144"/>
      <c r="AW22" s="1144"/>
      <c r="AX22" s="1144"/>
      <c r="AY22" s="1145"/>
      <c r="AZ22" s="1094" t="s">
        <v>386</v>
      </c>
      <c r="BA22" s="1094"/>
      <c r="BB22" s="1094"/>
      <c r="BC22" s="1094"/>
      <c r="BD22" s="1095"/>
      <c r="BE22" s="229"/>
      <c r="BF22" s="229"/>
      <c r="BG22" s="229"/>
      <c r="BH22" s="229"/>
      <c r="BI22" s="229"/>
      <c r="BJ22" s="229"/>
      <c r="BK22" s="229"/>
      <c r="BL22" s="229"/>
      <c r="BM22" s="229"/>
      <c r="BN22" s="229"/>
      <c r="BO22" s="229"/>
      <c r="BP22" s="229"/>
      <c r="BQ22" s="234">
        <v>16</v>
      </c>
      <c r="BR22" s="235"/>
      <c r="BS22" s="1058"/>
      <c r="BT22" s="1059"/>
      <c r="BU22" s="1059"/>
      <c r="BV22" s="1059"/>
      <c r="BW22" s="1059"/>
      <c r="BX22" s="1059"/>
      <c r="BY22" s="1059"/>
      <c r="BZ22" s="1059"/>
      <c r="CA22" s="1059"/>
      <c r="CB22" s="1059"/>
      <c r="CC22" s="1059"/>
      <c r="CD22" s="1059"/>
      <c r="CE22" s="1059"/>
      <c r="CF22" s="1059"/>
      <c r="CG22" s="1080"/>
      <c r="CH22" s="1055"/>
      <c r="CI22" s="1056"/>
      <c r="CJ22" s="1056"/>
      <c r="CK22" s="1056"/>
      <c r="CL22" s="1057"/>
      <c r="CM22" s="1055"/>
      <c r="CN22" s="1056"/>
      <c r="CO22" s="1056"/>
      <c r="CP22" s="1056"/>
      <c r="CQ22" s="1057"/>
      <c r="CR22" s="1055"/>
      <c r="CS22" s="1056"/>
      <c r="CT22" s="1056"/>
      <c r="CU22" s="1056"/>
      <c r="CV22" s="1057"/>
      <c r="CW22" s="1055"/>
      <c r="CX22" s="1056"/>
      <c r="CY22" s="1056"/>
      <c r="CZ22" s="1056"/>
      <c r="DA22" s="1057"/>
      <c r="DB22" s="1055"/>
      <c r="DC22" s="1056"/>
      <c r="DD22" s="1056"/>
      <c r="DE22" s="1056"/>
      <c r="DF22" s="1057"/>
      <c r="DG22" s="1055"/>
      <c r="DH22" s="1056"/>
      <c r="DI22" s="1056"/>
      <c r="DJ22" s="1056"/>
      <c r="DK22" s="1057"/>
      <c r="DL22" s="1055"/>
      <c r="DM22" s="1056"/>
      <c r="DN22" s="1056"/>
      <c r="DO22" s="1056"/>
      <c r="DP22" s="1057"/>
      <c r="DQ22" s="1055"/>
      <c r="DR22" s="1056"/>
      <c r="DS22" s="1056"/>
      <c r="DT22" s="1056"/>
      <c r="DU22" s="1057"/>
      <c r="DV22" s="1058"/>
      <c r="DW22" s="1059"/>
      <c r="DX22" s="1059"/>
      <c r="DY22" s="1059"/>
      <c r="DZ22" s="1060"/>
      <c r="EA22" s="230"/>
    </row>
    <row r="23" spans="1:131" s="231" customFormat="1" ht="26.25" customHeight="1" thickBot="1" x14ac:dyDescent="0.2">
      <c r="A23" s="236" t="s">
        <v>387</v>
      </c>
      <c r="B23" s="1001" t="s">
        <v>388</v>
      </c>
      <c r="C23" s="1002"/>
      <c r="D23" s="1002"/>
      <c r="E23" s="1002"/>
      <c r="F23" s="1002"/>
      <c r="G23" s="1002"/>
      <c r="H23" s="1002"/>
      <c r="I23" s="1002"/>
      <c r="J23" s="1002"/>
      <c r="K23" s="1002"/>
      <c r="L23" s="1002"/>
      <c r="M23" s="1002"/>
      <c r="N23" s="1002"/>
      <c r="O23" s="1002"/>
      <c r="P23" s="1012"/>
      <c r="Q23" s="1133">
        <v>35560</v>
      </c>
      <c r="R23" s="1127"/>
      <c r="S23" s="1127"/>
      <c r="T23" s="1127"/>
      <c r="U23" s="1127"/>
      <c r="V23" s="1127">
        <v>34884</v>
      </c>
      <c r="W23" s="1127"/>
      <c r="X23" s="1127"/>
      <c r="Y23" s="1127"/>
      <c r="Z23" s="1127"/>
      <c r="AA23" s="1127">
        <v>676</v>
      </c>
      <c r="AB23" s="1127"/>
      <c r="AC23" s="1127"/>
      <c r="AD23" s="1127"/>
      <c r="AE23" s="1134"/>
      <c r="AF23" s="1135">
        <v>345</v>
      </c>
      <c r="AG23" s="1127"/>
      <c r="AH23" s="1127"/>
      <c r="AI23" s="1127"/>
      <c r="AJ23" s="1136"/>
      <c r="AK23" s="1137"/>
      <c r="AL23" s="1138"/>
      <c r="AM23" s="1138"/>
      <c r="AN23" s="1138"/>
      <c r="AO23" s="1138"/>
      <c r="AP23" s="1127">
        <v>27336</v>
      </c>
      <c r="AQ23" s="1127"/>
      <c r="AR23" s="1127"/>
      <c r="AS23" s="1127"/>
      <c r="AT23" s="1127"/>
      <c r="AU23" s="1128"/>
      <c r="AV23" s="1128"/>
      <c r="AW23" s="1128"/>
      <c r="AX23" s="1128"/>
      <c r="AY23" s="1129"/>
      <c r="AZ23" s="1130" t="s">
        <v>127</v>
      </c>
      <c r="BA23" s="1131"/>
      <c r="BB23" s="1131"/>
      <c r="BC23" s="1131"/>
      <c r="BD23" s="1132"/>
      <c r="BE23" s="229"/>
      <c r="BF23" s="229"/>
      <c r="BG23" s="229"/>
      <c r="BH23" s="229"/>
      <c r="BI23" s="229"/>
      <c r="BJ23" s="229"/>
      <c r="BK23" s="229"/>
      <c r="BL23" s="229"/>
      <c r="BM23" s="229"/>
      <c r="BN23" s="229"/>
      <c r="BO23" s="229"/>
      <c r="BP23" s="229"/>
      <c r="BQ23" s="234">
        <v>17</v>
      </c>
      <c r="BR23" s="235"/>
      <c r="BS23" s="1058"/>
      <c r="BT23" s="1059"/>
      <c r="BU23" s="1059"/>
      <c r="BV23" s="1059"/>
      <c r="BW23" s="1059"/>
      <c r="BX23" s="1059"/>
      <c r="BY23" s="1059"/>
      <c r="BZ23" s="1059"/>
      <c r="CA23" s="1059"/>
      <c r="CB23" s="1059"/>
      <c r="CC23" s="1059"/>
      <c r="CD23" s="1059"/>
      <c r="CE23" s="1059"/>
      <c r="CF23" s="1059"/>
      <c r="CG23" s="1080"/>
      <c r="CH23" s="1055"/>
      <c r="CI23" s="1056"/>
      <c r="CJ23" s="1056"/>
      <c r="CK23" s="1056"/>
      <c r="CL23" s="1057"/>
      <c r="CM23" s="1055"/>
      <c r="CN23" s="1056"/>
      <c r="CO23" s="1056"/>
      <c r="CP23" s="1056"/>
      <c r="CQ23" s="1057"/>
      <c r="CR23" s="1055"/>
      <c r="CS23" s="1056"/>
      <c r="CT23" s="1056"/>
      <c r="CU23" s="1056"/>
      <c r="CV23" s="1057"/>
      <c r="CW23" s="1055"/>
      <c r="CX23" s="1056"/>
      <c r="CY23" s="1056"/>
      <c r="CZ23" s="1056"/>
      <c r="DA23" s="1057"/>
      <c r="DB23" s="1055"/>
      <c r="DC23" s="1056"/>
      <c r="DD23" s="1056"/>
      <c r="DE23" s="1056"/>
      <c r="DF23" s="1057"/>
      <c r="DG23" s="1055"/>
      <c r="DH23" s="1056"/>
      <c r="DI23" s="1056"/>
      <c r="DJ23" s="1056"/>
      <c r="DK23" s="1057"/>
      <c r="DL23" s="1055"/>
      <c r="DM23" s="1056"/>
      <c r="DN23" s="1056"/>
      <c r="DO23" s="1056"/>
      <c r="DP23" s="1057"/>
      <c r="DQ23" s="1055"/>
      <c r="DR23" s="1056"/>
      <c r="DS23" s="1056"/>
      <c r="DT23" s="1056"/>
      <c r="DU23" s="1057"/>
      <c r="DV23" s="1058"/>
      <c r="DW23" s="1059"/>
      <c r="DX23" s="1059"/>
      <c r="DY23" s="1059"/>
      <c r="DZ23" s="1060"/>
      <c r="EA23" s="230"/>
    </row>
    <row r="24" spans="1:131" s="231" customFormat="1" ht="26.25" customHeight="1" x14ac:dyDescent="0.15">
      <c r="A24" s="1126" t="s">
        <v>389</v>
      </c>
      <c r="B24" s="1126"/>
      <c r="C24" s="1126"/>
      <c r="D24" s="1126"/>
      <c r="E24" s="1126"/>
      <c r="F24" s="1126"/>
      <c r="G24" s="1126"/>
      <c r="H24" s="1126"/>
      <c r="I24" s="1126"/>
      <c r="J24" s="1126"/>
      <c r="K24" s="1126"/>
      <c r="L24" s="1126"/>
      <c r="M24" s="1126"/>
      <c r="N24" s="1126"/>
      <c r="O24" s="1126"/>
      <c r="P24" s="1126"/>
      <c r="Q24" s="1126"/>
      <c r="R24" s="1126"/>
      <c r="S24" s="1126"/>
      <c r="T24" s="1126"/>
      <c r="U24" s="1126"/>
      <c r="V24" s="1126"/>
      <c r="W24" s="1126"/>
      <c r="X24" s="1126"/>
      <c r="Y24" s="1126"/>
      <c r="Z24" s="1126"/>
      <c r="AA24" s="1126"/>
      <c r="AB24" s="1126"/>
      <c r="AC24" s="1126"/>
      <c r="AD24" s="1126"/>
      <c r="AE24" s="1126"/>
      <c r="AF24" s="1126"/>
      <c r="AG24" s="1126"/>
      <c r="AH24" s="1126"/>
      <c r="AI24" s="1126"/>
      <c r="AJ24" s="1126"/>
      <c r="AK24" s="1126"/>
      <c r="AL24" s="1126"/>
      <c r="AM24" s="1126"/>
      <c r="AN24" s="1126"/>
      <c r="AO24" s="1126"/>
      <c r="AP24" s="1126"/>
      <c r="AQ24" s="1126"/>
      <c r="AR24" s="1126"/>
      <c r="AS24" s="1126"/>
      <c r="AT24" s="1126"/>
      <c r="AU24" s="1126"/>
      <c r="AV24" s="1126"/>
      <c r="AW24" s="1126"/>
      <c r="AX24" s="1126"/>
      <c r="AY24" s="1126"/>
      <c r="AZ24" s="228"/>
      <c r="BA24" s="228"/>
      <c r="BB24" s="228"/>
      <c r="BC24" s="228"/>
      <c r="BD24" s="228"/>
      <c r="BE24" s="229"/>
      <c r="BF24" s="229"/>
      <c r="BG24" s="229"/>
      <c r="BH24" s="229"/>
      <c r="BI24" s="229"/>
      <c r="BJ24" s="229"/>
      <c r="BK24" s="229"/>
      <c r="BL24" s="229"/>
      <c r="BM24" s="229"/>
      <c r="BN24" s="229"/>
      <c r="BO24" s="229"/>
      <c r="BP24" s="229"/>
      <c r="BQ24" s="234">
        <v>18</v>
      </c>
      <c r="BR24" s="235"/>
      <c r="BS24" s="1058"/>
      <c r="BT24" s="1059"/>
      <c r="BU24" s="1059"/>
      <c r="BV24" s="1059"/>
      <c r="BW24" s="1059"/>
      <c r="BX24" s="1059"/>
      <c r="BY24" s="1059"/>
      <c r="BZ24" s="1059"/>
      <c r="CA24" s="1059"/>
      <c r="CB24" s="1059"/>
      <c r="CC24" s="1059"/>
      <c r="CD24" s="1059"/>
      <c r="CE24" s="1059"/>
      <c r="CF24" s="1059"/>
      <c r="CG24" s="1080"/>
      <c r="CH24" s="1055"/>
      <c r="CI24" s="1056"/>
      <c r="CJ24" s="1056"/>
      <c r="CK24" s="1056"/>
      <c r="CL24" s="1057"/>
      <c r="CM24" s="1055"/>
      <c r="CN24" s="1056"/>
      <c r="CO24" s="1056"/>
      <c r="CP24" s="1056"/>
      <c r="CQ24" s="1057"/>
      <c r="CR24" s="1055"/>
      <c r="CS24" s="1056"/>
      <c r="CT24" s="1056"/>
      <c r="CU24" s="1056"/>
      <c r="CV24" s="1057"/>
      <c r="CW24" s="1055"/>
      <c r="CX24" s="1056"/>
      <c r="CY24" s="1056"/>
      <c r="CZ24" s="1056"/>
      <c r="DA24" s="1057"/>
      <c r="DB24" s="1055"/>
      <c r="DC24" s="1056"/>
      <c r="DD24" s="1056"/>
      <c r="DE24" s="1056"/>
      <c r="DF24" s="1057"/>
      <c r="DG24" s="1055"/>
      <c r="DH24" s="1056"/>
      <c r="DI24" s="1056"/>
      <c r="DJ24" s="1056"/>
      <c r="DK24" s="1057"/>
      <c r="DL24" s="1055"/>
      <c r="DM24" s="1056"/>
      <c r="DN24" s="1056"/>
      <c r="DO24" s="1056"/>
      <c r="DP24" s="1057"/>
      <c r="DQ24" s="1055"/>
      <c r="DR24" s="1056"/>
      <c r="DS24" s="1056"/>
      <c r="DT24" s="1056"/>
      <c r="DU24" s="1057"/>
      <c r="DV24" s="1058"/>
      <c r="DW24" s="1059"/>
      <c r="DX24" s="1059"/>
      <c r="DY24" s="1059"/>
      <c r="DZ24" s="1060"/>
      <c r="EA24" s="230"/>
    </row>
    <row r="25" spans="1:131" ht="26.25" customHeight="1" thickBot="1" x14ac:dyDescent="0.2">
      <c r="A25" s="1125" t="s">
        <v>390</v>
      </c>
      <c r="B25" s="1125"/>
      <c r="C25" s="1125"/>
      <c r="D25" s="1125"/>
      <c r="E25" s="1125"/>
      <c r="F25" s="1125"/>
      <c r="G25" s="1125"/>
      <c r="H25" s="1125"/>
      <c r="I25" s="1125"/>
      <c r="J25" s="1125"/>
      <c r="K25" s="1125"/>
      <c r="L25" s="1125"/>
      <c r="M25" s="1125"/>
      <c r="N25" s="1125"/>
      <c r="O25" s="1125"/>
      <c r="P25" s="1125"/>
      <c r="Q25" s="1125"/>
      <c r="R25" s="1125"/>
      <c r="S25" s="1125"/>
      <c r="T25" s="1125"/>
      <c r="U25" s="1125"/>
      <c r="V25" s="1125"/>
      <c r="W25" s="1125"/>
      <c r="X25" s="1125"/>
      <c r="Y25" s="1125"/>
      <c r="Z25" s="1125"/>
      <c r="AA25" s="1125"/>
      <c r="AB25" s="1125"/>
      <c r="AC25" s="1125"/>
      <c r="AD25" s="1125"/>
      <c r="AE25" s="1125"/>
      <c r="AF25" s="1125"/>
      <c r="AG25" s="1125"/>
      <c r="AH25" s="1125"/>
      <c r="AI25" s="1125"/>
      <c r="AJ25" s="1125"/>
      <c r="AK25" s="1125"/>
      <c r="AL25" s="1125"/>
      <c r="AM25" s="1125"/>
      <c r="AN25" s="1125"/>
      <c r="AO25" s="1125"/>
      <c r="AP25" s="1125"/>
      <c r="AQ25" s="1125"/>
      <c r="AR25" s="1125"/>
      <c r="AS25" s="1125"/>
      <c r="AT25" s="1125"/>
      <c r="AU25" s="1125"/>
      <c r="AV25" s="1125"/>
      <c r="AW25" s="1125"/>
      <c r="AX25" s="1125"/>
      <c r="AY25" s="1125"/>
      <c r="AZ25" s="1125"/>
      <c r="BA25" s="1125"/>
      <c r="BB25" s="1125"/>
      <c r="BC25" s="1125"/>
      <c r="BD25" s="1125"/>
      <c r="BE25" s="1125"/>
      <c r="BF25" s="1125"/>
      <c r="BG25" s="1125"/>
      <c r="BH25" s="1125"/>
      <c r="BI25" s="1125"/>
      <c r="BJ25" s="228"/>
      <c r="BK25" s="228"/>
      <c r="BL25" s="228"/>
      <c r="BM25" s="228"/>
      <c r="BN25" s="228"/>
      <c r="BO25" s="237"/>
      <c r="BP25" s="237"/>
      <c r="BQ25" s="234">
        <v>19</v>
      </c>
      <c r="BR25" s="235"/>
      <c r="BS25" s="1058"/>
      <c r="BT25" s="1059"/>
      <c r="BU25" s="1059"/>
      <c r="BV25" s="1059"/>
      <c r="BW25" s="1059"/>
      <c r="BX25" s="1059"/>
      <c r="BY25" s="1059"/>
      <c r="BZ25" s="1059"/>
      <c r="CA25" s="1059"/>
      <c r="CB25" s="1059"/>
      <c r="CC25" s="1059"/>
      <c r="CD25" s="1059"/>
      <c r="CE25" s="1059"/>
      <c r="CF25" s="1059"/>
      <c r="CG25" s="1080"/>
      <c r="CH25" s="1055"/>
      <c r="CI25" s="1056"/>
      <c r="CJ25" s="1056"/>
      <c r="CK25" s="1056"/>
      <c r="CL25" s="1057"/>
      <c r="CM25" s="1055"/>
      <c r="CN25" s="1056"/>
      <c r="CO25" s="1056"/>
      <c r="CP25" s="1056"/>
      <c r="CQ25" s="1057"/>
      <c r="CR25" s="1055"/>
      <c r="CS25" s="1056"/>
      <c r="CT25" s="1056"/>
      <c r="CU25" s="1056"/>
      <c r="CV25" s="1057"/>
      <c r="CW25" s="1055"/>
      <c r="CX25" s="1056"/>
      <c r="CY25" s="1056"/>
      <c r="CZ25" s="1056"/>
      <c r="DA25" s="1057"/>
      <c r="DB25" s="1055"/>
      <c r="DC25" s="1056"/>
      <c r="DD25" s="1056"/>
      <c r="DE25" s="1056"/>
      <c r="DF25" s="1057"/>
      <c r="DG25" s="1055"/>
      <c r="DH25" s="1056"/>
      <c r="DI25" s="1056"/>
      <c r="DJ25" s="1056"/>
      <c r="DK25" s="1057"/>
      <c r="DL25" s="1055"/>
      <c r="DM25" s="1056"/>
      <c r="DN25" s="1056"/>
      <c r="DO25" s="1056"/>
      <c r="DP25" s="1057"/>
      <c r="DQ25" s="1055"/>
      <c r="DR25" s="1056"/>
      <c r="DS25" s="1056"/>
      <c r="DT25" s="1056"/>
      <c r="DU25" s="1057"/>
      <c r="DV25" s="1058"/>
      <c r="DW25" s="1059"/>
      <c r="DX25" s="1059"/>
      <c r="DY25" s="1059"/>
      <c r="DZ25" s="1060"/>
      <c r="EA25" s="226"/>
    </row>
    <row r="26" spans="1:131" ht="26.25" customHeight="1" x14ac:dyDescent="0.15">
      <c r="A26" s="1061" t="s">
        <v>367</v>
      </c>
      <c r="B26" s="1062"/>
      <c r="C26" s="1062"/>
      <c r="D26" s="1062"/>
      <c r="E26" s="1062"/>
      <c r="F26" s="1062"/>
      <c r="G26" s="1062"/>
      <c r="H26" s="1062"/>
      <c r="I26" s="1062"/>
      <c r="J26" s="1062"/>
      <c r="K26" s="1062"/>
      <c r="L26" s="1062"/>
      <c r="M26" s="1062"/>
      <c r="N26" s="1062"/>
      <c r="O26" s="1062"/>
      <c r="P26" s="1063"/>
      <c r="Q26" s="1067" t="s">
        <v>391</v>
      </c>
      <c r="R26" s="1068"/>
      <c r="S26" s="1068"/>
      <c r="T26" s="1068"/>
      <c r="U26" s="1069"/>
      <c r="V26" s="1067" t="s">
        <v>392</v>
      </c>
      <c r="W26" s="1068"/>
      <c r="X26" s="1068"/>
      <c r="Y26" s="1068"/>
      <c r="Z26" s="1069"/>
      <c r="AA26" s="1067" t="s">
        <v>393</v>
      </c>
      <c r="AB26" s="1068"/>
      <c r="AC26" s="1068"/>
      <c r="AD26" s="1068"/>
      <c r="AE26" s="1068"/>
      <c r="AF26" s="1121" t="s">
        <v>394</v>
      </c>
      <c r="AG26" s="1074"/>
      <c r="AH26" s="1074"/>
      <c r="AI26" s="1074"/>
      <c r="AJ26" s="1122"/>
      <c r="AK26" s="1068" t="s">
        <v>395</v>
      </c>
      <c r="AL26" s="1068"/>
      <c r="AM26" s="1068"/>
      <c r="AN26" s="1068"/>
      <c r="AO26" s="1069"/>
      <c r="AP26" s="1067" t="s">
        <v>396</v>
      </c>
      <c r="AQ26" s="1068"/>
      <c r="AR26" s="1068"/>
      <c r="AS26" s="1068"/>
      <c r="AT26" s="1069"/>
      <c r="AU26" s="1067" t="s">
        <v>397</v>
      </c>
      <c r="AV26" s="1068"/>
      <c r="AW26" s="1068"/>
      <c r="AX26" s="1068"/>
      <c r="AY26" s="1069"/>
      <c r="AZ26" s="1067" t="s">
        <v>398</v>
      </c>
      <c r="BA26" s="1068"/>
      <c r="BB26" s="1068"/>
      <c r="BC26" s="1068"/>
      <c r="BD26" s="1069"/>
      <c r="BE26" s="1067" t="s">
        <v>374</v>
      </c>
      <c r="BF26" s="1068"/>
      <c r="BG26" s="1068"/>
      <c r="BH26" s="1068"/>
      <c r="BI26" s="1081"/>
      <c r="BJ26" s="228"/>
      <c r="BK26" s="228"/>
      <c r="BL26" s="228"/>
      <c r="BM26" s="228"/>
      <c r="BN26" s="228"/>
      <c r="BO26" s="237"/>
      <c r="BP26" s="237"/>
      <c r="BQ26" s="234">
        <v>20</v>
      </c>
      <c r="BR26" s="235"/>
      <c r="BS26" s="1058"/>
      <c r="BT26" s="1059"/>
      <c r="BU26" s="1059"/>
      <c r="BV26" s="1059"/>
      <c r="BW26" s="1059"/>
      <c r="BX26" s="1059"/>
      <c r="BY26" s="1059"/>
      <c r="BZ26" s="1059"/>
      <c r="CA26" s="1059"/>
      <c r="CB26" s="1059"/>
      <c r="CC26" s="1059"/>
      <c r="CD26" s="1059"/>
      <c r="CE26" s="1059"/>
      <c r="CF26" s="1059"/>
      <c r="CG26" s="1080"/>
      <c r="CH26" s="1055"/>
      <c r="CI26" s="1056"/>
      <c r="CJ26" s="1056"/>
      <c r="CK26" s="1056"/>
      <c r="CL26" s="1057"/>
      <c r="CM26" s="1055"/>
      <c r="CN26" s="1056"/>
      <c r="CO26" s="1056"/>
      <c r="CP26" s="1056"/>
      <c r="CQ26" s="1057"/>
      <c r="CR26" s="1055"/>
      <c r="CS26" s="1056"/>
      <c r="CT26" s="1056"/>
      <c r="CU26" s="1056"/>
      <c r="CV26" s="1057"/>
      <c r="CW26" s="1055"/>
      <c r="CX26" s="1056"/>
      <c r="CY26" s="1056"/>
      <c r="CZ26" s="1056"/>
      <c r="DA26" s="1057"/>
      <c r="DB26" s="1055"/>
      <c r="DC26" s="1056"/>
      <c r="DD26" s="1056"/>
      <c r="DE26" s="1056"/>
      <c r="DF26" s="1057"/>
      <c r="DG26" s="1055"/>
      <c r="DH26" s="1056"/>
      <c r="DI26" s="1056"/>
      <c r="DJ26" s="1056"/>
      <c r="DK26" s="1057"/>
      <c r="DL26" s="1055"/>
      <c r="DM26" s="1056"/>
      <c r="DN26" s="1056"/>
      <c r="DO26" s="1056"/>
      <c r="DP26" s="1057"/>
      <c r="DQ26" s="1055"/>
      <c r="DR26" s="1056"/>
      <c r="DS26" s="1056"/>
      <c r="DT26" s="1056"/>
      <c r="DU26" s="1057"/>
      <c r="DV26" s="1058"/>
      <c r="DW26" s="1059"/>
      <c r="DX26" s="1059"/>
      <c r="DY26" s="1059"/>
      <c r="DZ26" s="1060"/>
      <c r="EA26" s="226"/>
    </row>
    <row r="27" spans="1:131" ht="26.25" customHeight="1" thickBot="1" x14ac:dyDescent="0.2">
      <c r="A27" s="1064"/>
      <c r="B27" s="1065"/>
      <c r="C27" s="1065"/>
      <c r="D27" s="1065"/>
      <c r="E27" s="1065"/>
      <c r="F27" s="1065"/>
      <c r="G27" s="1065"/>
      <c r="H27" s="1065"/>
      <c r="I27" s="1065"/>
      <c r="J27" s="1065"/>
      <c r="K27" s="1065"/>
      <c r="L27" s="1065"/>
      <c r="M27" s="1065"/>
      <c r="N27" s="1065"/>
      <c r="O27" s="1065"/>
      <c r="P27" s="1066"/>
      <c r="Q27" s="1070"/>
      <c r="R27" s="1071"/>
      <c r="S27" s="1071"/>
      <c r="T27" s="1071"/>
      <c r="U27" s="1072"/>
      <c r="V27" s="1070"/>
      <c r="W27" s="1071"/>
      <c r="X27" s="1071"/>
      <c r="Y27" s="1071"/>
      <c r="Z27" s="1072"/>
      <c r="AA27" s="1070"/>
      <c r="AB27" s="1071"/>
      <c r="AC27" s="1071"/>
      <c r="AD27" s="1071"/>
      <c r="AE27" s="1071"/>
      <c r="AF27" s="1123"/>
      <c r="AG27" s="1077"/>
      <c r="AH27" s="1077"/>
      <c r="AI27" s="1077"/>
      <c r="AJ27" s="1124"/>
      <c r="AK27" s="1071"/>
      <c r="AL27" s="1071"/>
      <c r="AM27" s="1071"/>
      <c r="AN27" s="1071"/>
      <c r="AO27" s="1072"/>
      <c r="AP27" s="1070"/>
      <c r="AQ27" s="1071"/>
      <c r="AR27" s="1071"/>
      <c r="AS27" s="1071"/>
      <c r="AT27" s="1072"/>
      <c r="AU27" s="1070"/>
      <c r="AV27" s="1071"/>
      <c r="AW27" s="1071"/>
      <c r="AX27" s="1071"/>
      <c r="AY27" s="1072"/>
      <c r="AZ27" s="1070"/>
      <c r="BA27" s="1071"/>
      <c r="BB27" s="1071"/>
      <c r="BC27" s="1071"/>
      <c r="BD27" s="1072"/>
      <c r="BE27" s="1070"/>
      <c r="BF27" s="1071"/>
      <c r="BG27" s="1071"/>
      <c r="BH27" s="1071"/>
      <c r="BI27" s="1082"/>
      <c r="BJ27" s="228"/>
      <c r="BK27" s="228"/>
      <c r="BL27" s="228"/>
      <c r="BM27" s="228"/>
      <c r="BN27" s="228"/>
      <c r="BO27" s="237"/>
      <c r="BP27" s="237"/>
      <c r="BQ27" s="234">
        <v>21</v>
      </c>
      <c r="BR27" s="235"/>
      <c r="BS27" s="1058"/>
      <c r="BT27" s="1059"/>
      <c r="BU27" s="1059"/>
      <c r="BV27" s="1059"/>
      <c r="BW27" s="1059"/>
      <c r="BX27" s="1059"/>
      <c r="BY27" s="1059"/>
      <c r="BZ27" s="1059"/>
      <c r="CA27" s="1059"/>
      <c r="CB27" s="1059"/>
      <c r="CC27" s="1059"/>
      <c r="CD27" s="1059"/>
      <c r="CE27" s="1059"/>
      <c r="CF27" s="1059"/>
      <c r="CG27" s="1080"/>
      <c r="CH27" s="1055"/>
      <c r="CI27" s="1056"/>
      <c r="CJ27" s="1056"/>
      <c r="CK27" s="1056"/>
      <c r="CL27" s="1057"/>
      <c r="CM27" s="1055"/>
      <c r="CN27" s="1056"/>
      <c r="CO27" s="1056"/>
      <c r="CP27" s="1056"/>
      <c r="CQ27" s="1057"/>
      <c r="CR27" s="1055"/>
      <c r="CS27" s="1056"/>
      <c r="CT27" s="1056"/>
      <c r="CU27" s="1056"/>
      <c r="CV27" s="1057"/>
      <c r="CW27" s="1055"/>
      <c r="CX27" s="1056"/>
      <c r="CY27" s="1056"/>
      <c r="CZ27" s="1056"/>
      <c r="DA27" s="1057"/>
      <c r="DB27" s="1055"/>
      <c r="DC27" s="1056"/>
      <c r="DD27" s="1056"/>
      <c r="DE27" s="1056"/>
      <c r="DF27" s="1057"/>
      <c r="DG27" s="1055"/>
      <c r="DH27" s="1056"/>
      <c r="DI27" s="1056"/>
      <c r="DJ27" s="1056"/>
      <c r="DK27" s="1057"/>
      <c r="DL27" s="1055"/>
      <c r="DM27" s="1056"/>
      <c r="DN27" s="1056"/>
      <c r="DO27" s="1056"/>
      <c r="DP27" s="1057"/>
      <c r="DQ27" s="1055"/>
      <c r="DR27" s="1056"/>
      <c r="DS27" s="1056"/>
      <c r="DT27" s="1056"/>
      <c r="DU27" s="1057"/>
      <c r="DV27" s="1058"/>
      <c r="DW27" s="1059"/>
      <c r="DX27" s="1059"/>
      <c r="DY27" s="1059"/>
      <c r="DZ27" s="1060"/>
      <c r="EA27" s="226"/>
    </row>
    <row r="28" spans="1:131" ht="26.25" customHeight="1" thickTop="1" x14ac:dyDescent="0.15">
      <c r="A28" s="238">
        <v>1</v>
      </c>
      <c r="B28" s="1113" t="s">
        <v>399</v>
      </c>
      <c r="C28" s="1114"/>
      <c r="D28" s="1114"/>
      <c r="E28" s="1114"/>
      <c r="F28" s="1114"/>
      <c r="G28" s="1114"/>
      <c r="H28" s="1114"/>
      <c r="I28" s="1114"/>
      <c r="J28" s="1114"/>
      <c r="K28" s="1114"/>
      <c r="L28" s="1114"/>
      <c r="M28" s="1114"/>
      <c r="N28" s="1114"/>
      <c r="O28" s="1114"/>
      <c r="P28" s="1115"/>
      <c r="Q28" s="1116">
        <v>8174</v>
      </c>
      <c r="R28" s="1117"/>
      <c r="S28" s="1117"/>
      <c r="T28" s="1117"/>
      <c r="U28" s="1117"/>
      <c r="V28" s="1117">
        <v>8109</v>
      </c>
      <c r="W28" s="1117"/>
      <c r="X28" s="1117"/>
      <c r="Y28" s="1117"/>
      <c r="Z28" s="1117"/>
      <c r="AA28" s="1117">
        <v>66</v>
      </c>
      <c r="AB28" s="1117"/>
      <c r="AC28" s="1117"/>
      <c r="AD28" s="1117"/>
      <c r="AE28" s="1118"/>
      <c r="AF28" s="1119">
        <v>66</v>
      </c>
      <c r="AG28" s="1117"/>
      <c r="AH28" s="1117"/>
      <c r="AI28" s="1117"/>
      <c r="AJ28" s="1120"/>
      <c r="AK28" s="1108">
        <v>824</v>
      </c>
      <c r="AL28" s="1109"/>
      <c r="AM28" s="1109"/>
      <c r="AN28" s="1109"/>
      <c r="AO28" s="1109"/>
      <c r="AP28" s="1109" t="s">
        <v>509</v>
      </c>
      <c r="AQ28" s="1109"/>
      <c r="AR28" s="1109"/>
      <c r="AS28" s="1109"/>
      <c r="AT28" s="1109"/>
      <c r="AU28" s="1109" t="s">
        <v>509</v>
      </c>
      <c r="AV28" s="1109"/>
      <c r="AW28" s="1109"/>
      <c r="AX28" s="1109"/>
      <c r="AY28" s="1109"/>
      <c r="AZ28" s="1110" t="s">
        <v>587</v>
      </c>
      <c r="BA28" s="1110"/>
      <c r="BB28" s="1110"/>
      <c r="BC28" s="1110"/>
      <c r="BD28" s="1110"/>
      <c r="BE28" s="1111"/>
      <c r="BF28" s="1111"/>
      <c r="BG28" s="1111"/>
      <c r="BH28" s="1111"/>
      <c r="BI28" s="1112"/>
      <c r="BJ28" s="228"/>
      <c r="BK28" s="228"/>
      <c r="BL28" s="228"/>
      <c r="BM28" s="228"/>
      <c r="BN28" s="228"/>
      <c r="BO28" s="237"/>
      <c r="BP28" s="237"/>
      <c r="BQ28" s="234">
        <v>22</v>
      </c>
      <c r="BR28" s="235"/>
      <c r="BS28" s="1058"/>
      <c r="BT28" s="1059"/>
      <c r="BU28" s="1059"/>
      <c r="BV28" s="1059"/>
      <c r="BW28" s="1059"/>
      <c r="BX28" s="1059"/>
      <c r="BY28" s="1059"/>
      <c r="BZ28" s="1059"/>
      <c r="CA28" s="1059"/>
      <c r="CB28" s="1059"/>
      <c r="CC28" s="1059"/>
      <c r="CD28" s="1059"/>
      <c r="CE28" s="1059"/>
      <c r="CF28" s="1059"/>
      <c r="CG28" s="1080"/>
      <c r="CH28" s="1055"/>
      <c r="CI28" s="1056"/>
      <c r="CJ28" s="1056"/>
      <c r="CK28" s="1056"/>
      <c r="CL28" s="1057"/>
      <c r="CM28" s="1055"/>
      <c r="CN28" s="1056"/>
      <c r="CO28" s="1056"/>
      <c r="CP28" s="1056"/>
      <c r="CQ28" s="1057"/>
      <c r="CR28" s="1055"/>
      <c r="CS28" s="1056"/>
      <c r="CT28" s="1056"/>
      <c r="CU28" s="1056"/>
      <c r="CV28" s="1057"/>
      <c r="CW28" s="1055"/>
      <c r="CX28" s="1056"/>
      <c r="CY28" s="1056"/>
      <c r="CZ28" s="1056"/>
      <c r="DA28" s="1057"/>
      <c r="DB28" s="1055"/>
      <c r="DC28" s="1056"/>
      <c r="DD28" s="1056"/>
      <c r="DE28" s="1056"/>
      <c r="DF28" s="1057"/>
      <c r="DG28" s="1055"/>
      <c r="DH28" s="1056"/>
      <c r="DI28" s="1056"/>
      <c r="DJ28" s="1056"/>
      <c r="DK28" s="1057"/>
      <c r="DL28" s="1055"/>
      <c r="DM28" s="1056"/>
      <c r="DN28" s="1056"/>
      <c r="DO28" s="1056"/>
      <c r="DP28" s="1057"/>
      <c r="DQ28" s="1055"/>
      <c r="DR28" s="1056"/>
      <c r="DS28" s="1056"/>
      <c r="DT28" s="1056"/>
      <c r="DU28" s="1057"/>
      <c r="DV28" s="1058"/>
      <c r="DW28" s="1059"/>
      <c r="DX28" s="1059"/>
      <c r="DY28" s="1059"/>
      <c r="DZ28" s="1060"/>
      <c r="EA28" s="226"/>
    </row>
    <row r="29" spans="1:131" ht="26.25" customHeight="1" x14ac:dyDescent="0.15">
      <c r="A29" s="238">
        <v>2</v>
      </c>
      <c r="B29" s="1096" t="s">
        <v>400</v>
      </c>
      <c r="C29" s="1097"/>
      <c r="D29" s="1097"/>
      <c r="E29" s="1097"/>
      <c r="F29" s="1097"/>
      <c r="G29" s="1097"/>
      <c r="H29" s="1097"/>
      <c r="I29" s="1097"/>
      <c r="J29" s="1097"/>
      <c r="K29" s="1097"/>
      <c r="L29" s="1097"/>
      <c r="M29" s="1097"/>
      <c r="N29" s="1097"/>
      <c r="O29" s="1097"/>
      <c r="P29" s="1098"/>
      <c r="Q29" s="1104">
        <v>6139</v>
      </c>
      <c r="R29" s="1105"/>
      <c r="S29" s="1105"/>
      <c r="T29" s="1105"/>
      <c r="U29" s="1105"/>
      <c r="V29" s="1105">
        <v>5989</v>
      </c>
      <c r="W29" s="1105"/>
      <c r="X29" s="1105"/>
      <c r="Y29" s="1105"/>
      <c r="Z29" s="1105"/>
      <c r="AA29" s="1105">
        <v>150</v>
      </c>
      <c r="AB29" s="1105"/>
      <c r="AC29" s="1105"/>
      <c r="AD29" s="1105"/>
      <c r="AE29" s="1106"/>
      <c r="AF29" s="1101">
        <v>150</v>
      </c>
      <c r="AG29" s="1102"/>
      <c r="AH29" s="1102"/>
      <c r="AI29" s="1102"/>
      <c r="AJ29" s="1103"/>
      <c r="AK29" s="1044">
        <v>1065</v>
      </c>
      <c r="AL29" s="1035"/>
      <c r="AM29" s="1035"/>
      <c r="AN29" s="1035"/>
      <c r="AO29" s="1035"/>
      <c r="AP29" s="1035" t="s">
        <v>509</v>
      </c>
      <c r="AQ29" s="1035"/>
      <c r="AR29" s="1035"/>
      <c r="AS29" s="1035"/>
      <c r="AT29" s="1035"/>
      <c r="AU29" s="1035" t="s">
        <v>509</v>
      </c>
      <c r="AV29" s="1035"/>
      <c r="AW29" s="1035"/>
      <c r="AX29" s="1035"/>
      <c r="AY29" s="1035"/>
      <c r="AZ29" s="1107" t="s">
        <v>587</v>
      </c>
      <c r="BA29" s="1107"/>
      <c r="BB29" s="1107"/>
      <c r="BC29" s="1107"/>
      <c r="BD29" s="1107"/>
      <c r="BE29" s="1036"/>
      <c r="BF29" s="1036"/>
      <c r="BG29" s="1036"/>
      <c r="BH29" s="1036"/>
      <c r="BI29" s="1037"/>
      <c r="BJ29" s="228"/>
      <c r="BK29" s="228"/>
      <c r="BL29" s="228"/>
      <c r="BM29" s="228"/>
      <c r="BN29" s="228"/>
      <c r="BO29" s="237"/>
      <c r="BP29" s="237"/>
      <c r="BQ29" s="234">
        <v>23</v>
      </c>
      <c r="BR29" s="235"/>
      <c r="BS29" s="1058"/>
      <c r="BT29" s="1059"/>
      <c r="BU29" s="1059"/>
      <c r="BV29" s="1059"/>
      <c r="BW29" s="1059"/>
      <c r="BX29" s="1059"/>
      <c r="BY29" s="1059"/>
      <c r="BZ29" s="1059"/>
      <c r="CA29" s="1059"/>
      <c r="CB29" s="1059"/>
      <c r="CC29" s="1059"/>
      <c r="CD29" s="1059"/>
      <c r="CE29" s="1059"/>
      <c r="CF29" s="1059"/>
      <c r="CG29" s="1080"/>
      <c r="CH29" s="1055"/>
      <c r="CI29" s="1056"/>
      <c r="CJ29" s="1056"/>
      <c r="CK29" s="1056"/>
      <c r="CL29" s="1057"/>
      <c r="CM29" s="1055"/>
      <c r="CN29" s="1056"/>
      <c r="CO29" s="1056"/>
      <c r="CP29" s="1056"/>
      <c r="CQ29" s="1057"/>
      <c r="CR29" s="1055"/>
      <c r="CS29" s="1056"/>
      <c r="CT29" s="1056"/>
      <c r="CU29" s="1056"/>
      <c r="CV29" s="1057"/>
      <c r="CW29" s="1055"/>
      <c r="CX29" s="1056"/>
      <c r="CY29" s="1056"/>
      <c r="CZ29" s="1056"/>
      <c r="DA29" s="1057"/>
      <c r="DB29" s="1055"/>
      <c r="DC29" s="1056"/>
      <c r="DD29" s="1056"/>
      <c r="DE29" s="1056"/>
      <c r="DF29" s="1057"/>
      <c r="DG29" s="1055"/>
      <c r="DH29" s="1056"/>
      <c r="DI29" s="1056"/>
      <c r="DJ29" s="1056"/>
      <c r="DK29" s="1057"/>
      <c r="DL29" s="1055"/>
      <c r="DM29" s="1056"/>
      <c r="DN29" s="1056"/>
      <c r="DO29" s="1056"/>
      <c r="DP29" s="1057"/>
      <c r="DQ29" s="1055"/>
      <c r="DR29" s="1056"/>
      <c r="DS29" s="1056"/>
      <c r="DT29" s="1056"/>
      <c r="DU29" s="1057"/>
      <c r="DV29" s="1058"/>
      <c r="DW29" s="1059"/>
      <c r="DX29" s="1059"/>
      <c r="DY29" s="1059"/>
      <c r="DZ29" s="1060"/>
      <c r="EA29" s="226"/>
    </row>
    <row r="30" spans="1:131" ht="26.25" customHeight="1" x14ac:dyDescent="0.15">
      <c r="A30" s="238">
        <v>3</v>
      </c>
      <c r="B30" s="1096" t="s">
        <v>401</v>
      </c>
      <c r="C30" s="1097"/>
      <c r="D30" s="1097"/>
      <c r="E30" s="1097"/>
      <c r="F30" s="1097"/>
      <c r="G30" s="1097"/>
      <c r="H30" s="1097"/>
      <c r="I30" s="1097"/>
      <c r="J30" s="1097"/>
      <c r="K30" s="1097"/>
      <c r="L30" s="1097"/>
      <c r="M30" s="1097"/>
      <c r="N30" s="1097"/>
      <c r="O30" s="1097"/>
      <c r="P30" s="1098"/>
      <c r="Q30" s="1104">
        <v>1022</v>
      </c>
      <c r="R30" s="1105"/>
      <c r="S30" s="1105"/>
      <c r="T30" s="1105"/>
      <c r="U30" s="1105"/>
      <c r="V30" s="1105">
        <v>989</v>
      </c>
      <c r="W30" s="1105"/>
      <c r="X30" s="1105"/>
      <c r="Y30" s="1105"/>
      <c r="Z30" s="1105"/>
      <c r="AA30" s="1105">
        <v>33</v>
      </c>
      <c r="AB30" s="1105"/>
      <c r="AC30" s="1105"/>
      <c r="AD30" s="1105"/>
      <c r="AE30" s="1106"/>
      <c r="AF30" s="1101">
        <v>33</v>
      </c>
      <c r="AG30" s="1102"/>
      <c r="AH30" s="1102"/>
      <c r="AI30" s="1102"/>
      <c r="AJ30" s="1103"/>
      <c r="AK30" s="1044">
        <v>251</v>
      </c>
      <c r="AL30" s="1035"/>
      <c r="AM30" s="1035"/>
      <c r="AN30" s="1035"/>
      <c r="AO30" s="1035"/>
      <c r="AP30" s="1035" t="s">
        <v>509</v>
      </c>
      <c r="AQ30" s="1035"/>
      <c r="AR30" s="1035"/>
      <c r="AS30" s="1035"/>
      <c r="AT30" s="1035"/>
      <c r="AU30" s="1035" t="s">
        <v>509</v>
      </c>
      <c r="AV30" s="1035"/>
      <c r="AW30" s="1035"/>
      <c r="AX30" s="1035"/>
      <c r="AY30" s="1035"/>
      <c r="AZ30" s="1107" t="s">
        <v>587</v>
      </c>
      <c r="BA30" s="1107"/>
      <c r="BB30" s="1107"/>
      <c r="BC30" s="1107"/>
      <c r="BD30" s="1107"/>
      <c r="BE30" s="1036"/>
      <c r="BF30" s="1036"/>
      <c r="BG30" s="1036"/>
      <c r="BH30" s="1036"/>
      <c r="BI30" s="1037"/>
      <c r="BJ30" s="228"/>
      <c r="BK30" s="228"/>
      <c r="BL30" s="228"/>
      <c r="BM30" s="228"/>
      <c r="BN30" s="228"/>
      <c r="BO30" s="237"/>
      <c r="BP30" s="237"/>
      <c r="BQ30" s="234">
        <v>24</v>
      </c>
      <c r="BR30" s="235"/>
      <c r="BS30" s="1058"/>
      <c r="BT30" s="1059"/>
      <c r="BU30" s="1059"/>
      <c r="BV30" s="1059"/>
      <c r="BW30" s="1059"/>
      <c r="BX30" s="1059"/>
      <c r="BY30" s="1059"/>
      <c r="BZ30" s="1059"/>
      <c r="CA30" s="1059"/>
      <c r="CB30" s="1059"/>
      <c r="CC30" s="1059"/>
      <c r="CD30" s="1059"/>
      <c r="CE30" s="1059"/>
      <c r="CF30" s="1059"/>
      <c r="CG30" s="1080"/>
      <c r="CH30" s="1055"/>
      <c r="CI30" s="1056"/>
      <c r="CJ30" s="1056"/>
      <c r="CK30" s="1056"/>
      <c r="CL30" s="1057"/>
      <c r="CM30" s="1055"/>
      <c r="CN30" s="1056"/>
      <c r="CO30" s="1056"/>
      <c r="CP30" s="1056"/>
      <c r="CQ30" s="1057"/>
      <c r="CR30" s="1055"/>
      <c r="CS30" s="1056"/>
      <c r="CT30" s="1056"/>
      <c r="CU30" s="1056"/>
      <c r="CV30" s="1057"/>
      <c r="CW30" s="1055"/>
      <c r="CX30" s="1056"/>
      <c r="CY30" s="1056"/>
      <c r="CZ30" s="1056"/>
      <c r="DA30" s="1057"/>
      <c r="DB30" s="1055"/>
      <c r="DC30" s="1056"/>
      <c r="DD30" s="1056"/>
      <c r="DE30" s="1056"/>
      <c r="DF30" s="1057"/>
      <c r="DG30" s="1055"/>
      <c r="DH30" s="1056"/>
      <c r="DI30" s="1056"/>
      <c r="DJ30" s="1056"/>
      <c r="DK30" s="1057"/>
      <c r="DL30" s="1055"/>
      <c r="DM30" s="1056"/>
      <c r="DN30" s="1056"/>
      <c r="DO30" s="1056"/>
      <c r="DP30" s="1057"/>
      <c r="DQ30" s="1055"/>
      <c r="DR30" s="1056"/>
      <c r="DS30" s="1056"/>
      <c r="DT30" s="1056"/>
      <c r="DU30" s="1057"/>
      <c r="DV30" s="1058"/>
      <c r="DW30" s="1059"/>
      <c r="DX30" s="1059"/>
      <c r="DY30" s="1059"/>
      <c r="DZ30" s="1060"/>
      <c r="EA30" s="226"/>
    </row>
    <row r="31" spans="1:131" ht="26.25" customHeight="1" x14ac:dyDescent="0.15">
      <c r="A31" s="238">
        <v>4</v>
      </c>
      <c r="B31" s="1096" t="s">
        <v>402</v>
      </c>
      <c r="C31" s="1097"/>
      <c r="D31" s="1097"/>
      <c r="E31" s="1097"/>
      <c r="F31" s="1097"/>
      <c r="G31" s="1097"/>
      <c r="H31" s="1097"/>
      <c r="I31" s="1097"/>
      <c r="J31" s="1097"/>
      <c r="K31" s="1097"/>
      <c r="L31" s="1097"/>
      <c r="M31" s="1097"/>
      <c r="N31" s="1097"/>
      <c r="O31" s="1097"/>
      <c r="P31" s="1098"/>
      <c r="Q31" s="1104">
        <v>6469</v>
      </c>
      <c r="R31" s="1105"/>
      <c r="S31" s="1105"/>
      <c r="T31" s="1105"/>
      <c r="U31" s="1105"/>
      <c r="V31" s="1105">
        <v>5937</v>
      </c>
      <c r="W31" s="1105"/>
      <c r="X31" s="1105"/>
      <c r="Y31" s="1105"/>
      <c r="Z31" s="1105"/>
      <c r="AA31" s="1105">
        <v>532</v>
      </c>
      <c r="AB31" s="1105"/>
      <c r="AC31" s="1105"/>
      <c r="AD31" s="1105"/>
      <c r="AE31" s="1106"/>
      <c r="AF31" s="1101" t="s">
        <v>127</v>
      </c>
      <c r="AG31" s="1102"/>
      <c r="AH31" s="1102"/>
      <c r="AI31" s="1102"/>
      <c r="AJ31" s="1103"/>
      <c r="AK31" s="1044">
        <v>1600</v>
      </c>
      <c r="AL31" s="1035"/>
      <c r="AM31" s="1035"/>
      <c r="AN31" s="1035"/>
      <c r="AO31" s="1035"/>
      <c r="AP31" s="1035">
        <v>2768</v>
      </c>
      <c r="AQ31" s="1035"/>
      <c r="AR31" s="1035"/>
      <c r="AS31" s="1035"/>
      <c r="AT31" s="1035"/>
      <c r="AU31" s="1035">
        <v>1924</v>
      </c>
      <c r="AV31" s="1035"/>
      <c r="AW31" s="1035"/>
      <c r="AX31" s="1035"/>
      <c r="AY31" s="1035"/>
      <c r="AZ31" s="1107" t="s">
        <v>587</v>
      </c>
      <c r="BA31" s="1107"/>
      <c r="BB31" s="1107"/>
      <c r="BC31" s="1107"/>
      <c r="BD31" s="1107"/>
      <c r="BE31" s="1036" t="s">
        <v>403</v>
      </c>
      <c r="BF31" s="1036"/>
      <c r="BG31" s="1036"/>
      <c r="BH31" s="1036"/>
      <c r="BI31" s="1037"/>
      <c r="BJ31" s="228"/>
      <c r="BK31" s="228"/>
      <c r="BL31" s="228"/>
      <c r="BM31" s="228"/>
      <c r="BN31" s="228"/>
      <c r="BO31" s="237"/>
      <c r="BP31" s="237"/>
      <c r="BQ31" s="234">
        <v>25</v>
      </c>
      <c r="BR31" s="235"/>
      <c r="BS31" s="1058"/>
      <c r="BT31" s="1059"/>
      <c r="BU31" s="1059"/>
      <c r="BV31" s="1059"/>
      <c r="BW31" s="1059"/>
      <c r="BX31" s="1059"/>
      <c r="BY31" s="1059"/>
      <c r="BZ31" s="1059"/>
      <c r="CA31" s="1059"/>
      <c r="CB31" s="1059"/>
      <c r="CC31" s="1059"/>
      <c r="CD31" s="1059"/>
      <c r="CE31" s="1059"/>
      <c r="CF31" s="1059"/>
      <c r="CG31" s="1080"/>
      <c r="CH31" s="1055"/>
      <c r="CI31" s="1056"/>
      <c r="CJ31" s="1056"/>
      <c r="CK31" s="1056"/>
      <c r="CL31" s="1057"/>
      <c r="CM31" s="1055"/>
      <c r="CN31" s="1056"/>
      <c r="CO31" s="1056"/>
      <c r="CP31" s="1056"/>
      <c r="CQ31" s="1057"/>
      <c r="CR31" s="1055"/>
      <c r="CS31" s="1056"/>
      <c r="CT31" s="1056"/>
      <c r="CU31" s="1056"/>
      <c r="CV31" s="1057"/>
      <c r="CW31" s="1055"/>
      <c r="CX31" s="1056"/>
      <c r="CY31" s="1056"/>
      <c r="CZ31" s="1056"/>
      <c r="DA31" s="1057"/>
      <c r="DB31" s="1055"/>
      <c r="DC31" s="1056"/>
      <c r="DD31" s="1056"/>
      <c r="DE31" s="1056"/>
      <c r="DF31" s="1057"/>
      <c r="DG31" s="1055"/>
      <c r="DH31" s="1056"/>
      <c r="DI31" s="1056"/>
      <c r="DJ31" s="1056"/>
      <c r="DK31" s="1057"/>
      <c r="DL31" s="1055"/>
      <c r="DM31" s="1056"/>
      <c r="DN31" s="1056"/>
      <c r="DO31" s="1056"/>
      <c r="DP31" s="1057"/>
      <c r="DQ31" s="1055"/>
      <c r="DR31" s="1056"/>
      <c r="DS31" s="1056"/>
      <c r="DT31" s="1056"/>
      <c r="DU31" s="1057"/>
      <c r="DV31" s="1058"/>
      <c r="DW31" s="1059"/>
      <c r="DX31" s="1059"/>
      <c r="DY31" s="1059"/>
      <c r="DZ31" s="1060"/>
      <c r="EA31" s="226"/>
    </row>
    <row r="32" spans="1:131" ht="26.25" customHeight="1" x14ac:dyDescent="0.15">
      <c r="A32" s="238">
        <v>5</v>
      </c>
      <c r="B32" s="1096" t="s">
        <v>404</v>
      </c>
      <c r="C32" s="1097"/>
      <c r="D32" s="1097"/>
      <c r="E32" s="1097"/>
      <c r="F32" s="1097"/>
      <c r="G32" s="1097"/>
      <c r="H32" s="1097"/>
      <c r="I32" s="1097"/>
      <c r="J32" s="1097"/>
      <c r="K32" s="1097"/>
      <c r="L32" s="1097"/>
      <c r="M32" s="1097"/>
      <c r="N32" s="1097"/>
      <c r="O32" s="1097"/>
      <c r="P32" s="1098"/>
      <c r="Q32" s="1104">
        <v>1720</v>
      </c>
      <c r="R32" s="1105"/>
      <c r="S32" s="1105"/>
      <c r="T32" s="1105"/>
      <c r="U32" s="1105"/>
      <c r="V32" s="1105">
        <v>1583</v>
      </c>
      <c r="W32" s="1105"/>
      <c r="X32" s="1105"/>
      <c r="Y32" s="1105"/>
      <c r="Z32" s="1105"/>
      <c r="AA32" s="1105">
        <v>137</v>
      </c>
      <c r="AB32" s="1105"/>
      <c r="AC32" s="1105"/>
      <c r="AD32" s="1105"/>
      <c r="AE32" s="1106"/>
      <c r="AF32" s="1101">
        <v>2840</v>
      </c>
      <c r="AG32" s="1102"/>
      <c r="AH32" s="1102"/>
      <c r="AI32" s="1102"/>
      <c r="AJ32" s="1103"/>
      <c r="AK32" s="1044">
        <v>19</v>
      </c>
      <c r="AL32" s="1035"/>
      <c r="AM32" s="1035"/>
      <c r="AN32" s="1035"/>
      <c r="AO32" s="1035"/>
      <c r="AP32" s="1035">
        <v>3107</v>
      </c>
      <c r="AQ32" s="1035"/>
      <c r="AR32" s="1035"/>
      <c r="AS32" s="1035"/>
      <c r="AT32" s="1035"/>
      <c r="AU32" s="1035">
        <v>37</v>
      </c>
      <c r="AV32" s="1035"/>
      <c r="AW32" s="1035"/>
      <c r="AX32" s="1035"/>
      <c r="AY32" s="1035"/>
      <c r="AZ32" s="1107" t="s">
        <v>587</v>
      </c>
      <c r="BA32" s="1107"/>
      <c r="BB32" s="1107"/>
      <c r="BC32" s="1107"/>
      <c r="BD32" s="1107"/>
      <c r="BE32" s="1036" t="s">
        <v>403</v>
      </c>
      <c r="BF32" s="1036"/>
      <c r="BG32" s="1036"/>
      <c r="BH32" s="1036"/>
      <c r="BI32" s="1037"/>
      <c r="BJ32" s="228"/>
      <c r="BK32" s="228"/>
      <c r="BL32" s="228"/>
      <c r="BM32" s="228"/>
      <c r="BN32" s="228"/>
      <c r="BO32" s="237"/>
      <c r="BP32" s="237"/>
      <c r="BQ32" s="234">
        <v>26</v>
      </c>
      <c r="BR32" s="235"/>
      <c r="BS32" s="1058"/>
      <c r="BT32" s="1059"/>
      <c r="BU32" s="1059"/>
      <c r="BV32" s="1059"/>
      <c r="BW32" s="1059"/>
      <c r="BX32" s="1059"/>
      <c r="BY32" s="1059"/>
      <c r="BZ32" s="1059"/>
      <c r="CA32" s="1059"/>
      <c r="CB32" s="1059"/>
      <c r="CC32" s="1059"/>
      <c r="CD32" s="1059"/>
      <c r="CE32" s="1059"/>
      <c r="CF32" s="1059"/>
      <c r="CG32" s="1080"/>
      <c r="CH32" s="1055"/>
      <c r="CI32" s="1056"/>
      <c r="CJ32" s="1056"/>
      <c r="CK32" s="1056"/>
      <c r="CL32" s="1057"/>
      <c r="CM32" s="1055"/>
      <c r="CN32" s="1056"/>
      <c r="CO32" s="1056"/>
      <c r="CP32" s="1056"/>
      <c r="CQ32" s="1057"/>
      <c r="CR32" s="1055"/>
      <c r="CS32" s="1056"/>
      <c r="CT32" s="1056"/>
      <c r="CU32" s="1056"/>
      <c r="CV32" s="1057"/>
      <c r="CW32" s="1055"/>
      <c r="CX32" s="1056"/>
      <c r="CY32" s="1056"/>
      <c r="CZ32" s="1056"/>
      <c r="DA32" s="1057"/>
      <c r="DB32" s="1055"/>
      <c r="DC32" s="1056"/>
      <c r="DD32" s="1056"/>
      <c r="DE32" s="1056"/>
      <c r="DF32" s="1057"/>
      <c r="DG32" s="1055"/>
      <c r="DH32" s="1056"/>
      <c r="DI32" s="1056"/>
      <c r="DJ32" s="1056"/>
      <c r="DK32" s="1057"/>
      <c r="DL32" s="1055"/>
      <c r="DM32" s="1056"/>
      <c r="DN32" s="1056"/>
      <c r="DO32" s="1056"/>
      <c r="DP32" s="1057"/>
      <c r="DQ32" s="1055"/>
      <c r="DR32" s="1056"/>
      <c r="DS32" s="1056"/>
      <c r="DT32" s="1056"/>
      <c r="DU32" s="1057"/>
      <c r="DV32" s="1058"/>
      <c r="DW32" s="1059"/>
      <c r="DX32" s="1059"/>
      <c r="DY32" s="1059"/>
      <c r="DZ32" s="1060"/>
      <c r="EA32" s="226"/>
    </row>
    <row r="33" spans="1:131" ht="26.25" customHeight="1" x14ac:dyDescent="0.15">
      <c r="A33" s="238">
        <v>6</v>
      </c>
      <c r="B33" s="1096" t="s">
        <v>405</v>
      </c>
      <c r="C33" s="1097"/>
      <c r="D33" s="1097"/>
      <c r="E33" s="1097"/>
      <c r="F33" s="1097"/>
      <c r="G33" s="1097"/>
      <c r="H33" s="1097"/>
      <c r="I33" s="1097"/>
      <c r="J33" s="1097"/>
      <c r="K33" s="1097"/>
      <c r="L33" s="1097"/>
      <c r="M33" s="1097"/>
      <c r="N33" s="1097"/>
      <c r="O33" s="1097"/>
      <c r="P33" s="1098"/>
      <c r="Q33" s="1104">
        <v>2556</v>
      </c>
      <c r="R33" s="1105"/>
      <c r="S33" s="1105"/>
      <c r="T33" s="1105"/>
      <c r="U33" s="1105"/>
      <c r="V33" s="1105">
        <v>2396</v>
      </c>
      <c r="W33" s="1105"/>
      <c r="X33" s="1105"/>
      <c r="Y33" s="1105"/>
      <c r="Z33" s="1105"/>
      <c r="AA33" s="1105">
        <v>159</v>
      </c>
      <c r="AB33" s="1105"/>
      <c r="AC33" s="1105"/>
      <c r="AD33" s="1105"/>
      <c r="AE33" s="1106"/>
      <c r="AF33" s="1101">
        <v>286</v>
      </c>
      <c r="AG33" s="1102"/>
      <c r="AH33" s="1102"/>
      <c r="AI33" s="1102"/>
      <c r="AJ33" s="1103"/>
      <c r="AK33" s="1044">
        <v>734</v>
      </c>
      <c r="AL33" s="1035"/>
      <c r="AM33" s="1035"/>
      <c r="AN33" s="1035"/>
      <c r="AO33" s="1035"/>
      <c r="AP33" s="1035">
        <v>19620</v>
      </c>
      <c r="AQ33" s="1035"/>
      <c r="AR33" s="1035"/>
      <c r="AS33" s="1035"/>
      <c r="AT33" s="1035"/>
      <c r="AU33" s="1035">
        <v>12871</v>
      </c>
      <c r="AV33" s="1035"/>
      <c r="AW33" s="1035"/>
      <c r="AX33" s="1035"/>
      <c r="AY33" s="1035"/>
      <c r="AZ33" s="1107" t="s">
        <v>587</v>
      </c>
      <c r="BA33" s="1107"/>
      <c r="BB33" s="1107"/>
      <c r="BC33" s="1107"/>
      <c r="BD33" s="1107"/>
      <c r="BE33" s="1036" t="s">
        <v>403</v>
      </c>
      <c r="BF33" s="1036"/>
      <c r="BG33" s="1036"/>
      <c r="BH33" s="1036"/>
      <c r="BI33" s="1037"/>
      <c r="BJ33" s="228"/>
      <c r="BK33" s="228"/>
      <c r="BL33" s="228"/>
      <c r="BM33" s="228"/>
      <c r="BN33" s="228"/>
      <c r="BO33" s="237"/>
      <c r="BP33" s="237"/>
      <c r="BQ33" s="234">
        <v>27</v>
      </c>
      <c r="BR33" s="235"/>
      <c r="BS33" s="1058"/>
      <c r="BT33" s="1059"/>
      <c r="BU33" s="1059"/>
      <c r="BV33" s="1059"/>
      <c r="BW33" s="1059"/>
      <c r="BX33" s="1059"/>
      <c r="BY33" s="1059"/>
      <c r="BZ33" s="1059"/>
      <c r="CA33" s="1059"/>
      <c r="CB33" s="1059"/>
      <c r="CC33" s="1059"/>
      <c r="CD33" s="1059"/>
      <c r="CE33" s="1059"/>
      <c r="CF33" s="1059"/>
      <c r="CG33" s="1080"/>
      <c r="CH33" s="1055"/>
      <c r="CI33" s="1056"/>
      <c r="CJ33" s="1056"/>
      <c r="CK33" s="1056"/>
      <c r="CL33" s="1057"/>
      <c r="CM33" s="1055"/>
      <c r="CN33" s="1056"/>
      <c r="CO33" s="1056"/>
      <c r="CP33" s="1056"/>
      <c r="CQ33" s="1057"/>
      <c r="CR33" s="1055"/>
      <c r="CS33" s="1056"/>
      <c r="CT33" s="1056"/>
      <c r="CU33" s="1056"/>
      <c r="CV33" s="1057"/>
      <c r="CW33" s="1055"/>
      <c r="CX33" s="1056"/>
      <c r="CY33" s="1056"/>
      <c r="CZ33" s="1056"/>
      <c r="DA33" s="1057"/>
      <c r="DB33" s="1055"/>
      <c r="DC33" s="1056"/>
      <c r="DD33" s="1056"/>
      <c r="DE33" s="1056"/>
      <c r="DF33" s="1057"/>
      <c r="DG33" s="1055"/>
      <c r="DH33" s="1056"/>
      <c r="DI33" s="1056"/>
      <c r="DJ33" s="1056"/>
      <c r="DK33" s="1057"/>
      <c r="DL33" s="1055"/>
      <c r="DM33" s="1056"/>
      <c r="DN33" s="1056"/>
      <c r="DO33" s="1056"/>
      <c r="DP33" s="1057"/>
      <c r="DQ33" s="1055"/>
      <c r="DR33" s="1056"/>
      <c r="DS33" s="1056"/>
      <c r="DT33" s="1056"/>
      <c r="DU33" s="1057"/>
      <c r="DV33" s="1058"/>
      <c r="DW33" s="1059"/>
      <c r="DX33" s="1059"/>
      <c r="DY33" s="1059"/>
      <c r="DZ33" s="1060"/>
      <c r="EA33" s="226"/>
    </row>
    <row r="34" spans="1:131" ht="26.25" customHeight="1" x14ac:dyDescent="0.15">
      <c r="A34" s="238">
        <v>7</v>
      </c>
      <c r="B34" s="1096"/>
      <c r="C34" s="1097"/>
      <c r="D34" s="1097"/>
      <c r="E34" s="1097"/>
      <c r="F34" s="1097"/>
      <c r="G34" s="1097"/>
      <c r="H34" s="1097"/>
      <c r="I34" s="1097"/>
      <c r="J34" s="1097"/>
      <c r="K34" s="1097"/>
      <c r="L34" s="1097"/>
      <c r="M34" s="1097"/>
      <c r="N34" s="1097"/>
      <c r="O34" s="1097"/>
      <c r="P34" s="1098"/>
      <c r="Q34" s="1104"/>
      <c r="R34" s="1105"/>
      <c r="S34" s="1105"/>
      <c r="T34" s="1105"/>
      <c r="U34" s="1105"/>
      <c r="V34" s="1105"/>
      <c r="W34" s="1105"/>
      <c r="X34" s="1105"/>
      <c r="Y34" s="1105"/>
      <c r="Z34" s="1105"/>
      <c r="AA34" s="1105"/>
      <c r="AB34" s="1105"/>
      <c r="AC34" s="1105"/>
      <c r="AD34" s="1105"/>
      <c r="AE34" s="1106"/>
      <c r="AF34" s="1101"/>
      <c r="AG34" s="1102"/>
      <c r="AH34" s="1102"/>
      <c r="AI34" s="1102"/>
      <c r="AJ34" s="1103"/>
      <c r="AK34" s="1044"/>
      <c r="AL34" s="1035"/>
      <c r="AM34" s="1035"/>
      <c r="AN34" s="1035"/>
      <c r="AO34" s="1035"/>
      <c r="AP34" s="1035"/>
      <c r="AQ34" s="1035"/>
      <c r="AR34" s="1035"/>
      <c r="AS34" s="1035"/>
      <c r="AT34" s="1035"/>
      <c r="AU34" s="1035"/>
      <c r="AV34" s="1035"/>
      <c r="AW34" s="1035"/>
      <c r="AX34" s="1035"/>
      <c r="AY34" s="1035"/>
      <c r="AZ34" s="1107"/>
      <c r="BA34" s="1107"/>
      <c r="BB34" s="1107"/>
      <c r="BC34" s="1107"/>
      <c r="BD34" s="1107"/>
      <c r="BE34" s="1036"/>
      <c r="BF34" s="1036"/>
      <c r="BG34" s="1036"/>
      <c r="BH34" s="1036"/>
      <c r="BI34" s="1037"/>
      <c r="BJ34" s="228"/>
      <c r="BK34" s="228"/>
      <c r="BL34" s="228"/>
      <c r="BM34" s="228"/>
      <c r="BN34" s="228"/>
      <c r="BO34" s="237"/>
      <c r="BP34" s="237"/>
      <c r="BQ34" s="234">
        <v>28</v>
      </c>
      <c r="BR34" s="235"/>
      <c r="BS34" s="1058"/>
      <c r="BT34" s="1059"/>
      <c r="BU34" s="1059"/>
      <c r="BV34" s="1059"/>
      <c r="BW34" s="1059"/>
      <c r="BX34" s="1059"/>
      <c r="BY34" s="1059"/>
      <c r="BZ34" s="1059"/>
      <c r="CA34" s="1059"/>
      <c r="CB34" s="1059"/>
      <c r="CC34" s="1059"/>
      <c r="CD34" s="1059"/>
      <c r="CE34" s="1059"/>
      <c r="CF34" s="1059"/>
      <c r="CG34" s="1080"/>
      <c r="CH34" s="1055"/>
      <c r="CI34" s="1056"/>
      <c r="CJ34" s="1056"/>
      <c r="CK34" s="1056"/>
      <c r="CL34" s="1057"/>
      <c r="CM34" s="1055"/>
      <c r="CN34" s="1056"/>
      <c r="CO34" s="1056"/>
      <c r="CP34" s="1056"/>
      <c r="CQ34" s="1057"/>
      <c r="CR34" s="1055"/>
      <c r="CS34" s="1056"/>
      <c r="CT34" s="1056"/>
      <c r="CU34" s="1056"/>
      <c r="CV34" s="1057"/>
      <c r="CW34" s="1055"/>
      <c r="CX34" s="1056"/>
      <c r="CY34" s="1056"/>
      <c r="CZ34" s="1056"/>
      <c r="DA34" s="1057"/>
      <c r="DB34" s="1055"/>
      <c r="DC34" s="1056"/>
      <c r="DD34" s="1056"/>
      <c r="DE34" s="1056"/>
      <c r="DF34" s="1057"/>
      <c r="DG34" s="1055"/>
      <c r="DH34" s="1056"/>
      <c r="DI34" s="1056"/>
      <c r="DJ34" s="1056"/>
      <c r="DK34" s="1057"/>
      <c r="DL34" s="1055"/>
      <c r="DM34" s="1056"/>
      <c r="DN34" s="1056"/>
      <c r="DO34" s="1056"/>
      <c r="DP34" s="1057"/>
      <c r="DQ34" s="1055"/>
      <c r="DR34" s="1056"/>
      <c r="DS34" s="1056"/>
      <c r="DT34" s="1056"/>
      <c r="DU34" s="1057"/>
      <c r="DV34" s="1058"/>
      <c r="DW34" s="1059"/>
      <c r="DX34" s="1059"/>
      <c r="DY34" s="1059"/>
      <c r="DZ34" s="1060"/>
      <c r="EA34" s="226"/>
    </row>
    <row r="35" spans="1:131" ht="26.25" customHeight="1" x14ac:dyDescent="0.15">
      <c r="A35" s="238">
        <v>8</v>
      </c>
      <c r="B35" s="1096"/>
      <c r="C35" s="1097"/>
      <c r="D35" s="1097"/>
      <c r="E35" s="1097"/>
      <c r="F35" s="1097"/>
      <c r="G35" s="1097"/>
      <c r="H35" s="1097"/>
      <c r="I35" s="1097"/>
      <c r="J35" s="1097"/>
      <c r="K35" s="1097"/>
      <c r="L35" s="1097"/>
      <c r="M35" s="1097"/>
      <c r="N35" s="1097"/>
      <c r="O35" s="1097"/>
      <c r="P35" s="1098"/>
      <c r="Q35" s="1104"/>
      <c r="R35" s="1105"/>
      <c r="S35" s="1105"/>
      <c r="T35" s="1105"/>
      <c r="U35" s="1105"/>
      <c r="V35" s="1105"/>
      <c r="W35" s="1105"/>
      <c r="X35" s="1105"/>
      <c r="Y35" s="1105"/>
      <c r="Z35" s="1105"/>
      <c r="AA35" s="1105"/>
      <c r="AB35" s="1105"/>
      <c r="AC35" s="1105"/>
      <c r="AD35" s="1105"/>
      <c r="AE35" s="1106"/>
      <c r="AF35" s="1101"/>
      <c r="AG35" s="1102"/>
      <c r="AH35" s="1102"/>
      <c r="AI35" s="1102"/>
      <c r="AJ35" s="1103"/>
      <c r="AK35" s="1044"/>
      <c r="AL35" s="1035"/>
      <c r="AM35" s="1035"/>
      <c r="AN35" s="1035"/>
      <c r="AO35" s="1035"/>
      <c r="AP35" s="1035"/>
      <c r="AQ35" s="1035"/>
      <c r="AR35" s="1035"/>
      <c r="AS35" s="1035"/>
      <c r="AT35" s="1035"/>
      <c r="AU35" s="1035"/>
      <c r="AV35" s="1035"/>
      <c r="AW35" s="1035"/>
      <c r="AX35" s="1035"/>
      <c r="AY35" s="1035"/>
      <c r="AZ35" s="1107"/>
      <c r="BA35" s="1107"/>
      <c r="BB35" s="1107"/>
      <c r="BC35" s="1107"/>
      <c r="BD35" s="1107"/>
      <c r="BE35" s="1036"/>
      <c r="BF35" s="1036"/>
      <c r="BG35" s="1036"/>
      <c r="BH35" s="1036"/>
      <c r="BI35" s="1037"/>
      <c r="BJ35" s="228"/>
      <c r="BK35" s="228"/>
      <c r="BL35" s="228"/>
      <c r="BM35" s="228"/>
      <c r="BN35" s="228"/>
      <c r="BO35" s="237"/>
      <c r="BP35" s="237"/>
      <c r="BQ35" s="234">
        <v>29</v>
      </c>
      <c r="BR35" s="235"/>
      <c r="BS35" s="1058"/>
      <c r="BT35" s="1059"/>
      <c r="BU35" s="1059"/>
      <c r="BV35" s="1059"/>
      <c r="BW35" s="1059"/>
      <c r="BX35" s="1059"/>
      <c r="BY35" s="1059"/>
      <c r="BZ35" s="1059"/>
      <c r="CA35" s="1059"/>
      <c r="CB35" s="1059"/>
      <c r="CC35" s="1059"/>
      <c r="CD35" s="1059"/>
      <c r="CE35" s="1059"/>
      <c r="CF35" s="1059"/>
      <c r="CG35" s="1080"/>
      <c r="CH35" s="1055"/>
      <c r="CI35" s="1056"/>
      <c r="CJ35" s="1056"/>
      <c r="CK35" s="1056"/>
      <c r="CL35" s="1057"/>
      <c r="CM35" s="1055"/>
      <c r="CN35" s="1056"/>
      <c r="CO35" s="1056"/>
      <c r="CP35" s="1056"/>
      <c r="CQ35" s="1057"/>
      <c r="CR35" s="1055"/>
      <c r="CS35" s="1056"/>
      <c r="CT35" s="1056"/>
      <c r="CU35" s="1056"/>
      <c r="CV35" s="1057"/>
      <c r="CW35" s="1055"/>
      <c r="CX35" s="1056"/>
      <c r="CY35" s="1056"/>
      <c r="CZ35" s="1056"/>
      <c r="DA35" s="1057"/>
      <c r="DB35" s="1055"/>
      <c r="DC35" s="1056"/>
      <c r="DD35" s="1056"/>
      <c r="DE35" s="1056"/>
      <c r="DF35" s="1057"/>
      <c r="DG35" s="1055"/>
      <c r="DH35" s="1056"/>
      <c r="DI35" s="1056"/>
      <c r="DJ35" s="1056"/>
      <c r="DK35" s="1057"/>
      <c r="DL35" s="1055"/>
      <c r="DM35" s="1056"/>
      <c r="DN35" s="1056"/>
      <c r="DO35" s="1056"/>
      <c r="DP35" s="1057"/>
      <c r="DQ35" s="1055"/>
      <c r="DR35" s="1056"/>
      <c r="DS35" s="1056"/>
      <c r="DT35" s="1056"/>
      <c r="DU35" s="1057"/>
      <c r="DV35" s="1058"/>
      <c r="DW35" s="1059"/>
      <c r="DX35" s="1059"/>
      <c r="DY35" s="1059"/>
      <c r="DZ35" s="1060"/>
      <c r="EA35" s="226"/>
    </row>
    <row r="36" spans="1:131" ht="26.25" customHeight="1" x14ac:dyDescent="0.15">
      <c r="A36" s="238">
        <v>9</v>
      </c>
      <c r="B36" s="1096"/>
      <c r="C36" s="1097"/>
      <c r="D36" s="1097"/>
      <c r="E36" s="1097"/>
      <c r="F36" s="1097"/>
      <c r="G36" s="1097"/>
      <c r="H36" s="1097"/>
      <c r="I36" s="1097"/>
      <c r="J36" s="1097"/>
      <c r="K36" s="1097"/>
      <c r="L36" s="1097"/>
      <c r="M36" s="1097"/>
      <c r="N36" s="1097"/>
      <c r="O36" s="1097"/>
      <c r="P36" s="1098"/>
      <c r="Q36" s="1104"/>
      <c r="R36" s="1105"/>
      <c r="S36" s="1105"/>
      <c r="T36" s="1105"/>
      <c r="U36" s="1105"/>
      <c r="V36" s="1105"/>
      <c r="W36" s="1105"/>
      <c r="X36" s="1105"/>
      <c r="Y36" s="1105"/>
      <c r="Z36" s="1105"/>
      <c r="AA36" s="1105"/>
      <c r="AB36" s="1105"/>
      <c r="AC36" s="1105"/>
      <c r="AD36" s="1105"/>
      <c r="AE36" s="1106"/>
      <c r="AF36" s="1101"/>
      <c r="AG36" s="1102"/>
      <c r="AH36" s="1102"/>
      <c r="AI36" s="1102"/>
      <c r="AJ36" s="1103"/>
      <c r="AK36" s="1044"/>
      <c r="AL36" s="1035"/>
      <c r="AM36" s="1035"/>
      <c r="AN36" s="1035"/>
      <c r="AO36" s="1035"/>
      <c r="AP36" s="1035"/>
      <c r="AQ36" s="1035"/>
      <c r="AR36" s="1035"/>
      <c r="AS36" s="1035"/>
      <c r="AT36" s="1035"/>
      <c r="AU36" s="1035"/>
      <c r="AV36" s="1035"/>
      <c r="AW36" s="1035"/>
      <c r="AX36" s="1035"/>
      <c r="AY36" s="1035"/>
      <c r="AZ36" s="1107"/>
      <c r="BA36" s="1107"/>
      <c r="BB36" s="1107"/>
      <c r="BC36" s="1107"/>
      <c r="BD36" s="1107"/>
      <c r="BE36" s="1036"/>
      <c r="BF36" s="1036"/>
      <c r="BG36" s="1036"/>
      <c r="BH36" s="1036"/>
      <c r="BI36" s="1037"/>
      <c r="BJ36" s="228"/>
      <c r="BK36" s="228"/>
      <c r="BL36" s="228"/>
      <c r="BM36" s="228"/>
      <c r="BN36" s="228"/>
      <c r="BO36" s="237"/>
      <c r="BP36" s="237"/>
      <c r="BQ36" s="234">
        <v>30</v>
      </c>
      <c r="BR36" s="235"/>
      <c r="BS36" s="1058"/>
      <c r="BT36" s="1059"/>
      <c r="BU36" s="1059"/>
      <c r="BV36" s="1059"/>
      <c r="BW36" s="1059"/>
      <c r="BX36" s="1059"/>
      <c r="BY36" s="1059"/>
      <c r="BZ36" s="1059"/>
      <c r="CA36" s="1059"/>
      <c r="CB36" s="1059"/>
      <c r="CC36" s="1059"/>
      <c r="CD36" s="1059"/>
      <c r="CE36" s="1059"/>
      <c r="CF36" s="1059"/>
      <c r="CG36" s="1080"/>
      <c r="CH36" s="1055"/>
      <c r="CI36" s="1056"/>
      <c r="CJ36" s="1056"/>
      <c r="CK36" s="1056"/>
      <c r="CL36" s="1057"/>
      <c r="CM36" s="1055"/>
      <c r="CN36" s="1056"/>
      <c r="CO36" s="1056"/>
      <c r="CP36" s="1056"/>
      <c r="CQ36" s="1057"/>
      <c r="CR36" s="1055"/>
      <c r="CS36" s="1056"/>
      <c r="CT36" s="1056"/>
      <c r="CU36" s="1056"/>
      <c r="CV36" s="1057"/>
      <c r="CW36" s="1055"/>
      <c r="CX36" s="1056"/>
      <c r="CY36" s="1056"/>
      <c r="CZ36" s="1056"/>
      <c r="DA36" s="1057"/>
      <c r="DB36" s="1055"/>
      <c r="DC36" s="1056"/>
      <c r="DD36" s="1056"/>
      <c r="DE36" s="1056"/>
      <c r="DF36" s="1057"/>
      <c r="DG36" s="1055"/>
      <c r="DH36" s="1056"/>
      <c r="DI36" s="1056"/>
      <c r="DJ36" s="1056"/>
      <c r="DK36" s="1057"/>
      <c r="DL36" s="1055"/>
      <c r="DM36" s="1056"/>
      <c r="DN36" s="1056"/>
      <c r="DO36" s="1056"/>
      <c r="DP36" s="1057"/>
      <c r="DQ36" s="1055"/>
      <c r="DR36" s="1056"/>
      <c r="DS36" s="1056"/>
      <c r="DT36" s="1056"/>
      <c r="DU36" s="1057"/>
      <c r="DV36" s="1058"/>
      <c r="DW36" s="1059"/>
      <c r="DX36" s="1059"/>
      <c r="DY36" s="1059"/>
      <c r="DZ36" s="1060"/>
      <c r="EA36" s="226"/>
    </row>
    <row r="37" spans="1:131" ht="26.25" customHeight="1" x14ac:dyDescent="0.15">
      <c r="A37" s="238">
        <v>10</v>
      </c>
      <c r="B37" s="1096"/>
      <c r="C37" s="1097"/>
      <c r="D37" s="1097"/>
      <c r="E37" s="1097"/>
      <c r="F37" s="1097"/>
      <c r="G37" s="1097"/>
      <c r="H37" s="1097"/>
      <c r="I37" s="1097"/>
      <c r="J37" s="1097"/>
      <c r="K37" s="1097"/>
      <c r="L37" s="1097"/>
      <c r="M37" s="1097"/>
      <c r="N37" s="1097"/>
      <c r="O37" s="1097"/>
      <c r="P37" s="1098"/>
      <c r="Q37" s="1104"/>
      <c r="R37" s="1105"/>
      <c r="S37" s="1105"/>
      <c r="T37" s="1105"/>
      <c r="U37" s="1105"/>
      <c r="V37" s="1105"/>
      <c r="W37" s="1105"/>
      <c r="X37" s="1105"/>
      <c r="Y37" s="1105"/>
      <c r="Z37" s="1105"/>
      <c r="AA37" s="1105"/>
      <c r="AB37" s="1105"/>
      <c r="AC37" s="1105"/>
      <c r="AD37" s="1105"/>
      <c r="AE37" s="1106"/>
      <c r="AF37" s="1101"/>
      <c r="AG37" s="1102"/>
      <c r="AH37" s="1102"/>
      <c r="AI37" s="1102"/>
      <c r="AJ37" s="1103"/>
      <c r="AK37" s="1044"/>
      <c r="AL37" s="1035"/>
      <c r="AM37" s="1035"/>
      <c r="AN37" s="1035"/>
      <c r="AO37" s="1035"/>
      <c r="AP37" s="1035"/>
      <c r="AQ37" s="1035"/>
      <c r="AR37" s="1035"/>
      <c r="AS37" s="1035"/>
      <c r="AT37" s="1035"/>
      <c r="AU37" s="1035"/>
      <c r="AV37" s="1035"/>
      <c r="AW37" s="1035"/>
      <c r="AX37" s="1035"/>
      <c r="AY37" s="1035"/>
      <c r="AZ37" s="1107"/>
      <c r="BA37" s="1107"/>
      <c r="BB37" s="1107"/>
      <c r="BC37" s="1107"/>
      <c r="BD37" s="1107"/>
      <c r="BE37" s="1036"/>
      <c r="BF37" s="1036"/>
      <c r="BG37" s="1036"/>
      <c r="BH37" s="1036"/>
      <c r="BI37" s="1037"/>
      <c r="BJ37" s="228"/>
      <c r="BK37" s="228"/>
      <c r="BL37" s="228"/>
      <c r="BM37" s="228"/>
      <c r="BN37" s="228"/>
      <c r="BO37" s="237"/>
      <c r="BP37" s="237"/>
      <c r="BQ37" s="234">
        <v>31</v>
      </c>
      <c r="BR37" s="235"/>
      <c r="BS37" s="1058"/>
      <c r="BT37" s="1059"/>
      <c r="BU37" s="1059"/>
      <c r="BV37" s="1059"/>
      <c r="BW37" s="1059"/>
      <c r="BX37" s="1059"/>
      <c r="BY37" s="1059"/>
      <c r="BZ37" s="1059"/>
      <c r="CA37" s="1059"/>
      <c r="CB37" s="1059"/>
      <c r="CC37" s="1059"/>
      <c r="CD37" s="1059"/>
      <c r="CE37" s="1059"/>
      <c r="CF37" s="1059"/>
      <c r="CG37" s="1080"/>
      <c r="CH37" s="1055"/>
      <c r="CI37" s="1056"/>
      <c r="CJ37" s="1056"/>
      <c r="CK37" s="1056"/>
      <c r="CL37" s="1057"/>
      <c r="CM37" s="1055"/>
      <c r="CN37" s="1056"/>
      <c r="CO37" s="1056"/>
      <c r="CP37" s="1056"/>
      <c r="CQ37" s="1057"/>
      <c r="CR37" s="1055"/>
      <c r="CS37" s="1056"/>
      <c r="CT37" s="1056"/>
      <c r="CU37" s="1056"/>
      <c r="CV37" s="1057"/>
      <c r="CW37" s="1055"/>
      <c r="CX37" s="1056"/>
      <c r="CY37" s="1056"/>
      <c r="CZ37" s="1056"/>
      <c r="DA37" s="1057"/>
      <c r="DB37" s="1055"/>
      <c r="DC37" s="1056"/>
      <c r="DD37" s="1056"/>
      <c r="DE37" s="1056"/>
      <c r="DF37" s="1057"/>
      <c r="DG37" s="1055"/>
      <c r="DH37" s="1056"/>
      <c r="DI37" s="1056"/>
      <c r="DJ37" s="1056"/>
      <c r="DK37" s="1057"/>
      <c r="DL37" s="1055"/>
      <c r="DM37" s="1056"/>
      <c r="DN37" s="1056"/>
      <c r="DO37" s="1056"/>
      <c r="DP37" s="1057"/>
      <c r="DQ37" s="1055"/>
      <c r="DR37" s="1056"/>
      <c r="DS37" s="1056"/>
      <c r="DT37" s="1056"/>
      <c r="DU37" s="1057"/>
      <c r="DV37" s="1058"/>
      <c r="DW37" s="1059"/>
      <c r="DX37" s="1059"/>
      <c r="DY37" s="1059"/>
      <c r="DZ37" s="1060"/>
      <c r="EA37" s="226"/>
    </row>
    <row r="38" spans="1:131" ht="26.25" customHeight="1" x14ac:dyDescent="0.15">
      <c r="A38" s="238">
        <v>11</v>
      </c>
      <c r="B38" s="1096"/>
      <c r="C38" s="1097"/>
      <c r="D38" s="1097"/>
      <c r="E38" s="1097"/>
      <c r="F38" s="1097"/>
      <c r="G38" s="1097"/>
      <c r="H38" s="1097"/>
      <c r="I38" s="1097"/>
      <c r="J38" s="1097"/>
      <c r="K38" s="1097"/>
      <c r="L38" s="1097"/>
      <c r="M38" s="1097"/>
      <c r="N38" s="1097"/>
      <c r="O38" s="1097"/>
      <c r="P38" s="1098"/>
      <c r="Q38" s="1104"/>
      <c r="R38" s="1105"/>
      <c r="S38" s="1105"/>
      <c r="T38" s="1105"/>
      <c r="U38" s="1105"/>
      <c r="V38" s="1105"/>
      <c r="W38" s="1105"/>
      <c r="X38" s="1105"/>
      <c r="Y38" s="1105"/>
      <c r="Z38" s="1105"/>
      <c r="AA38" s="1105"/>
      <c r="AB38" s="1105"/>
      <c r="AC38" s="1105"/>
      <c r="AD38" s="1105"/>
      <c r="AE38" s="1106"/>
      <c r="AF38" s="1101"/>
      <c r="AG38" s="1102"/>
      <c r="AH38" s="1102"/>
      <c r="AI38" s="1102"/>
      <c r="AJ38" s="1103"/>
      <c r="AK38" s="1044"/>
      <c r="AL38" s="1035"/>
      <c r="AM38" s="1035"/>
      <c r="AN38" s="1035"/>
      <c r="AO38" s="1035"/>
      <c r="AP38" s="1035"/>
      <c r="AQ38" s="1035"/>
      <c r="AR38" s="1035"/>
      <c r="AS38" s="1035"/>
      <c r="AT38" s="1035"/>
      <c r="AU38" s="1035"/>
      <c r="AV38" s="1035"/>
      <c r="AW38" s="1035"/>
      <c r="AX38" s="1035"/>
      <c r="AY38" s="1035"/>
      <c r="AZ38" s="1107"/>
      <c r="BA38" s="1107"/>
      <c r="BB38" s="1107"/>
      <c r="BC38" s="1107"/>
      <c r="BD38" s="1107"/>
      <c r="BE38" s="1036"/>
      <c r="BF38" s="1036"/>
      <c r="BG38" s="1036"/>
      <c r="BH38" s="1036"/>
      <c r="BI38" s="1037"/>
      <c r="BJ38" s="228"/>
      <c r="BK38" s="228"/>
      <c r="BL38" s="228"/>
      <c r="BM38" s="228"/>
      <c r="BN38" s="228"/>
      <c r="BO38" s="237"/>
      <c r="BP38" s="237"/>
      <c r="BQ38" s="234">
        <v>32</v>
      </c>
      <c r="BR38" s="235"/>
      <c r="BS38" s="1058"/>
      <c r="BT38" s="1059"/>
      <c r="BU38" s="1059"/>
      <c r="BV38" s="1059"/>
      <c r="BW38" s="1059"/>
      <c r="BX38" s="1059"/>
      <c r="BY38" s="1059"/>
      <c r="BZ38" s="1059"/>
      <c r="CA38" s="1059"/>
      <c r="CB38" s="1059"/>
      <c r="CC38" s="1059"/>
      <c r="CD38" s="1059"/>
      <c r="CE38" s="1059"/>
      <c r="CF38" s="1059"/>
      <c r="CG38" s="1080"/>
      <c r="CH38" s="1055"/>
      <c r="CI38" s="1056"/>
      <c r="CJ38" s="1056"/>
      <c r="CK38" s="1056"/>
      <c r="CL38" s="1057"/>
      <c r="CM38" s="1055"/>
      <c r="CN38" s="1056"/>
      <c r="CO38" s="1056"/>
      <c r="CP38" s="1056"/>
      <c r="CQ38" s="1057"/>
      <c r="CR38" s="1055"/>
      <c r="CS38" s="1056"/>
      <c r="CT38" s="1056"/>
      <c r="CU38" s="1056"/>
      <c r="CV38" s="1057"/>
      <c r="CW38" s="1055"/>
      <c r="CX38" s="1056"/>
      <c r="CY38" s="1056"/>
      <c r="CZ38" s="1056"/>
      <c r="DA38" s="1057"/>
      <c r="DB38" s="1055"/>
      <c r="DC38" s="1056"/>
      <c r="DD38" s="1056"/>
      <c r="DE38" s="1056"/>
      <c r="DF38" s="1057"/>
      <c r="DG38" s="1055"/>
      <c r="DH38" s="1056"/>
      <c r="DI38" s="1056"/>
      <c r="DJ38" s="1056"/>
      <c r="DK38" s="1057"/>
      <c r="DL38" s="1055"/>
      <c r="DM38" s="1056"/>
      <c r="DN38" s="1056"/>
      <c r="DO38" s="1056"/>
      <c r="DP38" s="1057"/>
      <c r="DQ38" s="1055"/>
      <c r="DR38" s="1056"/>
      <c r="DS38" s="1056"/>
      <c r="DT38" s="1056"/>
      <c r="DU38" s="1057"/>
      <c r="DV38" s="1058"/>
      <c r="DW38" s="1059"/>
      <c r="DX38" s="1059"/>
      <c r="DY38" s="1059"/>
      <c r="DZ38" s="1060"/>
      <c r="EA38" s="226"/>
    </row>
    <row r="39" spans="1:131" ht="26.25" customHeight="1" x14ac:dyDescent="0.15">
      <c r="A39" s="238">
        <v>12</v>
      </c>
      <c r="B39" s="1096"/>
      <c r="C39" s="1097"/>
      <c r="D39" s="1097"/>
      <c r="E39" s="1097"/>
      <c r="F39" s="1097"/>
      <c r="G39" s="1097"/>
      <c r="H39" s="1097"/>
      <c r="I39" s="1097"/>
      <c r="J39" s="1097"/>
      <c r="K39" s="1097"/>
      <c r="L39" s="1097"/>
      <c r="M39" s="1097"/>
      <c r="N39" s="1097"/>
      <c r="O39" s="1097"/>
      <c r="P39" s="1098"/>
      <c r="Q39" s="1104"/>
      <c r="R39" s="1105"/>
      <c r="S39" s="1105"/>
      <c r="T39" s="1105"/>
      <c r="U39" s="1105"/>
      <c r="V39" s="1105"/>
      <c r="W39" s="1105"/>
      <c r="X39" s="1105"/>
      <c r="Y39" s="1105"/>
      <c r="Z39" s="1105"/>
      <c r="AA39" s="1105"/>
      <c r="AB39" s="1105"/>
      <c r="AC39" s="1105"/>
      <c r="AD39" s="1105"/>
      <c r="AE39" s="1106"/>
      <c r="AF39" s="1101"/>
      <c r="AG39" s="1102"/>
      <c r="AH39" s="1102"/>
      <c r="AI39" s="1102"/>
      <c r="AJ39" s="1103"/>
      <c r="AK39" s="1044"/>
      <c r="AL39" s="1035"/>
      <c r="AM39" s="1035"/>
      <c r="AN39" s="1035"/>
      <c r="AO39" s="1035"/>
      <c r="AP39" s="1035"/>
      <c r="AQ39" s="1035"/>
      <c r="AR39" s="1035"/>
      <c r="AS39" s="1035"/>
      <c r="AT39" s="1035"/>
      <c r="AU39" s="1035"/>
      <c r="AV39" s="1035"/>
      <c r="AW39" s="1035"/>
      <c r="AX39" s="1035"/>
      <c r="AY39" s="1035"/>
      <c r="AZ39" s="1107"/>
      <c r="BA39" s="1107"/>
      <c r="BB39" s="1107"/>
      <c r="BC39" s="1107"/>
      <c r="BD39" s="1107"/>
      <c r="BE39" s="1036"/>
      <c r="BF39" s="1036"/>
      <c r="BG39" s="1036"/>
      <c r="BH39" s="1036"/>
      <c r="BI39" s="1037"/>
      <c r="BJ39" s="228"/>
      <c r="BK39" s="228"/>
      <c r="BL39" s="228"/>
      <c r="BM39" s="228"/>
      <c r="BN39" s="228"/>
      <c r="BO39" s="237"/>
      <c r="BP39" s="237"/>
      <c r="BQ39" s="234">
        <v>33</v>
      </c>
      <c r="BR39" s="235"/>
      <c r="BS39" s="1058"/>
      <c r="BT39" s="1059"/>
      <c r="BU39" s="1059"/>
      <c r="BV39" s="1059"/>
      <c r="BW39" s="1059"/>
      <c r="BX39" s="1059"/>
      <c r="BY39" s="1059"/>
      <c r="BZ39" s="1059"/>
      <c r="CA39" s="1059"/>
      <c r="CB39" s="1059"/>
      <c r="CC39" s="1059"/>
      <c r="CD39" s="1059"/>
      <c r="CE39" s="1059"/>
      <c r="CF39" s="1059"/>
      <c r="CG39" s="1080"/>
      <c r="CH39" s="1055"/>
      <c r="CI39" s="1056"/>
      <c r="CJ39" s="1056"/>
      <c r="CK39" s="1056"/>
      <c r="CL39" s="1057"/>
      <c r="CM39" s="1055"/>
      <c r="CN39" s="1056"/>
      <c r="CO39" s="1056"/>
      <c r="CP39" s="1056"/>
      <c r="CQ39" s="1057"/>
      <c r="CR39" s="1055"/>
      <c r="CS39" s="1056"/>
      <c r="CT39" s="1056"/>
      <c r="CU39" s="1056"/>
      <c r="CV39" s="1057"/>
      <c r="CW39" s="1055"/>
      <c r="CX39" s="1056"/>
      <c r="CY39" s="1056"/>
      <c r="CZ39" s="1056"/>
      <c r="DA39" s="1057"/>
      <c r="DB39" s="1055"/>
      <c r="DC39" s="1056"/>
      <c r="DD39" s="1056"/>
      <c r="DE39" s="1056"/>
      <c r="DF39" s="1057"/>
      <c r="DG39" s="1055"/>
      <c r="DH39" s="1056"/>
      <c r="DI39" s="1056"/>
      <c r="DJ39" s="1056"/>
      <c r="DK39" s="1057"/>
      <c r="DL39" s="1055"/>
      <c r="DM39" s="1056"/>
      <c r="DN39" s="1056"/>
      <c r="DO39" s="1056"/>
      <c r="DP39" s="1057"/>
      <c r="DQ39" s="1055"/>
      <c r="DR39" s="1056"/>
      <c r="DS39" s="1056"/>
      <c r="DT39" s="1056"/>
      <c r="DU39" s="1057"/>
      <c r="DV39" s="1058"/>
      <c r="DW39" s="1059"/>
      <c r="DX39" s="1059"/>
      <c r="DY39" s="1059"/>
      <c r="DZ39" s="1060"/>
      <c r="EA39" s="226"/>
    </row>
    <row r="40" spans="1:131" ht="26.25" customHeight="1" x14ac:dyDescent="0.15">
      <c r="A40" s="234">
        <v>13</v>
      </c>
      <c r="B40" s="1096"/>
      <c r="C40" s="1097"/>
      <c r="D40" s="1097"/>
      <c r="E40" s="1097"/>
      <c r="F40" s="1097"/>
      <c r="G40" s="1097"/>
      <c r="H40" s="1097"/>
      <c r="I40" s="1097"/>
      <c r="J40" s="1097"/>
      <c r="K40" s="1097"/>
      <c r="L40" s="1097"/>
      <c r="M40" s="1097"/>
      <c r="N40" s="1097"/>
      <c r="O40" s="1097"/>
      <c r="P40" s="1098"/>
      <c r="Q40" s="1104"/>
      <c r="R40" s="1105"/>
      <c r="S40" s="1105"/>
      <c r="T40" s="1105"/>
      <c r="U40" s="1105"/>
      <c r="V40" s="1105"/>
      <c r="W40" s="1105"/>
      <c r="X40" s="1105"/>
      <c r="Y40" s="1105"/>
      <c r="Z40" s="1105"/>
      <c r="AA40" s="1105"/>
      <c r="AB40" s="1105"/>
      <c r="AC40" s="1105"/>
      <c r="AD40" s="1105"/>
      <c r="AE40" s="1106"/>
      <c r="AF40" s="1101"/>
      <c r="AG40" s="1102"/>
      <c r="AH40" s="1102"/>
      <c r="AI40" s="1102"/>
      <c r="AJ40" s="1103"/>
      <c r="AK40" s="1044"/>
      <c r="AL40" s="1035"/>
      <c r="AM40" s="1035"/>
      <c r="AN40" s="1035"/>
      <c r="AO40" s="1035"/>
      <c r="AP40" s="1035"/>
      <c r="AQ40" s="1035"/>
      <c r="AR40" s="1035"/>
      <c r="AS40" s="1035"/>
      <c r="AT40" s="1035"/>
      <c r="AU40" s="1035"/>
      <c r="AV40" s="1035"/>
      <c r="AW40" s="1035"/>
      <c r="AX40" s="1035"/>
      <c r="AY40" s="1035"/>
      <c r="AZ40" s="1107"/>
      <c r="BA40" s="1107"/>
      <c r="BB40" s="1107"/>
      <c r="BC40" s="1107"/>
      <c r="BD40" s="1107"/>
      <c r="BE40" s="1036"/>
      <c r="BF40" s="1036"/>
      <c r="BG40" s="1036"/>
      <c r="BH40" s="1036"/>
      <c r="BI40" s="1037"/>
      <c r="BJ40" s="228"/>
      <c r="BK40" s="228"/>
      <c r="BL40" s="228"/>
      <c r="BM40" s="228"/>
      <c r="BN40" s="228"/>
      <c r="BO40" s="237"/>
      <c r="BP40" s="237"/>
      <c r="BQ40" s="234">
        <v>34</v>
      </c>
      <c r="BR40" s="235"/>
      <c r="BS40" s="1058"/>
      <c r="BT40" s="1059"/>
      <c r="BU40" s="1059"/>
      <c r="BV40" s="1059"/>
      <c r="BW40" s="1059"/>
      <c r="BX40" s="1059"/>
      <c r="BY40" s="1059"/>
      <c r="BZ40" s="1059"/>
      <c r="CA40" s="1059"/>
      <c r="CB40" s="1059"/>
      <c r="CC40" s="1059"/>
      <c r="CD40" s="1059"/>
      <c r="CE40" s="1059"/>
      <c r="CF40" s="1059"/>
      <c r="CG40" s="1080"/>
      <c r="CH40" s="1055"/>
      <c r="CI40" s="1056"/>
      <c r="CJ40" s="1056"/>
      <c r="CK40" s="1056"/>
      <c r="CL40" s="1057"/>
      <c r="CM40" s="1055"/>
      <c r="CN40" s="1056"/>
      <c r="CO40" s="1056"/>
      <c r="CP40" s="1056"/>
      <c r="CQ40" s="1057"/>
      <c r="CR40" s="1055"/>
      <c r="CS40" s="1056"/>
      <c r="CT40" s="1056"/>
      <c r="CU40" s="1056"/>
      <c r="CV40" s="1057"/>
      <c r="CW40" s="1055"/>
      <c r="CX40" s="1056"/>
      <c r="CY40" s="1056"/>
      <c r="CZ40" s="1056"/>
      <c r="DA40" s="1057"/>
      <c r="DB40" s="1055"/>
      <c r="DC40" s="1056"/>
      <c r="DD40" s="1056"/>
      <c r="DE40" s="1056"/>
      <c r="DF40" s="1057"/>
      <c r="DG40" s="1055"/>
      <c r="DH40" s="1056"/>
      <c r="DI40" s="1056"/>
      <c r="DJ40" s="1056"/>
      <c r="DK40" s="1057"/>
      <c r="DL40" s="1055"/>
      <c r="DM40" s="1056"/>
      <c r="DN40" s="1056"/>
      <c r="DO40" s="1056"/>
      <c r="DP40" s="1057"/>
      <c r="DQ40" s="1055"/>
      <c r="DR40" s="1056"/>
      <c r="DS40" s="1056"/>
      <c r="DT40" s="1056"/>
      <c r="DU40" s="1057"/>
      <c r="DV40" s="1058"/>
      <c r="DW40" s="1059"/>
      <c r="DX40" s="1059"/>
      <c r="DY40" s="1059"/>
      <c r="DZ40" s="1060"/>
      <c r="EA40" s="226"/>
    </row>
    <row r="41" spans="1:131" ht="26.25" customHeight="1" x14ac:dyDescent="0.15">
      <c r="A41" s="234">
        <v>14</v>
      </c>
      <c r="B41" s="1096"/>
      <c r="C41" s="1097"/>
      <c r="D41" s="1097"/>
      <c r="E41" s="1097"/>
      <c r="F41" s="1097"/>
      <c r="G41" s="1097"/>
      <c r="H41" s="1097"/>
      <c r="I41" s="1097"/>
      <c r="J41" s="1097"/>
      <c r="K41" s="1097"/>
      <c r="L41" s="1097"/>
      <c r="M41" s="1097"/>
      <c r="N41" s="1097"/>
      <c r="O41" s="1097"/>
      <c r="P41" s="1098"/>
      <c r="Q41" s="1104"/>
      <c r="R41" s="1105"/>
      <c r="S41" s="1105"/>
      <c r="T41" s="1105"/>
      <c r="U41" s="1105"/>
      <c r="V41" s="1105"/>
      <c r="W41" s="1105"/>
      <c r="X41" s="1105"/>
      <c r="Y41" s="1105"/>
      <c r="Z41" s="1105"/>
      <c r="AA41" s="1105"/>
      <c r="AB41" s="1105"/>
      <c r="AC41" s="1105"/>
      <c r="AD41" s="1105"/>
      <c r="AE41" s="1106"/>
      <c r="AF41" s="1101"/>
      <c r="AG41" s="1102"/>
      <c r="AH41" s="1102"/>
      <c r="AI41" s="1102"/>
      <c r="AJ41" s="1103"/>
      <c r="AK41" s="1044"/>
      <c r="AL41" s="1035"/>
      <c r="AM41" s="1035"/>
      <c r="AN41" s="1035"/>
      <c r="AO41" s="1035"/>
      <c r="AP41" s="1035"/>
      <c r="AQ41" s="1035"/>
      <c r="AR41" s="1035"/>
      <c r="AS41" s="1035"/>
      <c r="AT41" s="1035"/>
      <c r="AU41" s="1035"/>
      <c r="AV41" s="1035"/>
      <c r="AW41" s="1035"/>
      <c r="AX41" s="1035"/>
      <c r="AY41" s="1035"/>
      <c r="AZ41" s="1107"/>
      <c r="BA41" s="1107"/>
      <c r="BB41" s="1107"/>
      <c r="BC41" s="1107"/>
      <c r="BD41" s="1107"/>
      <c r="BE41" s="1036"/>
      <c r="BF41" s="1036"/>
      <c r="BG41" s="1036"/>
      <c r="BH41" s="1036"/>
      <c r="BI41" s="1037"/>
      <c r="BJ41" s="228"/>
      <c r="BK41" s="228"/>
      <c r="BL41" s="228"/>
      <c r="BM41" s="228"/>
      <c r="BN41" s="228"/>
      <c r="BO41" s="237"/>
      <c r="BP41" s="237"/>
      <c r="BQ41" s="234">
        <v>35</v>
      </c>
      <c r="BR41" s="235"/>
      <c r="BS41" s="1058"/>
      <c r="BT41" s="1059"/>
      <c r="BU41" s="1059"/>
      <c r="BV41" s="1059"/>
      <c r="BW41" s="1059"/>
      <c r="BX41" s="1059"/>
      <c r="BY41" s="1059"/>
      <c r="BZ41" s="1059"/>
      <c r="CA41" s="1059"/>
      <c r="CB41" s="1059"/>
      <c r="CC41" s="1059"/>
      <c r="CD41" s="1059"/>
      <c r="CE41" s="1059"/>
      <c r="CF41" s="1059"/>
      <c r="CG41" s="1080"/>
      <c r="CH41" s="1055"/>
      <c r="CI41" s="1056"/>
      <c r="CJ41" s="1056"/>
      <c r="CK41" s="1056"/>
      <c r="CL41" s="1057"/>
      <c r="CM41" s="1055"/>
      <c r="CN41" s="1056"/>
      <c r="CO41" s="1056"/>
      <c r="CP41" s="1056"/>
      <c r="CQ41" s="1057"/>
      <c r="CR41" s="1055"/>
      <c r="CS41" s="1056"/>
      <c r="CT41" s="1056"/>
      <c r="CU41" s="1056"/>
      <c r="CV41" s="1057"/>
      <c r="CW41" s="1055"/>
      <c r="CX41" s="1056"/>
      <c r="CY41" s="1056"/>
      <c r="CZ41" s="1056"/>
      <c r="DA41" s="1057"/>
      <c r="DB41" s="1055"/>
      <c r="DC41" s="1056"/>
      <c r="DD41" s="1056"/>
      <c r="DE41" s="1056"/>
      <c r="DF41" s="1057"/>
      <c r="DG41" s="1055"/>
      <c r="DH41" s="1056"/>
      <c r="DI41" s="1056"/>
      <c r="DJ41" s="1056"/>
      <c r="DK41" s="1057"/>
      <c r="DL41" s="1055"/>
      <c r="DM41" s="1056"/>
      <c r="DN41" s="1056"/>
      <c r="DO41" s="1056"/>
      <c r="DP41" s="1057"/>
      <c r="DQ41" s="1055"/>
      <c r="DR41" s="1056"/>
      <c r="DS41" s="1056"/>
      <c r="DT41" s="1056"/>
      <c r="DU41" s="1057"/>
      <c r="DV41" s="1058"/>
      <c r="DW41" s="1059"/>
      <c r="DX41" s="1059"/>
      <c r="DY41" s="1059"/>
      <c r="DZ41" s="1060"/>
      <c r="EA41" s="226"/>
    </row>
    <row r="42" spans="1:131" ht="26.25" customHeight="1" x14ac:dyDescent="0.15">
      <c r="A42" s="234">
        <v>15</v>
      </c>
      <c r="B42" s="1096"/>
      <c r="C42" s="1097"/>
      <c r="D42" s="1097"/>
      <c r="E42" s="1097"/>
      <c r="F42" s="1097"/>
      <c r="G42" s="1097"/>
      <c r="H42" s="1097"/>
      <c r="I42" s="1097"/>
      <c r="J42" s="1097"/>
      <c r="K42" s="1097"/>
      <c r="L42" s="1097"/>
      <c r="M42" s="1097"/>
      <c r="N42" s="1097"/>
      <c r="O42" s="1097"/>
      <c r="P42" s="1098"/>
      <c r="Q42" s="1104"/>
      <c r="R42" s="1105"/>
      <c r="S42" s="1105"/>
      <c r="T42" s="1105"/>
      <c r="U42" s="1105"/>
      <c r="V42" s="1105"/>
      <c r="W42" s="1105"/>
      <c r="X42" s="1105"/>
      <c r="Y42" s="1105"/>
      <c r="Z42" s="1105"/>
      <c r="AA42" s="1105"/>
      <c r="AB42" s="1105"/>
      <c r="AC42" s="1105"/>
      <c r="AD42" s="1105"/>
      <c r="AE42" s="1106"/>
      <c r="AF42" s="1101"/>
      <c r="AG42" s="1102"/>
      <c r="AH42" s="1102"/>
      <c r="AI42" s="1102"/>
      <c r="AJ42" s="1103"/>
      <c r="AK42" s="1044"/>
      <c r="AL42" s="1035"/>
      <c r="AM42" s="1035"/>
      <c r="AN42" s="1035"/>
      <c r="AO42" s="1035"/>
      <c r="AP42" s="1035"/>
      <c r="AQ42" s="1035"/>
      <c r="AR42" s="1035"/>
      <c r="AS42" s="1035"/>
      <c r="AT42" s="1035"/>
      <c r="AU42" s="1035"/>
      <c r="AV42" s="1035"/>
      <c r="AW42" s="1035"/>
      <c r="AX42" s="1035"/>
      <c r="AY42" s="1035"/>
      <c r="AZ42" s="1107"/>
      <c r="BA42" s="1107"/>
      <c r="BB42" s="1107"/>
      <c r="BC42" s="1107"/>
      <c r="BD42" s="1107"/>
      <c r="BE42" s="1036"/>
      <c r="BF42" s="1036"/>
      <c r="BG42" s="1036"/>
      <c r="BH42" s="1036"/>
      <c r="BI42" s="1037"/>
      <c r="BJ42" s="228"/>
      <c r="BK42" s="228"/>
      <c r="BL42" s="228"/>
      <c r="BM42" s="228"/>
      <c r="BN42" s="228"/>
      <c r="BO42" s="237"/>
      <c r="BP42" s="237"/>
      <c r="BQ42" s="234">
        <v>36</v>
      </c>
      <c r="BR42" s="235"/>
      <c r="BS42" s="1058"/>
      <c r="BT42" s="1059"/>
      <c r="BU42" s="1059"/>
      <c r="BV42" s="1059"/>
      <c r="BW42" s="1059"/>
      <c r="BX42" s="1059"/>
      <c r="BY42" s="1059"/>
      <c r="BZ42" s="1059"/>
      <c r="CA42" s="1059"/>
      <c r="CB42" s="1059"/>
      <c r="CC42" s="1059"/>
      <c r="CD42" s="1059"/>
      <c r="CE42" s="1059"/>
      <c r="CF42" s="1059"/>
      <c r="CG42" s="1080"/>
      <c r="CH42" s="1055"/>
      <c r="CI42" s="1056"/>
      <c r="CJ42" s="1056"/>
      <c r="CK42" s="1056"/>
      <c r="CL42" s="1057"/>
      <c r="CM42" s="1055"/>
      <c r="CN42" s="1056"/>
      <c r="CO42" s="1056"/>
      <c r="CP42" s="1056"/>
      <c r="CQ42" s="1057"/>
      <c r="CR42" s="1055"/>
      <c r="CS42" s="1056"/>
      <c r="CT42" s="1056"/>
      <c r="CU42" s="1056"/>
      <c r="CV42" s="1057"/>
      <c r="CW42" s="1055"/>
      <c r="CX42" s="1056"/>
      <c r="CY42" s="1056"/>
      <c r="CZ42" s="1056"/>
      <c r="DA42" s="1057"/>
      <c r="DB42" s="1055"/>
      <c r="DC42" s="1056"/>
      <c r="DD42" s="1056"/>
      <c r="DE42" s="1056"/>
      <c r="DF42" s="1057"/>
      <c r="DG42" s="1055"/>
      <c r="DH42" s="1056"/>
      <c r="DI42" s="1056"/>
      <c r="DJ42" s="1056"/>
      <c r="DK42" s="1057"/>
      <c r="DL42" s="1055"/>
      <c r="DM42" s="1056"/>
      <c r="DN42" s="1056"/>
      <c r="DO42" s="1056"/>
      <c r="DP42" s="1057"/>
      <c r="DQ42" s="1055"/>
      <c r="DR42" s="1056"/>
      <c r="DS42" s="1056"/>
      <c r="DT42" s="1056"/>
      <c r="DU42" s="1057"/>
      <c r="DV42" s="1058"/>
      <c r="DW42" s="1059"/>
      <c r="DX42" s="1059"/>
      <c r="DY42" s="1059"/>
      <c r="DZ42" s="1060"/>
      <c r="EA42" s="226"/>
    </row>
    <row r="43" spans="1:131" ht="26.25" customHeight="1" x14ac:dyDescent="0.15">
      <c r="A43" s="234">
        <v>16</v>
      </c>
      <c r="B43" s="1096"/>
      <c r="C43" s="1097"/>
      <c r="D43" s="1097"/>
      <c r="E43" s="1097"/>
      <c r="F43" s="1097"/>
      <c r="G43" s="1097"/>
      <c r="H43" s="1097"/>
      <c r="I43" s="1097"/>
      <c r="J43" s="1097"/>
      <c r="K43" s="1097"/>
      <c r="L43" s="1097"/>
      <c r="M43" s="1097"/>
      <c r="N43" s="1097"/>
      <c r="O43" s="1097"/>
      <c r="P43" s="1098"/>
      <c r="Q43" s="1104"/>
      <c r="R43" s="1105"/>
      <c r="S43" s="1105"/>
      <c r="T43" s="1105"/>
      <c r="U43" s="1105"/>
      <c r="V43" s="1105"/>
      <c r="W43" s="1105"/>
      <c r="X43" s="1105"/>
      <c r="Y43" s="1105"/>
      <c r="Z43" s="1105"/>
      <c r="AA43" s="1105"/>
      <c r="AB43" s="1105"/>
      <c r="AC43" s="1105"/>
      <c r="AD43" s="1105"/>
      <c r="AE43" s="1106"/>
      <c r="AF43" s="1101"/>
      <c r="AG43" s="1102"/>
      <c r="AH43" s="1102"/>
      <c r="AI43" s="1102"/>
      <c r="AJ43" s="1103"/>
      <c r="AK43" s="1044"/>
      <c r="AL43" s="1035"/>
      <c r="AM43" s="1035"/>
      <c r="AN43" s="1035"/>
      <c r="AO43" s="1035"/>
      <c r="AP43" s="1035"/>
      <c r="AQ43" s="1035"/>
      <c r="AR43" s="1035"/>
      <c r="AS43" s="1035"/>
      <c r="AT43" s="1035"/>
      <c r="AU43" s="1035"/>
      <c r="AV43" s="1035"/>
      <c r="AW43" s="1035"/>
      <c r="AX43" s="1035"/>
      <c r="AY43" s="1035"/>
      <c r="AZ43" s="1107"/>
      <c r="BA43" s="1107"/>
      <c r="BB43" s="1107"/>
      <c r="BC43" s="1107"/>
      <c r="BD43" s="1107"/>
      <c r="BE43" s="1036"/>
      <c r="BF43" s="1036"/>
      <c r="BG43" s="1036"/>
      <c r="BH43" s="1036"/>
      <c r="BI43" s="1037"/>
      <c r="BJ43" s="228"/>
      <c r="BK43" s="228"/>
      <c r="BL43" s="228"/>
      <c r="BM43" s="228"/>
      <c r="BN43" s="228"/>
      <c r="BO43" s="237"/>
      <c r="BP43" s="237"/>
      <c r="BQ43" s="234">
        <v>37</v>
      </c>
      <c r="BR43" s="235"/>
      <c r="BS43" s="1058"/>
      <c r="BT43" s="1059"/>
      <c r="BU43" s="1059"/>
      <c r="BV43" s="1059"/>
      <c r="BW43" s="1059"/>
      <c r="BX43" s="1059"/>
      <c r="BY43" s="1059"/>
      <c r="BZ43" s="1059"/>
      <c r="CA43" s="1059"/>
      <c r="CB43" s="1059"/>
      <c r="CC43" s="1059"/>
      <c r="CD43" s="1059"/>
      <c r="CE43" s="1059"/>
      <c r="CF43" s="1059"/>
      <c r="CG43" s="1080"/>
      <c r="CH43" s="1055"/>
      <c r="CI43" s="1056"/>
      <c r="CJ43" s="1056"/>
      <c r="CK43" s="1056"/>
      <c r="CL43" s="1057"/>
      <c r="CM43" s="1055"/>
      <c r="CN43" s="1056"/>
      <c r="CO43" s="1056"/>
      <c r="CP43" s="1056"/>
      <c r="CQ43" s="1057"/>
      <c r="CR43" s="1055"/>
      <c r="CS43" s="1056"/>
      <c r="CT43" s="1056"/>
      <c r="CU43" s="1056"/>
      <c r="CV43" s="1057"/>
      <c r="CW43" s="1055"/>
      <c r="CX43" s="1056"/>
      <c r="CY43" s="1056"/>
      <c r="CZ43" s="1056"/>
      <c r="DA43" s="1057"/>
      <c r="DB43" s="1055"/>
      <c r="DC43" s="1056"/>
      <c r="DD43" s="1056"/>
      <c r="DE43" s="1056"/>
      <c r="DF43" s="1057"/>
      <c r="DG43" s="1055"/>
      <c r="DH43" s="1056"/>
      <c r="DI43" s="1056"/>
      <c r="DJ43" s="1056"/>
      <c r="DK43" s="1057"/>
      <c r="DL43" s="1055"/>
      <c r="DM43" s="1056"/>
      <c r="DN43" s="1056"/>
      <c r="DO43" s="1056"/>
      <c r="DP43" s="1057"/>
      <c r="DQ43" s="1055"/>
      <c r="DR43" s="1056"/>
      <c r="DS43" s="1056"/>
      <c r="DT43" s="1056"/>
      <c r="DU43" s="1057"/>
      <c r="DV43" s="1058"/>
      <c r="DW43" s="1059"/>
      <c r="DX43" s="1059"/>
      <c r="DY43" s="1059"/>
      <c r="DZ43" s="1060"/>
      <c r="EA43" s="226"/>
    </row>
    <row r="44" spans="1:131" ht="26.25" customHeight="1" x14ac:dyDescent="0.15">
      <c r="A44" s="234">
        <v>17</v>
      </c>
      <c r="B44" s="1096"/>
      <c r="C44" s="1097"/>
      <c r="D44" s="1097"/>
      <c r="E44" s="1097"/>
      <c r="F44" s="1097"/>
      <c r="G44" s="1097"/>
      <c r="H44" s="1097"/>
      <c r="I44" s="1097"/>
      <c r="J44" s="1097"/>
      <c r="K44" s="1097"/>
      <c r="L44" s="1097"/>
      <c r="M44" s="1097"/>
      <c r="N44" s="1097"/>
      <c r="O44" s="1097"/>
      <c r="P44" s="1098"/>
      <c r="Q44" s="1104"/>
      <c r="R44" s="1105"/>
      <c r="S44" s="1105"/>
      <c r="T44" s="1105"/>
      <c r="U44" s="1105"/>
      <c r="V44" s="1105"/>
      <c r="W44" s="1105"/>
      <c r="X44" s="1105"/>
      <c r="Y44" s="1105"/>
      <c r="Z44" s="1105"/>
      <c r="AA44" s="1105"/>
      <c r="AB44" s="1105"/>
      <c r="AC44" s="1105"/>
      <c r="AD44" s="1105"/>
      <c r="AE44" s="1106"/>
      <c r="AF44" s="1101"/>
      <c r="AG44" s="1102"/>
      <c r="AH44" s="1102"/>
      <c r="AI44" s="1102"/>
      <c r="AJ44" s="1103"/>
      <c r="AK44" s="1044"/>
      <c r="AL44" s="1035"/>
      <c r="AM44" s="1035"/>
      <c r="AN44" s="1035"/>
      <c r="AO44" s="1035"/>
      <c r="AP44" s="1035"/>
      <c r="AQ44" s="1035"/>
      <c r="AR44" s="1035"/>
      <c r="AS44" s="1035"/>
      <c r="AT44" s="1035"/>
      <c r="AU44" s="1035"/>
      <c r="AV44" s="1035"/>
      <c r="AW44" s="1035"/>
      <c r="AX44" s="1035"/>
      <c r="AY44" s="1035"/>
      <c r="AZ44" s="1107"/>
      <c r="BA44" s="1107"/>
      <c r="BB44" s="1107"/>
      <c r="BC44" s="1107"/>
      <c r="BD44" s="1107"/>
      <c r="BE44" s="1036"/>
      <c r="BF44" s="1036"/>
      <c r="BG44" s="1036"/>
      <c r="BH44" s="1036"/>
      <c r="BI44" s="1037"/>
      <c r="BJ44" s="228"/>
      <c r="BK44" s="228"/>
      <c r="BL44" s="228"/>
      <c r="BM44" s="228"/>
      <c r="BN44" s="228"/>
      <c r="BO44" s="237"/>
      <c r="BP44" s="237"/>
      <c r="BQ44" s="234">
        <v>38</v>
      </c>
      <c r="BR44" s="235"/>
      <c r="BS44" s="1058"/>
      <c r="BT44" s="1059"/>
      <c r="BU44" s="1059"/>
      <c r="BV44" s="1059"/>
      <c r="BW44" s="1059"/>
      <c r="BX44" s="1059"/>
      <c r="BY44" s="1059"/>
      <c r="BZ44" s="1059"/>
      <c r="CA44" s="1059"/>
      <c r="CB44" s="1059"/>
      <c r="CC44" s="1059"/>
      <c r="CD44" s="1059"/>
      <c r="CE44" s="1059"/>
      <c r="CF44" s="1059"/>
      <c r="CG44" s="1080"/>
      <c r="CH44" s="1055"/>
      <c r="CI44" s="1056"/>
      <c r="CJ44" s="1056"/>
      <c r="CK44" s="1056"/>
      <c r="CL44" s="1057"/>
      <c r="CM44" s="1055"/>
      <c r="CN44" s="1056"/>
      <c r="CO44" s="1056"/>
      <c r="CP44" s="1056"/>
      <c r="CQ44" s="1057"/>
      <c r="CR44" s="1055"/>
      <c r="CS44" s="1056"/>
      <c r="CT44" s="1056"/>
      <c r="CU44" s="1056"/>
      <c r="CV44" s="1057"/>
      <c r="CW44" s="1055"/>
      <c r="CX44" s="1056"/>
      <c r="CY44" s="1056"/>
      <c r="CZ44" s="1056"/>
      <c r="DA44" s="1057"/>
      <c r="DB44" s="1055"/>
      <c r="DC44" s="1056"/>
      <c r="DD44" s="1056"/>
      <c r="DE44" s="1056"/>
      <c r="DF44" s="1057"/>
      <c r="DG44" s="1055"/>
      <c r="DH44" s="1056"/>
      <c r="DI44" s="1056"/>
      <c r="DJ44" s="1056"/>
      <c r="DK44" s="1057"/>
      <c r="DL44" s="1055"/>
      <c r="DM44" s="1056"/>
      <c r="DN44" s="1056"/>
      <c r="DO44" s="1056"/>
      <c r="DP44" s="1057"/>
      <c r="DQ44" s="1055"/>
      <c r="DR44" s="1056"/>
      <c r="DS44" s="1056"/>
      <c r="DT44" s="1056"/>
      <c r="DU44" s="1057"/>
      <c r="DV44" s="1058"/>
      <c r="DW44" s="1059"/>
      <c r="DX44" s="1059"/>
      <c r="DY44" s="1059"/>
      <c r="DZ44" s="1060"/>
      <c r="EA44" s="226"/>
    </row>
    <row r="45" spans="1:131" ht="26.25" customHeight="1" x14ac:dyDescent="0.15">
      <c r="A45" s="234">
        <v>18</v>
      </c>
      <c r="B45" s="1096"/>
      <c r="C45" s="1097"/>
      <c r="D45" s="1097"/>
      <c r="E45" s="1097"/>
      <c r="F45" s="1097"/>
      <c r="G45" s="1097"/>
      <c r="H45" s="1097"/>
      <c r="I45" s="1097"/>
      <c r="J45" s="1097"/>
      <c r="K45" s="1097"/>
      <c r="L45" s="1097"/>
      <c r="M45" s="1097"/>
      <c r="N45" s="1097"/>
      <c r="O45" s="1097"/>
      <c r="P45" s="1098"/>
      <c r="Q45" s="1104"/>
      <c r="R45" s="1105"/>
      <c r="S45" s="1105"/>
      <c r="T45" s="1105"/>
      <c r="U45" s="1105"/>
      <c r="V45" s="1105"/>
      <c r="W45" s="1105"/>
      <c r="X45" s="1105"/>
      <c r="Y45" s="1105"/>
      <c r="Z45" s="1105"/>
      <c r="AA45" s="1105"/>
      <c r="AB45" s="1105"/>
      <c r="AC45" s="1105"/>
      <c r="AD45" s="1105"/>
      <c r="AE45" s="1106"/>
      <c r="AF45" s="1101"/>
      <c r="AG45" s="1102"/>
      <c r="AH45" s="1102"/>
      <c r="AI45" s="1102"/>
      <c r="AJ45" s="1103"/>
      <c r="AK45" s="1044"/>
      <c r="AL45" s="1035"/>
      <c r="AM45" s="1035"/>
      <c r="AN45" s="1035"/>
      <c r="AO45" s="1035"/>
      <c r="AP45" s="1035"/>
      <c r="AQ45" s="1035"/>
      <c r="AR45" s="1035"/>
      <c r="AS45" s="1035"/>
      <c r="AT45" s="1035"/>
      <c r="AU45" s="1035"/>
      <c r="AV45" s="1035"/>
      <c r="AW45" s="1035"/>
      <c r="AX45" s="1035"/>
      <c r="AY45" s="1035"/>
      <c r="AZ45" s="1107"/>
      <c r="BA45" s="1107"/>
      <c r="BB45" s="1107"/>
      <c r="BC45" s="1107"/>
      <c r="BD45" s="1107"/>
      <c r="BE45" s="1036"/>
      <c r="BF45" s="1036"/>
      <c r="BG45" s="1036"/>
      <c r="BH45" s="1036"/>
      <c r="BI45" s="1037"/>
      <c r="BJ45" s="228"/>
      <c r="BK45" s="228"/>
      <c r="BL45" s="228"/>
      <c r="BM45" s="228"/>
      <c r="BN45" s="228"/>
      <c r="BO45" s="237"/>
      <c r="BP45" s="237"/>
      <c r="BQ45" s="234">
        <v>39</v>
      </c>
      <c r="BR45" s="235"/>
      <c r="BS45" s="1058"/>
      <c r="BT45" s="1059"/>
      <c r="BU45" s="1059"/>
      <c r="BV45" s="1059"/>
      <c r="BW45" s="1059"/>
      <c r="BX45" s="1059"/>
      <c r="BY45" s="1059"/>
      <c r="BZ45" s="1059"/>
      <c r="CA45" s="1059"/>
      <c r="CB45" s="1059"/>
      <c r="CC45" s="1059"/>
      <c r="CD45" s="1059"/>
      <c r="CE45" s="1059"/>
      <c r="CF45" s="1059"/>
      <c r="CG45" s="1080"/>
      <c r="CH45" s="1055"/>
      <c r="CI45" s="1056"/>
      <c r="CJ45" s="1056"/>
      <c r="CK45" s="1056"/>
      <c r="CL45" s="1057"/>
      <c r="CM45" s="1055"/>
      <c r="CN45" s="1056"/>
      <c r="CO45" s="1056"/>
      <c r="CP45" s="1056"/>
      <c r="CQ45" s="1057"/>
      <c r="CR45" s="1055"/>
      <c r="CS45" s="1056"/>
      <c r="CT45" s="1056"/>
      <c r="CU45" s="1056"/>
      <c r="CV45" s="1057"/>
      <c r="CW45" s="1055"/>
      <c r="CX45" s="1056"/>
      <c r="CY45" s="1056"/>
      <c r="CZ45" s="1056"/>
      <c r="DA45" s="1057"/>
      <c r="DB45" s="1055"/>
      <c r="DC45" s="1056"/>
      <c r="DD45" s="1056"/>
      <c r="DE45" s="1056"/>
      <c r="DF45" s="1057"/>
      <c r="DG45" s="1055"/>
      <c r="DH45" s="1056"/>
      <c r="DI45" s="1056"/>
      <c r="DJ45" s="1056"/>
      <c r="DK45" s="1057"/>
      <c r="DL45" s="1055"/>
      <c r="DM45" s="1056"/>
      <c r="DN45" s="1056"/>
      <c r="DO45" s="1056"/>
      <c r="DP45" s="1057"/>
      <c r="DQ45" s="1055"/>
      <c r="DR45" s="1056"/>
      <c r="DS45" s="1056"/>
      <c r="DT45" s="1056"/>
      <c r="DU45" s="1057"/>
      <c r="DV45" s="1058"/>
      <c r="DW45" s="1059"/>
      <c r="DX45" s="1059"/>
      <c r="DY45" s="1059"/>
      <c r="DZ45" s="1060"/>
      <c r="EA45" s="226"/>
    </row>
    <row r="46" spans="1:131" ht="26.25" customHeight="1" x14ac:dyDescent="0.15">
      <c r="A46" s="234">
        <v>19</v>
      </c>
      <c r="B46" s="1096"/>
      <c r="C46" s="1097"/>
      <c r="D46" s="1097"/>
      <c r="E46" s="1097"/>
      <c r="F46" s="1097"/>
      <c r="G46" s="1097"/>
      <c r="H46" s="1097"/>
      <c r="I46" s="1097"/>
      <c r="J46" s="1097"/>
      <c r="K46" s="1097"/>
      <c r="L46" s="1097"/>
      <c r="M46" s="1097"/>
      <c r="N46" s="1097"/>
      <c r="O46" s="1097"/>
      <c r="P46" s="1098"/>
      <c r="Q46" s="1104"/>
      <c r="R46" s="1105"/>
      <c r="S46" s="1105"/>
      <c r="T46" s="1105"/>
      <c r="U46" s="1105"/>
      <c r="V46" s="1105"/>
      <c r="W46" s="1105"/>
      <c r="X46" s="1105"/>
      <c r="Y46" s="1105"/>
      <c r="Z46" s="1105"/>
      <c r="AA46" s="1105"/>
      <c r="AB46" s="1105"/>
      <c r="AC46" s="1105"/>
      <c r="AD46" s="1105"/>
      <c r="AE46" s="1106"/>
      <c r="AF46" s="1101"/>
      <c r="AG46" s="1102"/>
      <c r="AH46" s="1102"/>
      <c r="AI46" s="1102"/>
      <c r="AJ46" s="1103"/>
      <c r="AK46" s="1044"/>
      <c r="AL46" s="1035"/>
      <c r="AM46" s="1035"/>
      <c r="AN46" s="1035"/>
      <c r="AO46" s="1035"/>
      <c r="AP46" s="1035"/>
      <c r="AQ46" s="1035"/>
      <c r="AR46" s="1035"/>
      <c r="AS46" s="1035"/>
      <c r="AT46" s="1035"/>
      <c r="AU46" s="1035"/>
      <c r="AV46" s="1035"/>
      <c r="AW46" s="1035"/>
      <c r="AX46" s="1035"/>
      <c r="AY46" s="1035"/>
      <c r="AZ46" s="1107"/>
      <c r="BA46" s="1107"/>
      <c r="BB46" s="1107"/>
      <c r="BC46" s="1107"/>
      <c r="BD46" s="1107"/>
      <c r="BE46" s="1036"/>
      <c r="BF46" s="1036"/>
      <c r="BG46" s="1036"/>
      <c r="BH46" s="1036"/>
      <c r="BI46" s="1037"/>
      <c r="BJ46" s="228"/>
      <c r="BK46" s="228"/>
      <c r="BL46" s="228"/>
      <c r="BM46" s="228"/>
      <c r="BN46" s="228"/>
      <c r="BO46" s="237"/>
      <c r="BP46" s="237"/>
      <c r="BQ46" s="234">
        <v>40</v>
      </c>
      <c r="BR46" s="235"/>
      <c r="BS46" s="1058"/>
      <c r="BT46" s="1059"/>
      <c r="BU46" s="1059"/>
      <c r="BV46" s="1059"/>
      <c r="BW46" s="1059"/>
      <c r="BX46" s="1059"/>
      <c r="BY46" s="1059"/>
      <c r="BZ46" s="1059"/>
      <c r="CA46" s="1059"/>
      <c r="CB46" s="1059"/>
      <c r="CC46" s="1059"/>
      <c r="CD46" s="1059"/>
      <c r="CE46" s="1059"/>
      <c r="CF46" s="1059"/>
      <c r="CG46" s="1080"/>
      <c r="CH46" s="1055"/>
      <c r="CI46" s="1056"/>
      <c r="CJ46" s="1056"/>
      <c r="CK46" s="1056"/>
      <c r="CL46" s="1057"/>
      <c r="CM46" s="1055"/>
      <c r="CN46" s="1056"/>
      <c r="CO46" s="1056"/>
      <c r="CP46" s="1056"/>
      <c r="CQ46" s="1057"/>
      <c r="CR46" s="1055"/>
      <c r="CS46" s="1056"/>
      <c r="CT46" s="1056"/>
      <c r="CU46" s="1056"/>
      <c r="CV46" s="1057"/>
      <c r="CW46" s="1055"/>
      <c r="CX46" s="1056"/>
      <c r="CY46" s="1056"/>
      <c r="CZ46" s="1056"/>
      <c r="DA46" s="1057"/>
      <c r="DB46" s="1055"/>
      <c r="DC46" s="1056"/>
      <c r="DD46" s="1056"/>
      <c r="DE46" s="1056"/>
      <c r="DF46" s="1057"/>
      <c r="DG46" s="1055"/>
      <c r="DH46" s="1056"/>
      <c r="DI46" s="1056"/>
      <c r="DJ46" s="1056"/>
      <c r="DK46" s="1057"/>
      <c r="DL46" s="1055"/>
      <c r="DM46" s="1056"/>
      <c r="DN46" s="1056"/>
      <c r="DO46" s="1056"/>
      <c r="DP46" s="1057"/>
      <c r="DQ46" s="1055"/>
      <c r="DR46" s="1056"/>
      <c r="DS46" s="1056"/>
      <c r="DT46" s="1056"/>
      <c r="DU46" s="1057"/>
      <c r="DV46" s="1058"/>
      <c r="DW46" s="1059"/>
      <c r="DX46" s="1059"/>
      <c r="DY46" s="1059"/>
      <c r="DZ46" s="1060"/>
      <c r="EA46" s="226"/>
    </row>
    <row r="47" spans="1:131" ht="26.25" customHeight="1" x14ac:dyDescent="0.15">
      <c r="A47" s="234">
        <v>20</v>
      </c>
      <c r="B47" s="1096"/>
      <c r="C47" s="1097"/>
      <c r="D47" s="1097"/>
      <c r="E47" s="1097"/>
      <c r="F47" s="1097"/>
      <c r="G47" s="1097"/>
      <c r="H47" s="1097"/>
      <c r="I47" s="1097"/>
      <c r="J47" s="1097"/>
      <c r="K47" s="1097"/>
      <c r="L47" s="1097"/>
      <c r="M47" s="1097"/>
      <c r="N47" s="1097"/>
      <c r="O47" s="1097"/>
      <c r="P47" s="1098"/>
      <c r="Q47" s="1104"/>
      <c r="R47" s="1105"/>
      <c r="S47" s="1105"/>
      <c r="T47" s="1105"/>
      <c r="U47" s="1105"/>
      <c r="V47" s="1105"/>
      <c r="W47" s="1105"/>
      <c r="X47" s="1105"/>
      <c r="Y47" s="1105"/>
      <c r="Z47" s="1105"/>
      <c r="AA47" s="1105"/>
      <c r="AB47" s="1105"/>
      <c r="AC47" s="1105"/>
      <c r="AD47" s="1105"/>
      <c r="AE47" s="1106"/>
      <c r="AF47" s="1101"/>
      <c r="AG47" s="1102"/>
      <c r="AH47" s="1102"/>
      <c r="AI47" s="1102"/>
      <c r="AJ47" s="1103"/>
      <c r="AK47" s="1044"/>
      <c r="AL47" s="1035"/>
      <c r="AM47" s="1035"/>
      <c r="AN47" s="1035"/>
      <c r="AO47" s="1035"/>
      <c r="AP47" s="1035"/>
      <c r="AQ47" s="1035"/>
      <c r="AR47" s="1035"/>
      <c r="AS47" s="1035"/>
      <c r="AT47" s="1035"/>
      <c r="AU47" s="1035"/>
      <c r="AV47" s="1035"/>
      <c r="AW47" s="1035"/>
      <c r="AX47" s="1035"/>
      <c r="AY47" s="1035"/>
      <c r="AZ47" s="1107"/>
      <c r="BA47" s="1107"/>
      <c r="BB47" s="1107"/>
      <c r="BC47" s="1107"/>
      <c r="BD47" s="1107"/>
      <c r="BE47" s="1036"/>
      <c r="BF47" s="1036"/>
      <c r="BG47" s="1036"/>
      <c r="BH47" s="1036"/>
      <c r="BI47" s="1037"/>
      <c r="BJ47" s="228"/>
      <c r="BK47" s="228"/>
      <c r="BL47" s="228"/>
      <c r="BM47" s="228"/>
      <c r="BN47" s="228"/>
      <c r="BO47" s="237"/>
      <c r="BP47" s="237"/>
      <c r="BQ47" s="234">
        <v>41</v>
      </c>
      <c r="BR47" s="235"/>
      <c r="BS47" s="1058"/>
      <c r="BT47" s="1059"/>
      <c r="BU47" s="1059"/>
      <c r="BV47" s="1059"/>
      <c r="BW47" s="1059"/>
      <c r="BX47" s="1059"/>
      <c r="BY47" s="1059"/>
      <c r="BZ47" s="1059"/>
      <c r="CA47" s="1059"/>
      <c r="CB47" s="1059"/>
      <c r="CC47" s="1059"/>
      <c r="CD47" s="1059"/>
      <c r="CE47" s="1059"/>
      <c r="CF47" s="1059"/>
      <c r="CG47" s="1080"/>
      <c r="CH47" s="1055"/>
      <c r="CI47" s="1056"/>
      <c r="CJ47" s="1056"/>
      <c r="CK47" s="1056"/>
      <c r="CL47" s="1057"/>
      <c r="CM47" s="1055"/>
      <c r="CN47" s="1056"/>
      <c r="CO47" s="1056"/>
      <c r="CP47" s="1056"/>
      <c r="CQ47" s="1057"/>
      <c r="CR47" s="1055"/>
      <c r="CS47" s="1056"/>
      <c r="CT47" s="1056"/>
      <c r="CU47" s="1056"/>
      <c r="CV47" s="1057"/>
      <c r="CW47" s="1055"/>
      <c r="CX47" s="1056"/>
      <c r="CY47" s="1056"/>
      <c r="CZ47" s="1056"/>
      <c r="DA47" s="1057"/>
      <c r="DB47" s="1055"/>
      <c r="DC47" s="1056"/>
      <c r="DD47" s="1056"/>
      <c r="DE47" s="1056"/>
      <c r="DF47" s="1057"/>
      <c r="DG47" s="1055"/>
      <c r="DH47" s="1056"/>
      <c r="DI47" s="1056"/>
      <c r="DJ47" s="1056"/>
      <c r="DK47" s="1057"/>
      <c r="DL47" s="1055"/>
      <c r="DM47" s="1056"/>
      <c r="DN47" s="1056"/>
      <c r="DO47" s="1056"/>
      <c r="DP47" s="1057"/>
      <c r="DQ47" s="1055"/>
      <c r="DR47" s="1056"/>
      <c r="DS47" s="1056"/>
      <c r="DT47" s="1056"/>
      <c r="DU47" s="1057"/>
      <c r="DV47" s="1058"/>
      <c r="DW47" s="1059"/>
      <c r="DX47" s="1059"/>
      <c r="DY47" s="1059"/>
      <c r="DZ47" s="1060"/>
      <c r="EA47" s="226"/>
    </row>
    <row r="48" spans="1:131" ht="26.25" customHeight="1" x14ac:dyDescent="0.15">
      <c r="A48" s="234">
        <v>21</v>
      </c>
      <c r="B48" s="1096"/>
      <c r="C48" s="1097"/>
      <c r="D48" s="1097"/>
      <c r="E48" s="1097"/>
      <c r="F48" s="1097"/>
      <c r="G48" s="1097"/>
      <c r="H48" s="1097"/>
      <c r="I48" s="1097"/>
      <c r="J48" s="1097"/>
      <c r="K48" s="1097"/>
      <c r="L48" s="1097"/>
      <c r="M48" s="1097"/>
      <c r="N48" s="1097"/>
      <c r="O48" s="1097"/>
      <c r="P48" s="1098"/>
      <c r="Q48" s="1104"/>
      <c r="R48" s="1105"/>
      <c r="S48" s="1105"/>
      <c r="T48" s="1105"/>
      <c r="U48" s="1105"/>
      <c r="V48" s="1105"/>
      <c r="W48" s="1105"/>
      <c r="X48" s="1105"/>
      <c r="Y48" s="1105"/>
      <c r="Z48" s="1105"/>
      <c r="AA48" s="1105"/>
      <c r="AB48" s="1105"/>
      <c r="AC48" s="1105"/>
      <c r="AD48" s="1105"/>
      <c r="AE48" s="1106"/>
      <c r="AF48" s="1101"/>
      <c r="AG48" s="1102"/>
      <c r="AH48" s="1102"/>
      <c r="AI48" s="1102"/>
      <c r="AJ48" s="1103"/>
      <c r="AK48" s="1044"/>
      <c r="AL48" s="1035"/>
      <c r="AM48" s="1035"/>
      <c r="AN48" s="1035"/>
      <c r="AO48" s="1035"/>
      <c r="AP48" s="1035"/>
      <c r="AQ48" s="1035"/>
      <c r="AR48" s="1035"/>
      <c r="AS48" s="1035"/>
      <c r="AT48" s="1035"/>
      <c r="AU48" s="1035"/>
      <c r="AV48" s="1035"/>
      <c r="AW48" s="1035"/>
      <c r="AX48" s="1035"/>
      <c r="AY48" s="1035"/>
      <c r="AZ48" s="1107"/>
      <c r="BA48" s="1107"/>
      <c r="BB48" s="1107"/>
      <c r="BC48" s="1107"/>
      <c r="BD48" s="1107"/>
      <c r="BE48" s="1036"/>
      <c r="BF48" s="1036"/>
      <c r="BG48" s="1036"/>
      <c r="BH48" s="1036"/>
      <c r="BI48" s="1037"/>
      <c r="BJ48" s="228"/>
      <c r="BK48" s="228"/>
      <c r="BL48" s="228"/>
      <c r="BM48" s="228"/>
      <c r="BN48" s="228"/>
      <c r="BO48" s="237"/>
      <c r="BP48" s="237"/>
      <c r="BQ48" s="234">
        <v>42</v>
      </c>
      <c r="BR48" s="235"/>
      <c r="BS48" s="1058"/>
      <c r="BT48" s="1059"/>
      <c r="BU48" s="1059"/>
      <c r="BV48" s="1059"/>
      <c r="BW48" s="1059"/>
      <c r="BX48" s="1059"/>
      <c r="BY48" s="1059"/>
      <c r="BZ48" s="1059"/>
      <c r="CA48" s="1059"/>
      <c r="CB48" s="1059"/>
      <c r="CC48" s="1059"/>
      <c r="CD48" s="1059"/>
      <c r="CE48" s="1059"/>
      <c r="CF48" s="1059"/>
      <c r="CG48" s="1080"/>
      <c r="CH48" s="1055"/>
      <c r="CI48" s="1056"/>
      <c r="CJ48" s="1056"/>
      <c r="CK48" s="1056"/>
      <c r="CL48" s="1057"/>
      <c r="CM48" s="1055"/>
      <c r="CN48" s="1056"/>
      <c r="CO48" s="1056"/>
      <c r="CP48" s="1056"/>
      <c r="CQ48" s="1057"/>
      <c r="CR48" s="1055"/>
      <c r="CS48" s="1056"/>
      <c r="CT48" s="1056"/>
      <c r="CU48" s="1056"/>
      <c r="CV48" s="1057"/>
      <c r="CW48" s="1055"/>
      <c r="CX48" s="1056"/>
      <c r="CY48" s="1056"/>
      <c r="CZ48" s="1056"/>
      <c r="DA48" s="1057"/>
      <c r="DB48" s="1055"/>
      <c r="DC48" s="1056"/>
      <c r="DD48" s="1056"/>
      <c r="DE48" s="1056"/>
      <c r="DF48" s="1057"/>
      <c r="DG48" s="1055"/>
      <c r="DH48" s="1056"/>
      <c r="DI48" s="1056"/>
      <c r="DJ48" s="1056"/>
      <c r="DK48" s="1057"/>
      <c r="DL48" s="1055"/>
      <c r="DM48" s="1056"/>
      <c r="DN48" s="1056"/>
      <c r="DO48" s="1056"/>
      <c r="DP48" s="1057"/>
      <c r="DQ48" s="1055"/>
      <c r="DR48" s="1056"/>
      <c r="DS48" s="1056"/>
      <c r="DT48" s="1056"/>
      <c r="DU48" s="1057"/>
      <c r="DV48" s="1058"/>
      <c r="DW48" s="1059"/>
      <c r="DX48" s="1059"/>
      <c r="DY48" s="1059"/>
      <c r="DZ48" s="1060"/>
      <c r="EA48" s="226"/>
    </row>
    <row r="49" spans="1:131" ht="26.25" customHeight="1" x14ac:dyDescent="0.15">
      <c r="A49" s="234">
        <v>22</v>
      </c>
      <c r="B49" s="1096"/>
      <c r="C49" s="1097"/>
      <c r="D49" s="1097"/>
      <c r="E49" s="1097"/>
      <c r="F49" s="1097"/>
      <c r="G49" s="1097"/>
      <c r="H49" s="1097"/>
      <c r="I49" s="1097"/>
      <c r="J49" s="1097"/>
      <c r="K49" s="1097"/>
      <c r="L49" s="1097"/>
      <c r="M49" s="1097"/>
      <c r="N49" s="1097"/>
      <c r="O49" s="1097"/>
      <c r="P49" s="1098"/>
      <c r="Q49" s="1104"/>
      <c r="R49" s="1105"/>
      <c r="S49" s="1105"/>
      <c r="T49" s="1105"/>
      <c r="U49" s="1105"/>
      <c r="V49" s="1105"/>
      <c r="W49" s="1105"/>
      <c r="X49" s="1105"/>
      <c r="Y49" s="1105"/>
      <c r="Z49" s="1105"/>
      <c r="AA49" s="1105"/>
      <c r="AB49" s="1105"/>
      <c r="AC49" s="1105"/>
      <c r="AD49" s="1105"/>
      <c r="AE49" s="1106"/>
      <c r="AF49" s="1101"/>
      <c r="AG49" s="1102"/>
      <c r="AH49" s="1102"/>
      <c r="AI49" s="1102"/>
      <c r="AJ49" s="1103"/>
      <c r="AK49" s="1044"/>
      <c r="AL49" s="1035"/>
      <c r="AM49" s="1035"/>
      <c r="AN49" s="1035"/>
      <c r="AO49" s="1035"/>
      <c r="AP49" s="1035"/>
      <c r="AQ49" s="1035"/>
      <c r="AR49" s="1035"/>
      <c r="AS49" s="1035"/>
      <c r="AT49" s="1035"/>
      <c r="AU49" s="1035"/>
      <c r="AV49" s="1035"/>
      <c r="AW49" s="1035"/>
      <c r="AX49" s="1035"/>
      <c r="AY49" s="1035"/>
      <c r="AZ49" s="1107"/>
      <c r="BA49" s="1107"/>
      <c r="BB49" s="1107"/>
      <c r="BC49" s="1107"/>
      <c r="BD49" s="1107"/>
      <c r="BE49" s="1036"/>
      <c r="BF49" s="1036"/>
      <c r="BG49" s="1036"/>
      <c r="BH49" s="1036"/>
      <c r="BI49" s="1037"/>
      <c r="BJ49" s="228"/>
      <c r="BK49" s="228"/>
      <c r="BL49" s="228"/>
      <c r="BM49" s="228"/>
      <c r="BN49" s="228"/>
      <c r="BO49" s="237"/>
      <c r="BP49" s="237"/>
      <c r="BQ49" s="234">
        <v>43</v>
      </c>
      <c r="BR49" s="235"/>
      <c r="BS49" s="1058"/>
      <c r="BT49" s="1059"/>
      <c r="BU49" s="1059"/>
      <c r="BV49" s="1059"/>
      <c r="BW49" s="1059"/>
      <c r="BX49" s="1059"/>
      <c r="BY49" s="1059"/>
      <c r="BZ49" s="1059"/>
      <c r="CA49" s="1059"/>
      <c r="CB49" s="1059"/>
      <c r="CC49" s="1059"/>
      <c r="CD49" s="1059"/>
      <c r="CE49" s="1059"/>
      <c r="CF49" s="1059"/>
      <c r="CG49" s="1080"/>
      <c r="CH49" s="1055"/>
      <c r="CI49" s="1056"/>
      <c r="CJ49" s="1056"/>
      <c r="CK49" s="1056"/>
      <c r="CL49" s="1057"/>
      <c r="CM49" s="1055"/>
      <c r="CN49" s="1056"/>
      <c r="CO49" s="1056"/>
      <c r="CP49" s="1056"/>
      <c r="CQ49" s="1057"/>
      <c r="CR49" s="1055"/>
      <c r="CS49" s="1056"/>
      <c r="CT49" s="1056"/>
      <c r="CU49" s="1056"/>
      <c r="CV49" s="1057"/>
      <c r="CW49" s="1055"/>
      <c r="CX49" s="1056"/>
      <c r="CY49" s="1056"/>
      <c r="CZ49" s="1056"/>
      <c r="DA49" s="1057"/>
      <c r="DB49" s="1055"/>
      <c r="DC49" s="1056"/>
      <c r="DD49" s="1056"/>
      <c r="DE49" s="1056"/>
      <c r="DF49" s="1057"/>
      <c r="DG49" s="1055"/>
      <c r="DH49" s="1056"/>
      <c r="DI49" s="1056"/>
      <c r="DJ49" s="1056"/>
      <c r="DK49" s="1057"/>
      <c r="DL49" s="1055"/>
      <c r="DM49" s="1056"/>
      <c r="DN49" s="1056"/>
      <c r="DO49" s="1056"/>
      <c r="DP49" s="1057"/>
      <c r="DQ49" s="1055"/>
      <c r="DR49" s="1056"/>
      <c r="DS49" s="1056"/>
      <c r="DT49" s="1056"/>
      <c r="DU49" s="1057"/>
      <c r="DV49" s="1058"/>
      <c r="DW49" s="1059"/>
      <c r="DX49" s="1059"/>
      <c r="DY49" s="1059"/>
      <c r="DZ49" s="1060"/>
      <c r="EA49" s="226"/>
    </row>
    <row r="50" spans="1:131" ht="26.25" customHeight="1" x14ac:dyDescent="0.15">
      <c r="A50" s="234">
        <v>23</v>
      </c>
      <c r="B50" s="1096"/>
      <c r="C50" s="1097"/>
      <c r="D50" s="1097"/>
      <c r="E50" s="1097"/>
      <c r="F50" s="1097"/>
      <c r="G50" s="1097"/>
      <c r="H50" s="1097"/>
      <c r="I50" s="1097"/>
      <c r="J50" s="1097"/>
      <c r="K50" s="1097"/>
      <c r="L50" s="1097"/>
      <c r="M50" s="1097"/>
      <c r="N50" s="1097"/>
      <c r="O50" s="1097"/>
      <c r="P50" s="1098"/>
      <c r="Q50" s="1099"/>
      <c r="R50" s="1091"/>
      <c r="S50" s="1091"/>
      <c r="T50" s="1091"/>
      <c r="U50" s="1091"/>
      <c r="V50" s="1091"/>
      <c r="W50" s="1091"/>
      <c r="X50" s="1091"/>
      <c r="Y50" s="1091"/>
      <c r="Z50" s="1091"/>
      <c r="AA50" s="1091"/>
      <c r="AB50" s="1091"/>
      <c r="AC50" s="1091"/>
      <c r="AD50" s="1091"/>
      <c r="AE50" s="1100"/>
      <c r="AF50" s="1101"/>
      <c r="AG50" s="1102"/>
      <c r="AH50" s="1102"/>
      <c r="AI50" s="1102"/>
      <c r="AJ50" s="1103"/>
      <c r="AK50" s="1090"/>
      <c r="AL50" s="1091"/>
      <c r="AM50" s="1091"/>
      <c r="AN50" s="1091"/>
      <c r="AO50" s="1091"/>
      <c r="AP50" s="1091"/>
      <c r="AQ50" s="1091"/>
      <c r="AR50" s="1091"/>
      <c r="AS50" s="1091"/>
      <c r="AT50" s="1091"/>
      <c r="AU50" s="1091"/>
      <c r="AV50" s="1091"/>
      <c r="AW50" s="1091"/>
      <c r="AX50" s="1091"/>
      <c r="AY50" s="1091"/>
      <c r="AZ50" s="1092"/>
      <c r="BA50" s="1092"/>
      <c r="BB50" s="1092"/>
      <c r="BC50" s="1092"/>
      <c r="BD50" s="1092"/>
      <c r="BE50" s="1036"/>
      <c r="BF50" s="1036"/>
      <c r="BG50" s="1036"/>
      <c r="BH50" s="1036"/>
      <c r="BI50" s="1037"/>
      <c r="BJ50" s="228"/>
      <c r="BK50" s="228"/>
      <c r="BL50" s="228"/>
      <c r="BM50" s="228"/>
      <c r="BN50" s="228"/>
      <c r="BO50" s="237"/>
      <c r="BP50" s="237"/>
      <c r="BQ50" s="234">
        <v>44</v>
      </c>
      <c r="BR50" s="235"/>
      <c r="BS50" s="1058"/>
      <c r="BT50" s="1059"/>
      <c r="BU50" s="1059"/>
      <c r="BV50" s="1059"/>
      <c r="BW50" s="1059"/>
      <c r="BX50" s="1059"/>
      <c r="BY50" s="1059"/>
      <c r="BZ50" s="1059"/>
      <c r="CA50" s="1059"/>
      <c r="CB50" s="1059"/>
      <c r="CC50" s="1059"/>
      <c r="CD50" s="1059"/>
      <c r="CE50" s="1059"/>
      <c r="CF50" s="1059"/>
      <c r="CG50" s="1080"/>
      <c r="CH50" s="1055"/>
      <c r="CI50" s="1056"/>
      <c r="CJ50" s="1056"/>
      <c r="CK50" s="1056"/>
      <c r="CL50" s="1057"/>
      <c r="CM50" s="1055"/>
      <c r="CN50" s="1056"/>
      <c r="CO50" s="1056"/>
      <c r="CP50" s="1056"/>
      <c r="CQ50" s="1057"/>
      <c r="CR50" s="1055"/>
      <c r="CS50" s="1056"/>
      <c r="CT50" s="1056"/>
      <c r="CU50" s="1056"/>
      <c r="CV50" s="1057"/>
      <c r="CW50" s="1055"/>
      <c r="CX50" s="1056"/>
      <c r="CY50" s="1056"/>
      <c r="CZ50" s="1056"/>
      <c r="DA50" s="1057"/>
      <c r="DB50" s="1055"/>
      <c r="DC50" s="1056"/>
      <c r="DD50" s="1056"/>
      <c r="DE50" s="1056"/>
      <c r="DF50" s="1057"/>
      <c r="DG50" s="1055"/>
      <c r="DH50" s="1056"/>
      <c r="DI50" s="1056"/>
      <c r="DJ50" s="1056"/>
      <c r="DK50" s="1057"/>
      <c r="DL50" s="1055"/>
      <c r="DM50" s="1056"/>
      <c r="DN50" s="1056"/>
      <c r="DO50" s="1056"/>
      <c r="DP50" s="1057"/>
      <c r="DQ50" s="1055"/>
      <c r="DR50" s="1056"/>
      <c r="DS50" s="1056"/>
      <c r="DT50" s="1056"/>
      <c r="DU50" s="1057"/>
      <c r="DV50" s="1058"/>
      <c r="DW50" s="1059"/>
      <c r="DX50" s="1059"/>
      <c r="DY50" s="1059"/>
      <c r="DZ50" s="1060"/>
      <c r="EA50" s="226"/>
    </row>
    <row r="51" spans="1:131" ht="26.25" customHeight="1" x14ac:dyDescent="0.15">
      <c r="A51" s="234">
        <v>24</v>
      </c>
      <c r="B51" s="1096"/>
      <c r="C51" s="1097"/>
      <c r="D51" s="1097"/>
      <c r="E51" s="1097"/>
      <c r="F51" s="1097"/>
      <c r="G51" s="1097"/>
      <c r="H51" s="1097"/>
      <c r="I51" s="1097"/>
      <c r="J51" s="1097"/>
      <c r="K51" s="1097"/>
      <c r="L51" s="1097"/>
      <c r="M51" s="1097"/>
      <c r="N51" s="1097"/>
      <c r="O51" s="1097"/>
      <c r="P51" s="1098"/>
      <c r="Q51" s="1099"/>
      <c r="R51" s="1091"/>
      <c r="S51" s="1091"/>
      <c r="T51" s="1091"/>
      <c r="U51" s="1091"/>
      <c r="V51" s="1091"/>
      <c r="W51" s="1091"/>
      <c r="X51" s="1091"/>
      <c r="Y51" s="1091"/>
      <c r="Z51" s="1091"/>
      <c r="AA51" s="1091"/>
      <c r="AB51" s="1091"/>
      <c r="AC51" s="1091"/>
      <c r="AD51" s="1091"/>
      <c r="AE51" s="1100"/>
      <c r="AF51" s="1101"/>
      <c r="AG51" s="1102"/>
      <c r="AH51" s="1102"/>
      <c r="AI51" s="1102"/>
      <c r="AJ51" s="1103"/>
      <c r="AK51" s="1090"/>
      <c r="AL51" s="1091"/>
      <c r="AM51" s="1091"/>
      <c r="AN51" s="1091"/>
      <c r="AO51" s="1091"/>
      <c r="AP51" s="1091"/>
      <c r="AQ51" s="1091"/>
      <c r="AR51" s="1091"/>
      <c r="AS51" s="1091"/>
      <c r="AT51" s="1091"/>
      <c r="AU51" s="1091"/>
      <c r="AV51" s="1091"/>
      <c r="AW51" s="1091"/>
      <c r="AX51" s="1091"/>
      <c r="AY51" s="1091"/>
      <c r="AZ51" s="1092"/>
      <c r="BA51" s="1092"/>
      <c r="BB51" s="1092"/>
      <c r="BC51" s="1092"/>
      <c r="BD51" s="1092"/>
      <c r="BE51" s="1036"/>
      <c r="BF51" s="1036"/>
      <c r="BG51" s="1036"/>
      <c r="BH51" s="1036"/>
      <c r="BI51" s="1037"/>
      <c r="BJ51" s="228"/>
      <c r="BK51" s="228"/>
      <c r="BL51" s="228"/>
      <c r="BM51" s="228"/>
      <c r="BN51" s="228"/>
      <c r="BO51" s="237"/>
      <c r="BP51" s="237"/>
      <c r="BQ51" s="234">
        <v>45</v>
      </c>
      <c r="BR51" s="235"/>
      <c r="BS51" s="1058"/>
      <c r="BT51" s="1059"/>
      <c r="BU51" s="1059"/>
      <c r="BV51" s="1059"/>
      <c r="BW51" s="1059"/>
      <c r="BX51" s="1059"/>
      <c r="BY51" s="1059"/>
      <c r="BZ51" s="1059"/>
      <c r="CA51" s="1059"/>
      <c r="CB51" s="1059"/>
      <c r="CC51" s="1059"/>
      <c r="CD51" s="1059"/>
      <c r="CE51" s="1059"/>
      <c r="CF51" s="1059"/>
      <c r="CG51" s="1080"/>
      <c r="CH51" s="1055"/>
      <c r="CI51" s="1056"/>
      <c r="CJ51" s="1056"/>
      <c r="CK51" s="1056"/>
      <c r="CL51" s="1057"/>
      <c r="CM51" s="1055"/>
      <c r="CN51" s="1056"/>
      <c r="CO51" s="1056"/>
      <c r="CP51" s="1056"/>
      <c r="CQ51" s="1057"/>
      <c r="CR51" s="1055"/>
      <c r="CS51" s="1056"/>
      <c r="CT51" s="1056"/>
      <c r="CU51" s="1056"/>
      <c r="CV51" s="1057"/>
      <c r="CW51" s="1055"/>
      <c r="CX51" s="1056"/>
      <c r="CY51" s="1056"/>
      <c r="CZ51" s="1056"/>
      <c r="DA51" s="1057"/>
      <c r="DB51" s="1055"/>
      <c r="DC51" s="1056"/>
      <c r="DD51" s="1056"/>
      <c r="DE51" s="1056"/>
      <c r="DF51" s="1057"/>
      <c r="DG51" s="1055"/>
      <c r="DH51" s="1056"/>
      <c r="DI51" s="1056"/>
      <c r="DJ51" s="1056"/>
      <c r="DK51" s="1057"/>
      <c r="DL51" s="1055"/>
      <c r="DM51" s="1056"/>
      <c r="DN51" s="1056"/>
      <c r="DO51" s="1056"/>
      <c r="DP51" s="1057"/>
      <c r="DQ51" s="1055"/>
      <c r="DR51" s="1056"/>
      <c r="DS51" s="1056"/>
      <c r="DT51" s="1056"/>
      <c r="DU51" s="1057"/>
      <c r="DV51" s="1058"/>
      <c r="DW51" s="1059"/>
      <c r="DX51" s="1059"/>
      <c r="DY51" s="1059"/>
      <c r="DZ51" s="1060"/>
      <c r="EA51" s="226"/>
    </row>
    <row r="52" spans="1:131" ht="26.25" customHeight="1" x14ac:dyDescent="0.15">
      <c r="A52" s="234">
        <v>25</v>
      </c>
      <c r="B52" s="1096"/>
      <c r="C52" s="1097"/>
      <c r="D52" s="1097"/>
      <c r="E52" s="1097"/>
      <c r="F52" s="1097"/>
      <c r="G52" s="1097"/>
      <c r="H52" s="1097"/>
      <c r="I52" s="1097"/>
      <c r="J52" s="1097"/>
      <c r="K52" s="1097"/>
      <c r="L52" s="1097"/>
      <c r="M52" s="1097"/>
      <c r="N52" s="1097"/>
      <c r="O52" s="1097"/>
      <c r="P52" s="1098"/>
      <c r="Q52" s="1099"/>
      <c r="R52" s="1091"/>
      <c r="S52" s="1091"/>
      <c r="T52" s="1091"/>
      <c r="U52" s="1091"/>
      <c r="V52" s="1091"/>
      <c r="W52" s="1091"/>
      <c r="X52" s="1091"/>
      <c r="Y52" s="1091"/>
      <c r="Z52" s="1091"/>
      <c r="AA52" s="1091"/>
      <c r="AB52" s="1091"/>
      <c r="AC52" s="1091"/>
      <c r="AD52" s="1091"/>
      <c r="AE52" s="1100"/>
      <c r="AF52" s="1101"/>
      <c r="AG52" s="1102"/>
      <c r="AH52" s="1102"/>
      <c r="AI52" s="1102"/>
      <c r="AJ52" s="1103"/>
      <c r="AK52" s="1090"/>
      <c r="AL52" s="1091"/>
      <c r="AM52" s="1091"/>
      <c r="AN52" s="1091"/>
      <c r="AO52" s="1091"/>
      <c r="AP52" s="1091"/>
      <c r="AQ52" s="1091"/>
      <c r="AR52" s="1091"/>
      <c r="AS52" s="1091"/>
      <c r="AT52" s="1091"/>
      <c r="AU52" s="1091"/>
      <c r="AV52" s="1091"/>
      <c r="AW52" s="1091"/>
      <c r="AX52" s="1091"/>
      <c r="AY52" s="1091"/>
      <c r="AZ52" s="1092"/>
      <c r="BA52" s="1092"/>
      <c r="BB52" s="1092"/>
      <c r="BC52" s="1092"/>
      <c r="BD52" s="1092"/>
      <c r="BE52" s="1036"/>
      <c r="BF52" s="1036"/>
      <c r="BG52" s="1036"/>
      <c r="BH52" s="1036"/>
      <c r="BI52" s="1037"/>
      <c r="BJ52" s="228"/>
      <c r="BK52" s="228"/>
      <c r="BL52" s="228"/>
      <c r="BM52" s="228"/>
      <c r="BN52" s="228"/>
      <c r="BO52" s="237"/>
      <c r="BP52" s="237"/>
      <c r="BQ52" s="234">
        <v>46</v>
      </c>
      <c r="BR52" s="235"/>
      <c r="BS52" s="1058"/>
      <c r="BT52" s="1059"/>
      <c r="BU52" s="1059"/>
      <c r="BV52" s="1059"/>
      <c r="BW52" s="1059"/>
      <c r="BX52" s="1059"/>
      <c r="BY52" s="1059"/>
      <c r="BZ52" s="1059"/>
      <c r="CA52" s="1059"/>
      <c r="CB52" s="1059"/>
      <c r="CC52" s="1059"/>
      <c r="CD52" s="1059"/>
      <c r="CE52" s="1059"/>
      <c r="CF52" s="1059"/>
      <c r="CG52" s="1080"/>
      <c r="CH52" s="1055"/>
      <c r="CI52" s="1056"/>
      <c r="CJ52" s="1056"/>
      <c r="CK52" s="1056"/>
      <c r="CL52" s="1057"/>
      <c r="CM52" s="1055"/>
      <c r="CN52" s="1056"/>
      <c r="CO52" s="1056"/>
      <c r="CP52" s="1056"/>
      <c r="CQ52" s="1057"/>
      <c r="CR52" s="1055"/>
      <c r="CS52" s="1056"/>
      <c r="CT52" s="1056"/>
      <c r="CU52" s="1056"/>
      <c r="CV52" s="1057"/>
      <c r="CW52" s="1055"/>
      <c r="CX52" s="1056"/>
      <c r="CY52" s="1056"/>
      <c r="CZ52" s="1056"/>
      <c r="DA52" s="1057"/>
      <c r="DB52" s="1055"/>
      <c r="DC52" s="1056"/>
      <c r="DD52" s="1056"/>
      <c r="DE52" s="1056"/>
      <c r="DF52" s="1057"/>
      <c r="DG52" s="1055"/>
      <c r="DH52" s="1056"/>
      <c r="DI52" s="1056"/>
      <c r="DJ52" s="1056"/>
      <c r="DK52" s="1057"/>
      <c r="DL52" s="1055"/>
      <c r="DM52" s="1056"/>
      <c r="DN52" s="1056"/>
      <c r="DO52" s="1056"/>
      <c r="DP52" s="1057"/>
      <c r="DQ52" s="1055"/>
      <c r="DR52" s="1056"/>
      <c r="DS52" s="1056"/>
      <c r="DT52" s="1056"/>
      <c r="DU52" s="1057"/>
      <c r="DV52" s="1058"/>
      <c r="DW52" s="1059"/>
      <c r="DX52" s="1059"/>
      <c r="DY52" s="1059"/>
      <c r="DZ52" s="1060"/>
      <c r="EA52" s="226"/>
    </row>
    <row r="53" spans="1:131" ht="26.25" customHeight="1" x14ac:dyDescent="0.15">
      <c r="A53" s="234">
        <v>26</v>
      </c>
      <c r="B53" s="1096"/>
      <c r="C53" s="1097"/>
      <c r="D53" s="1097"/>
      <c r="E53" s="1097"/>
      <c r="F53" s="1097"/>
      <c r="G53" s="1097"/>
      <c r="H53" s="1097"/>
      <c r="I53" s="1097"/>
      <c r="J53" s="1097"/>
      <c r="K53" s="1097"/>
      <c r="L53" s="1097"/>
      <c r="M53" s="1097"/>
      <c r="N53" s="1097"/>
      <c r="O53" s="1097"/>
      <c r="P53" s="1098"/>
      <c r="Q53" s="1099"/>
      <c r="R53" s="1091"/>
      <c r="S53" s="1091"/>
      <c r="T53" s="1091"/>
      <c r="U53" s="1091"/>
      <c r="V53" s="1091"/>
      <c r="W53" s="1091"/>
      <c r="X53" s="1091"/>
      <c r="Y53" s="1091"/>
      <c r="Z53" s="1091"/>
      <c r="AA53" s="1091"/>
      <c r="AB53" s="1091"/>
      <c r="AC53" s="1091"/>
      <c r="AD53" s="1091"/>
      <c r="AE53" s="1100"/>
      <c r="AF53" s="1101"/>
      <c r="AG53" s="1102"/>
      <c r="AH53" s="1102"/>
      <c r="AI53" s="1102"/>
      <c r="AJ53" s="1103"/>
      <c r="AK53" s="1090"/>
      <c r="AL53" s="1091"/>
      <c r="AM53" s="1091"/>
      <c r="AN53" s="1091"/>
      <c r="AO53" s="1091"/>
      <c r="AP53" s="1091"/>
      <c r="AQ53" s="1091"/>
      <c r="AR53" s="1091"/>
      <c r="AS53" s="1091"/>
      <c r="AT53" s="1091"/>
      <c r="AU53" s="1091"/>
      <c r="AV53" s="1091"/>
      <c r="AW53" s="1091"/>
      <c r="AX53" s="1091"/>
      <c r="AY53" s="1091"/>
      <c r="AZ53" s="1092"/>
      <c r="BA53" s="1092"/>
      <c r="BB53" s="1092"/>
      <c r="BC53" s="1092"/>
      <c r="BD53" s="1092"/>
      <c r="BE53" s="1036"/>
      <c r="BF53" s="1036"/>
      <c r="BG53" s="1036"/>
      <c r="BH53" s="1036"/>
      <c r="BI53" s="1037"/>
      <c r="BJ53" s="228"/>
      <c r="BK53" s="228"/>
      <c r="BL53" s="228"/>
      <c r="BM53" s="228"/>
      <c r="BN53" s="228"/>
      <c r="BO53" s="237"/>
      <c r="BP53" s="237"/>
      <c r="BQ53" s="234">
        <v>47</v>
      </c>
      <c r="BR53" s="235"/>
      <c r="BS53" s="1058"/>
      <c r="BT53" s="1059"/>
      <c r="BU53" s="1059"/>
      <c r="BV53" s="1059"/>
      <c r="BW53" s="1059"/>
      <c r="BX53" s="1059"/>
      <c r="BY53" s="1059"/>
      <c r="BZ53" s="1059"/>
      <c r="CA53" s="1059"/>
      <c r="CB53" s="1059"/>
      <c r="CC53" s="1059"/>
      <c r="CD53" s="1059"/>
      <c r="CE53" s="1059"/>
      <c r="CF53" s="1059"/>
      <c r="CG53" s="1080"/>
      <c r="CH53" s="1055"/>
      <c r="CI53" s="1056"/>
      <c r="CJ53" s="1056"/>
      <c r="CK53" s="1056"/>
      <c r="CL53" s="1057"/>
      <c r="CM53" s="1055"/>
      <c r="CN53" s="1056"/>
      <c r="CO53" s="1056"/>
      <c r="CP53" s="1056"/>
      <c r="CQ53" s="1057"/>
      <c r="CR53" s="1055"/>
      <c r="CS53" s="1056"/>
      <c r="CT53" s="1056"/>
      <c r="CU53" s="1056"/>
      <c r="CV53" s="1057"/>
      <c r="CW53" s="1055"/>
      <c r="CX53" s="1056"/>
      <c r="CY53" s="1056"/>
      <c r="CZ53" s="1056"/>
      <c r="DA53" s="1057"/>
      <c r="DB53" s="1055"/>
      <c r="DC53" s="1056"/>
      <c r="DD53" s="1056"/>
      <c r="DE53" s="1056"/>
      <c r="DF53" s="1057"/>
      <c r="DG53" s="1055"/>
      <c r="DH53" s="1056"/>
      <c r="DI53" s="1056"/>
      <c r="DJ53" s="1056"/>
      <c r="DK53" s="1057"/>
      <c r="DL53" s="1055"/>
      <c r="DM53" s="1056"/>
      <c r="DN53" s="1056"/>
      <c r="DO53" s="1056"/>
      <c r="DP53" s="1057"/>
      <c r="DQ53" s="1055"/>
      <c r="DR53" s="1056"/>
      <c r="DS53" s="1056"/>
      <c r="DT53" s="1056"/>
      <c r="DU53" s="1057"/>
      <c r="DV53" s="1058"/>
      <c r="DW53" s="1059"/>
      <c r="DX53" s="1059"/>
      <c r="DY53" s="1059"/>
      <c r="DZ53" s="1060"/>
      <c r="EA53" s="226"/>
    </row>
    <row r="54" spans="1:131" ht="26.25" customHeight="1" x14ac:dyDescent="0.15">
      <c r="A54" s="234">
        <v>27</v>
      </c>
      <c r="B54" s="1096"/>
      <c r="C54" s="1097"/>
      <c r="D54" s="1097"/>
      <c r="E54" s="1097"/>
      <c r="F54" s="1097"/>
      <c r="G54" s="1097"/>
      <c r="H54" s="1097"/>
      <c r="I54" s="1097"/>
      <c r="J54" s="1097"/>
      <c r="K54" s="1097"/>
      <c r="L54" s="1097"/>
      <c r="M54" s="1097"/>
      <c r="N54" s="1097"/>
      <c r="O54" s="1097"/>
      <c r="P54" s="1098"/>
      <c r="Q54" s="1099"/>
      <c r="R54" s="1091"/>
      <c r="S54" s="1091"/>
      <c r="T54" s="1091"/>
      <c r="U54" s="1091"/>
      <c r="V54" s="1091"/>
      <c r="W54" s="1091"/>
      <c r="X54" s="1091"/>
      <c r="Y54" s="1091"/>
      <c r="Z54" s="1091"/>
      <c r="AA54" s="1091"/>
      <c r="AB54" s="1091"/>
      <c r="AC54" s="1091"/>
      <c r="AD54" s="1091"/>
      <c r="AE54" s="1100"/>
      <c r="AF54" s="1101"/>
      <c r="AG54" s="1102"/>
      <c r="AH54" s="1102"/>
      <c r="AI54" s="1102"/>
      <c r="AJ54" s="1103"/>
      <c r="AK54" s="1090"/>
      <c r="AL54" s="1091"/>
      <c r="AM54" s="1091"/>
      <c r="AN54" s="1091"/>
      <c r="AO54" s="1091"/>
      <c r="AP54" s="1091"/>
      <c r="AQ54" s="1091"/>
      <c r="AR54" s="1091"/>
      <c r="AS54" s="1091"/>
      <c r="AT54" s="1091"/>
      <c r="AU54" s="1091"/>
      <c r="AV54" s="1091"/>
      <c r="AW54" s="1091"/>
      <c r="AX54" s="1091"/>
      <c r="AY54" s="1091"/>
      <c r="AZ54" s="1092"/>
      <c r="BA54" s="1092"/>
      <c r="BB54" s="1092"/>
      <c r="BC54" s="1092"/>
      <c r="BD54" s="1092"/>
      <c r="BE54" s="1036"/>
      <c r="BF54" s="1036"/>
      <c r="BG54" s="1036"/>
      <c r="BH54" s="1036"/>
      <c r="BI54" s="1037"/>
      <c r="BJ54" s="228"/>
      <c r="BK54" s="228"/>
      <c r="BL54" s="228"/>
      <c r="BM54" s="228"/>
      <c r="BN54" s="228"/>
      <c r="BO54" s="237"/>
      <c r="BP54" s="237"/>
      <c r="BQ54" s="234">
        <v>48</v>
      </c>
      <c r="BR54" s="235"/>
      <c r="BS54" s="1058"/>
      <c r="BT54" s="1059"/>
      <c r="BU54" s="1059"/>
      <c r="BV54" s="1059"/>
      <c r="BW54" s="1059"/>
      <c r="BX54" s="1059"/>
      <c r="BY54" s="1059"/>
      <c r="BZ54" s="1059"/>
      <c r="CA54" s="1059"/>
      <c r="CB54" s="1059"/>
      <c r="CC54" s="1059"/>
      <c r="CD54" s="1059"/>
      <c r="CE54" s="1059"/>
      <c r="CF54" s="1059"/>
      <c r="CG54" s="1080"/>
      <c r="CH54" s="1055"/>
      <c r="CI54" s="1056"/>
      <c r="CJ54" s="1056"/>
      <c r="CK54" s="1056"/>
      <c r="CL54" s="1057"/>
      <c r="CM54" s="1055"/>
      <c r="CN54" s="1056"/>
      <c r="CO54" s="1056"/>
      <c r="CP54" s="1056"/>
      <c r="CQ54" s="1057"/>
      <c r="CR54" s="1055"/>
      <c r="CS54" s="1056"/>
      <c r="CT54" s="1056"/>
      <c r="CU54" s="1056"/>
      <c r="CV54" s="1057"/>
      <c r="CW54" s="1055"/>
      <c r="CX54" s="1056"/>
      <c r="CY54" s="1056"/>
      <c r="CZ54" s="1056"/>
      <c r="DA54" s="1057"/>
      <c r="DB54" s="1055"/>
      <c r="DC54" s="1056"/>
      <c r="DD54" s="1056"/>
      <c r="DE54" s="1056"/>
      <c r="DF54" s="1057"/>
      <c r="DG54" s="1055"/>
      <c r="DH54" s="1056"/>
      <c r="DI54" s="1056"/>
      <c r="DJ54" s="1056"/>
      <c r="DK54" s="1057"/>
      <c r="DL54" s="1055"/>
      <c r="DM54" s="1056"/>
      <c r="DN54" s="1056"/>
      <c r="DO54" s="1056"/>
      <c r="DP54" s="1057"/>
      <c r="DQ54" s="1055"/>
      <c r="DR54" s="1056"/>
      <c r="DS54" s="1056"/>
      <c r="DT54" s="1056"/>
      <c r="DU54" s="1057"/>
      <c r="DV54" s="1058"/>
      <c r="DW54" s="1059"/>
      <c r="DX54" s="1059"/>
      <c r="DY54" s="1059"/>
      <c r="DZ54" s="1060"/>
      <c r="EA54" s="226"/>
    </row>
    <row r="55" spans="1:131" ht="26.25" customHeight="1" x14ac:dyDescent="0.15">
      <c r="A55" s="234">
        <v>28</v>
      </c>
      <c r="B55" s="1096"/>
      <c r="C55" s="1097"/>
      <c r="D55" s="1097"/>
      <c r="E55" s="1097"/>
      <c r="F55" s="1097"/>
      <c r="G55" s="1097"/>
      <c r="H55" s="1097"/>
      <c r="I55" s="1097"/>
      <c r="J55" s="1097"/>
      <c r="K55" s="1097"/>
      <c r="L55" s="1097"/>
      <c r="M55" s="1097"/>
      <c r="N55" s="1097"/>
      <c r="O55" s="1097"/>
      <c r="P55" s="1098"/>
      <c r="Q55" s="1099"/>
      <c r="R55" s="1091"/>
      <c r="S55" s="1091"/>
      <c r="T55" s="1091"/>
      <c r="U55" s="1091"/>
      <c r="V55" s="1091"/>
      <c r="W55" s="1091"/>
      <c r="X55" s="1091"/>
      <c r="Y55" s="1091"/>
      <c r="Z55" s="1091"/>
      <c r="AA55" s="1091"/>
      <c r="AB55" s="1091"/>
      <c r="AC55" s="1091"/>
      <c r="AD55" s="1091"/>
      <c r="AE55" s="1100"/>
      <c r="AF55" s="1101"/>
      <c r="AG55" s="1102"/>
      <c r="AH55" s="1102"/>
      <c r="AI55" s="1102"/>
      <c r="AJ55" s="1103"/>
      <c r="AK55" s="1090"/>
      <c r="AL55" s="1091"/>
      <c r="AM55" s="1091"/>
      <c r="AN55" s="1091"/>
      <c r="AO55" s="1091"/>
      <c r="AP55" s="1091"/>
      <c r="AQ55" s="1091"/>
      <c r="AR55" s="1091"/>
      <c r="AS55" s="1091"/>
      <c r="AT55" s="1091"/>
      <c r="AU55" s="1091"/>
      <c r="AV55" s="1091"/>
      <c r="AW55" s="1091"/>
      <c r="AX55" s="1091"/>
      <c r="AY55" s="1091"/>
      <c r="AZ55" s="1092"/>
      <c r="BA55" s="1092"/>
      <c r="BB55" s="1092"/>
      <c r="BC55" s="1092"/>
      <c r="BD55" s="1092"/>
      <c r="BE55" s="1036"/>
      <c r="BF55" s="1036"/>
      <c r="BG55" s="1036"/>
      <c r="BH55" s="1036"/>
      <c r="BI55" s="1037"/>
      <c r="BJ55" s="228"/>
      <c r="BK55" s="228"/>
      <c r="BL55" s="228"/>
      <c r="BM55" s="228"/>
      <c r="BN55" s="228"/>
      <c r="BO55" s="237"/>
      <c r="BP55" s="237"/>
      <c r="BQ55" s="234">
        <v>49</v>
      </c>
      <c r="BR55" s="235"/>
      <c r="BS55" s="1058"/>
      <c r="BT55" s="1059"/>
      <c r="BU55" s="1059"/>
      <c r="BV55" s="1059"/>
      <c r="BW55" s="1059"/>
      <c r="BX55" s="1059"/>
      <c r="BY55" s="1059"/>
      <c r="BZ55" s="1059"/>
      <c r="CA55" s="1059"/>
      <c r="CB55" s="1059"/>
      <c r="CC55" s="1059"/>
      <c r="CD55" s="1059"/>
      <c r="CE55" s="1059"/>
      <c r="CF55" s="1059"/>
      <c r="CG55" s="1080"/>
      <c r="CH55" s="1055"/>
      <c r="CI55" s="1056"/>
      <c r="CJ55" s="1056"/>
      <c r="CK55" s="1056"/>
      <c r="CL55" s="1057"/>
      <c r="CM55" s="1055"/>
      <c r="CN55" s="1056"/>
      <c r="CO55" s="1056"/>
      <c r="CP55" s="1056"/>
      <c r="CQ55" s="1057"/>
      <c r="CR55" s="1055"/>
      <c r="CS55" s="1056"/>
      <c r="CT55" s="1056"/>
      <c r="CU55" s="1056"/>
      <c r="CV55" s="1057"/>
      <c r="CW55" s="1055"/>
      <c r="CX55" s="1056"/>
      <c r="CY55" s="1056"/>
      <c r="CZ55" s="1056"/>
      <c r="DA55" s="1057"/>
      <c r="DB55" s="1055"/>
      <c r="DC55" s="1056"/>
      <c r="DD55" s="1056"/>
      <c r="DE55" s="1056"/>
      <c r="DF55" s="1057"/>
      <c r="DG55" s="1055"/>
      <c r="DH55" s="1056"/>
      <c r="DI55" s="1056"/>
      <c r="DJ55" s="1056"/>
      <c r="DK55" s="1057"/>
      <c r="DL55" s="1055"/>
      <c r="DM55" s="1056"/>
      <c r="DN55" s="1056"/>
      <c r="DO55" s="1056"/>
      <c r="DP55" s="1057"/>
      <c r="DQ55" s="1055"/>
      <c r="DR55" s="1056"/>
      <c r="DS55" s="1056"/>
      <c r="DT55" s="1056"/>
      <c r="DU55" s="1057"/>
      <c r="DV55" s="1058"/>
      <c r="DW55" s="1059"/>
      <c r="DX55" s="1059"/>
      <c r="DY55" s="1059"/>
      <c r="DZ55" s="1060"/>
      <c r="EA55" s="226"/>
    </row>
    <row r="56" spans="1:131" ht="26.25" customHeight="1" x14ac:dyDescent="0.15">
      <c r="A56" s="234">
        <v>29</v>
      </c>
      <c r="B56" s="1096"/>
      <c r="C56" s="1097"/>
      <c r="D56" s="1097"/>
      <c r="E56" s="1097"/>
      <c r="F56" s="1097"/>
      <c r="G56" s="1097"/>
      <c r="H56" s="1097"/>
      <c r="I56" s="1097"/>
      <c r="J56" s="1097"/>
      <c r="K56" s="1097"/>
      <c r="L56" s="1097"/>
      <c r="M56" s="1097"/>
      <c r="N56" s="1097"/>
      <c r="O56" s="1097"/>
      <c r="P56" s="1098"/>
      <c r="Q56" s="1099"/>
      <c r="R56" s="1091"/>
      <c r="S56" s="1091"/>
      <c r="T56" s="1091"/>
      <c r="U56" s="1091"/>
      <c r="V56" s="1091"/>
      <c r="W56" s="1091"/>
      <c r="X56" s="1091"/>
      <c r="Y56" s="1091"/>
      <c r="Z56" s="1091"/>
      <c r="AA56" s="1091"/>
      <c r="AB56" s="1091"/>
      <c r="AC56" s="1091"/>
      <c r="AD56" s="1091"/>
      <c r="AE56" s="1100"/>
      <c r="AF56" s="1101"/>
      <c r="AG56" s="1102"/>
      <c r="AH56" s="1102"/>
      <c r="AI56" s="1102"/>
      <c r="AJ56" s="1103"/>
      <c r="AK56" s="1090"/>
      <c r="AL56" s="1091"/>
      <c r="AM56" s="1091"/>
      <c r="AN56" s="1091"/>
      <c r="AO56" s="1091"/>
      <c r="AP56" s="1091"/>
      <c r="AQ56" s="1091"/>
      <c r="AR56" s="1091"/>
      <c r="AS56" s="1091"/>
      <c r="AT56" s="1091"/>
      <c r="AU56" s="1091"/>
      <c r="AV56" s="1091"/>
      <c r="AW56" s="1091"/>
      <c r="AX56" s="1091"/>
      <c r="AY56" s="1091"/>
      <c r="AZ56" s="1092"/>
      <c r="BA56" s="1092"/>
      <c r="BB56" s="1092"/>
      <c r="BC56" s="1092"/>
      <c r="BD56" s="1092"/>
      <c r="BE56" s="1036"/>
      <c r="BF56" s="1036"/>
      <c r="BG56" s="1036"/>
      <c r="BH56" s="1036"/>
      <c r="BI56" s="1037"/>
      <c r="BJ56" s="228"/>
      <c r="BK56" s="228"/>
      <c r="BL56" s="228"/>
      <c r="BM56" s="228"/>
      <c r="BN56" s="228"/>
      <c r="BO56" s="237"/>
      <c r="BP56" s="237"/>
      <c r="BQ56" s="234">
        <v>50</v>
      </c>
      <c r="BR56" s="235"/>
      <c r="BS56" s="1058"/>
      <c r="BT56" s="1059"/>
      <c r="BU56" s="1059"/>
      <c r="BV56" s="1059"/>
      <c r="BW56" s="1059"/>
      <c r="BX56" s="1059"/>
      <c r="BY56" s="1059"/>
      <c r="BZ56" s="1059"/>
      <c r="CA56" s="1059"/>
      <c r="CB56" s="1059"/>
      <c r="CC56" s="1059"/>
      <c r="CD56" s="1059"/>
      <c r="CE56" s="1059"/>
      <c r="CF56" s="1059"/>
      <c r="CG56" s="1080"/>
      <c r="CH56" s="1055"/>
      <c r="CI56" s="1056"/>
      <c r="CJ56" s="1056"/>
      <c r="CK56" s="1056"/>
      <c r="CL56" s="1057"/>
      <c r="CM56" s="1055"/>
      <c r="CN56" s="1056"/>
      <c r="CO56" s="1056"/>
      <c r="CP56" s="1056"/>
      <c r="CQ56" s="1057"/>
      <c r="CR56" s="1055"/>
      <c r="CS56" s="1056"/>
      <c r="CT56" s="1056"/>
      <c r="CU56" s="1056"/>
      <c r="CV56" s="1057"/>
      <c r="CW56" s="1055"/>
      <c r="CX56" s="1056"/>
      <c r="CY56" s="1056"/>
      <c r="CZ56" s="1056"/>
      <c r="DA56" s="1057"/>
      <c r="DB56" s="1055"/>
      <c r="DC56" s="1056"/>
      <c r="DD56" s="1056"/>
      <c r="DE56" s="1056"/>
      <c r="DF56" s="1057"/>
      <c r="DG56" s="1055"/>
      <c r="DH56" s="1056"/>
      <c r="DI56" s="1056"/>
      <c r="DJ56" s="1056"/>
      <c r="DK56" s="1057"/>
      <c r="DL56" s="1055"/>
      <c r="DM56" s="1056"/>
      <c r="DN56" s="1056"/>
      <c r="DO56" s="1056"/>
      <c r="DP56" s="1057"/>
      <c r="DQ56" s="1055"/>
      <c r="DR56" s="1056"/>
      <c r="DS56" s="1056"/>
      <c r="DT56" s="1056"/>
      <c r="DU56" s="1057"/>
      <c r="DV56" s="1058"/>
      <c r="DW56" s="1059"/>
      <c r="DX56" s="1059"/>
      <c r="DY56" s="1059"/>
      <c r="DZ56" s="1060"/>
      <c r="EA56" s="226"/>
    </row>
    <row r="57" spans="1:131" ht="26.25" customHeight="1" x14ac:dyDescent="0.15">
      <c r="A57" s="234">
        <v>30</v>
      </c>
      <c r="B57" s="1096"/>
      <c r="C57" s="1097"/>
      <c r="D57" s="1097"/>
      <c r="E57" s="1097"/>
      <c r="F57" s="1097"/>
      <c r="G57" s="1097"/>
      <c r="H57" s="1097"/>
      <c r="I57" s="1097"/>
      <c r="J57" s="1097"/>
      <c r="K57" s="1097"/>
      <c r="L57" s="1097"/>
      <c r="M57" s="1097"/>
      <c r="N57" s="1097"/>
      <c r="O57" s="1097"/>
      <c r="P57" s="1098"/>
      <c r="Q57" s="1099"/>
      <c r="R57" s="1091"/>
      <c r="S57" s="1091"/>
      <c r="T57" s="1091"/>
      <c r="U57" s="1091"/>
      <c r="V57" s="1091"/>
      <c r="W57" s="1091"/>
      <c r="X57" s="1091"/>
      <c r="Y57" s="1091"/>
      <c r="Z57" s="1091"/>
      <c r="AA57" s="1091"/>
      <c r="AB57" s="1091"/>
      <c r="AC57" s="1091"/>
      <c r="AD57" s="1091"/>
      <c r="AE57" s="1100"/>
      <c r="AF57" s="1101"/>
      <c r="AG57" s="1102"/>
      <c r="AH57" s="1102"/>
      <c r="AI57" s="1102"/>
      <c r="AJ57" s="1103"/>
      <c r="AK57" s="1090"/>
      <c r="AL57" s="1091"/>
      <c r="AM57" s="1091"/>
      <c r="AN57" s="1091"/>
      <c r="AO57" s="1091"/>
      <c r="AP57" s="1091"/>
      <c r="AQ57" s="1091"/>
      <c r="AR57" s="1091"/>
      <c r="AS57" s="1091"/>
      <c r="AT57" s="1091"/>
      <c r="AU57" s="1091"/>
      <c r="AV57" s="1091"/>
      <c r="AW57" s="1091"/>
      <c r="AX57" s="1091"/>
      <c r="AY57" s="1091"/>
      <c r="AZ57" s="1092"/>
      <c r="BA57" s="1092"/>
      <c r="BB57" s="1092"/>
      <c r="BC57" s="1092"/>
      <c r="BD57" s="1092"/>
      <c r="BE57" s="1036"/>
      <c r="BF57" s="1036"/>
      <c r="BG57" s="1036"/>
      <c r="BH57" s="1036"/>
      <c r="BI57" s="1037"/>
      <c r="BJ57" s="228"/>
      <c r="BK57" s="228"/>
      <c r="BL57" s="228"/>
      <c r="BM57" s="228"/>
      <c r="BN57" s="228"/>
      <c r="BO57" s="237"/>
      <c r="BP57" s="237"/>
      <c r="BQ57" s="234">
        <v>51</v>
      </c>
      <c r="BR57" s="235"/>
      <c r="BS57" s="1058"/>
      <c r="BT57" s="1059"/>
      <c r="BU57" s="1059"/>
      <c r="BV57" s="1059"/>
      <c r="BW57" s="1059"/>
      <c r="BX57" s="1059"/>
      <c r="BY57" s="1059"/>
      <c r="BZ57" s="1059"/>
      <c r="CA57" s="1059"/>
      <c r="CB57" s="1059"/>
      <c r="CC57" s="1059"/>
      <c r="CD57" s="1059"/>
      <c r="CE57" s="1059"/>
      <c r="CF57" s="1059"/>
      <c r="CG57" s="1080"/>
      <c r="CH57" s="1055"/>
      <c r="CI57" s="1056"/>
      <c r="CJ57" s="1056"/>
      <c r="CK57" s="1056"/>
      <c r="CL57" s="1057"/>
      <c r="CM57" s="1055"/>
      <c r="CN57" s="1056"/>
      <c r="CO57" s="1056"/>
      <c r="CP57" s="1056"/>
      <c r="CQ57" s="1057"/>
      <c r="CR57" s="1055"/>
      <c r="CS57" s="1056"/>
      <c r="CT57" s="1056"/>
      <c r="CU57" s="1056"/>
      <c r="CV57" s="1057"/>
      <c r="CW57" s="1055"/>
      <c r="CX57" s="1056"/>
      <c r="CY57" s="1056"/>
      <c r="CZ57" s="1056"/>
      <c r="DA57" s="1057"/>
      <c r="DB57" s="1055"/>
      <c r="DC57" s="1056"/>
      <c r="DD57" s="1056"/>
      <c r="DE57" s="1056"/>
      <c r="DF57" s="1057"/>
      <c r="DG57" s="1055"/>
      <c r="DH57" s="1056"/>
      <c r="DI57" s="1056"/>
      <c r="DJ57" s="1056"/>
      <c r="DK57" s="1057"/>
      <c r="DL57" s="1055"/>
      <c r="DM57" s="1056"/>
      <c r="DN57" s="1056"/>
      <c r="DO57" s="1056"/>
      <c r="DP57" s="1057"/>
      <c r="DQ57" s="1055"/>
      <c r="DR57" s="1056"/>
      <c r="DS57" s="1056"/>
      <c r="DT57" s="1056"/>
      <c r="DU57" s="1057"/>
      <c r="DV57" s="1058"/>
      <c r="DW57" s="1059"/>
      <c r="DX57" s="1059"/>
      <c r="DY57" s="1059"/>
      <c r="DZ57" s="1060"/>
      <c r="EA57" s="226"/>
    </row>
    <row r="58" spans="1:131" ht="26.25" customHeight="1" x14ac:dyDescent="0.15">
      <c r="A58" s="234">
        <v>31</v>
      </c>
      <c r="B58" s="1096"/>
      <c r="C58" s="1097"/>
      <c r="D58" s="1097"/>
      <c r="E58" s="1097"/>
      <c r="F58" s="1097"/>
      <c r="G58" s="1097"/>
      <c r="H58" s="1097"/>
      <c r="I58" s="1097"/>
      <c r="J58" s="1097"/>
      <c r="K58" s="1097"/>
      <c r="L58" s="1097"/>
      <c r="M58" s="1097"/>
      <c r="N58" s="1097"/>
      <c r="O58" s="1097"/>
      <c r="P58" s="1098"/>
      <c r="Q58" s="1099"/>
      <c r="R58" s="1091"/>
      <c r="S58" s="1091"/>
      <c r="T58" s="1091"/>
      <c r="U58" s="1091"/>
      <c r="V58" s="1091"/>
      <c r="W58" s="1091"/>
      <c r="X58" s="1091"/>
      <c r="Y58" s="1091"/>
      <c r="Z58" s="1091"/>
      <c r="AA58" s="1091"/>
      <c r="AB58" s="1091"/>
      <c r="AC58" s="1091"/>
      <c r="AD58" s="1091"/>
      <c r="AE58" s="1100"/>
      <c r="AF58" s="1101"/>
      <c r="AG58" s="1102"/>
      <c r="AH58" s="1102"/>
      <c r="AI58" s="1102"/>
      <c r="AJ58" s="1103"/>
      <c r="AK58" s="1090"/>
      <c r="AL58" s="1091"/>
      <c r="AM58" s="1091"/>
      <c r="AN58" s="1091"/>
      <c r="AO58" s="1091"/>
      <c r="AP58" s="1091"/>
      <c r="AQ58" s="1091"/>
      <c r="AR58" s="1091"/>
      <c r="AS58" s="1091"/>
      <c r="AT58" s="1091"/>
      <c r="AU58" s="1091"/>
      <c r="AV58" s="1091"/>
      <c r="AW58" s="1091"/>
      <c r="AX58" s="1091"/>
      <c r="AY58" s="1091"/>
      <c r="AZ58" s="1092"/>
      <c r="BA58" s="1092"/>
      <c r="BB58" s="1092"/>
      <c r="BC58" s="1092"/>
      <c r="BD58" s="1092"/>
      <c r="BE58" s="1036"/>
      <c r="BF58" s="1036"/>
      <c r="BG58" s="1036"/>
      <c r="BH58" s="1036"/>
      <c r="BI58" s="1037"/>
      <c r="BJ58" s="228"/>
      <c r="BK58" s="228"/>
      <c r="BL58" s="228"/>
      <c r="BM58" s="228"/>
      <c r="BN58" s="228"/>
      <c r="BO58" s="237"/>
      <c r="BP58" s="237"/>
      <c r="BQ58" s="234">
        <v>52</v>
      </c>
      <c r="BR58" s="235"/>
      <c r="BS58" s="1058"/>
      <c r="BT58" s="1059"/>
      <c r="BU58" s="1059"/>
      <c r="BV58" s="1059"/>
      <c r="BW58" s="1059"/>
      <c r="BX58" s="1059"/>
      <c r="BY58" s="1059"/>
      <c r="BZ58" s="1059"/>
      <c r="CA58" s="1059"/>
      <c r="CB58" s="1059"/>
      <c r="CC58" s="1059"/>
      <c r="CD58" s="1059"/>
      <c r="CE58" s="1059"/>
      <c r="CF58" s="1059"/>
      <c r="CG58" s="1080"/>
      <c r="CH58" s="1055"/>
      <c r="CI58" s="1056"/>
      <c r="CJ58" s="1056"/>
      <c r="CK58" s="1056"/>
      <c r="CL58" s="1057"/>
      <c r="CM58" s="1055"/>
      <c r="CN58" s="1056"/>
      <c r="CO58" s="1056"/>
      <c r="CP58" s="1056"/>
      <c r="CQ58" s="1057"/>
      <c r="CR58" s="1055"/>
      <c r="CS58" s="1056"/>
      <c r="CT58" s="1056"/>
      <c r="CU58" s="1056"/>
      <c r="CV58" s="1057"/>
      <c r="CW58" s="1055"/>
      <c r="CX58" s="1056"/>
      <c r="CY58" s="1056"/>
      <c r="CZ58" s="1056"/>
      <c r="DA58" s="1057"/>
      <c r="DB58" s="1055"/>
      <c r="DC58" s="1056"/>
      <c r="DD58" s="1056"/>
      <c r="DE58" s="1056"/>
      <c r="DF58" s="1057"/>
      <c r="DG58" s="1055"/>
      <c r="DH58" s="1056"/>
      <c r="DI58" s="1056"/>
      <c r="DJ58" s="1056"/>
      <c r="DK58" s="1057"/>
      <c r="DL58" s="1055"/>
      <c r="DM58" s="1056"/>
      <c r="DN58" s="1056"/>
      <c r="DO58" s="1056"/>
      <c r="DP58" s="1057"/>
      <c r="DQ58" s="1055"/>
      <c r="DR58" s="1056"/>
      <c r="DS58" s="1056"/>
      <c r="DT58" s="1056"/>
      <c r="DU58" s="1057"/>
      <c r="DV58" s="1058"/>
      <c r="DW58" s="1059"/>
      <c r="DX58" s="1059"/>
      <c r="DY58" s="1059"/>
      <c r="DZ58" s="1060"/>
      <c r="EA58" s="226"/>
    </row>
    <row r="59" spans="1:131" ht="26.25" customHeight="1" x14ac:dyDescent="0.15">
      <c r="A59" s="234">
        <v>32</v>
      </c>
      <c r="B59" s="1096"/>
      <c r="C59" s="1097"/>
      <c r="D59" s="1097"/>
      <c r="E59" s="1097"/>
      <c r="F59" s="1097"/>
      <c r="G59" s="1097"/>
      <c r="H59" s="1097"/>
      <c r="I59" s="1097"/>
      <c r="J59" s="1097"/>
      <c r="K59" s="1097"/>
      <c r="L59" s="1097"/>
      <c r="M59" s="1097"/>
      <c r="N59" s="1097"/>
      <c r="O59" s="1097"/>
      <c r="P59" s="1098"/>
      <c r="Q59" s="1099"/>
      <c r="R59" s="1091"/>
      <c r="S59" s="1091"/>
      <c r="T59" s="1091"/>
      <c r="U59" s="1091"/>
      <c r="V59" s="1091"/>
      <c r="W59" s="1091"/>
      <c r="X59" s="1091"/>
      <c r="Y59" s="1091"/>
      <c r="Z59" s="1091"/>
      <c r="AA59" s="1091"/>
      <c r="AB59" s="1091"/>
      <c r="AC59" s="1091"/>
      <c r="AD59" s="1091"/>
      <c r="AE59" s="1100"/>
      <c r="AF59" s="1101"/>
      <c r="AG59" s="1102"/>
      <c r="AH59" s="1102"/>
      <c r="AI59" s="1102"/>
      <c r="AJ59" s="1103"/>
      <c r="AK59" s="1090"/>
      <c r="AL59" s="1091"/>
      <c r="AM59" s="1091"/>
      <c r="AN59" s="1091"/>
      <c r="AO59" s="1091"/>
      <c r="AP59" s="1091"/>
      <c r="AQ59" s="1091"/>
      <c r="AR59" s="1091"/>
      <c r="AS59" s="1091"/>
      <c r="AT59" s="1091"/>
      <c r="AU59" s="1091"/>
      <c r="AV59" s="1091"/>
      <c r="AW59" s="1091"/>
      <c r="AX59" s="1091"/>
      <c r="AY59" s="1091"/>
      <c r="AZ59" s="1092"/>
      <c r="BA59" s="1092"/>
      <c r="BB59" s="1092"/>
      <c r="BC59" s="1092"/>
      <c r="BD59" s="1092"/>
      <c r="BE59" s="1036"/>
      <c r="BF59" s="1036"/>
      <c r="BG59" s="1036"/>
      <c r="BH59" s="1036"/>
      <c r="BI59" s="1037"/>
      <c r="BJ59" s="228"/>
      <c r="BK59" s="228"/>
      <c r="BL59" s="228"/>
      <c r="BM59" s="228"/>
      <c r="BN59" s="228"/>
      <c r="BO59" s="237"/>
      <c r="BP59" s="237"/>
      <c r="BQ59" s="234">
        <v>53</v>
      </c>
      <c r="BR59" s="235"/>
      <c r="BS59" s="1058"/>
      <c r="BT59" s="1059"/>
      <c r="BU59" s="1059"/>
      <c r="BV59" s="1059"/>
      <c r="BW59" s="1059"/>
      <c r="BX59" s="1059"/>
      <c r="BY59" s="1059"/>
      <c r="BZ59" s="1059"/>
      <c r="CA59" s="1059"/>
      <c r="CB59" s="1059"/>
      <c r="CC59" s="1059"/>
      <c r="CD59" s="1059"/>
      <c r="CE59" s="1059"/>
      <c r="CF59" s="1059"/>
      <c r="CG59" s="1080"/>
      <c r="CH59" s="1055"/>
      <c r="CI59" s="1056"/>
      <c r="CJ59" s="1056"/>
      <c r="CK59" s="1056"/>
      <c r="CL59" s="1057"/>
      <c r="CM59" s="1055"/>
      <c r="CN59" s="1056"/>
      <c r="CO59" s="1056"/>
      <c r="CP59" s="1056"/>
      <c r="CQ59" s="1057"/>
      <c r="CR59" s="1055"/>
      <c r="CS59" s="1056"/>
      <c r="CT59" s="1056"/>
      <c r="CU59" s="1056"/>
      <c r="CV59" s="1057"/>
      <c r="CW59" s="1055"/>
      <c r="CX59" s="1056"/>
      <c r="CY59" s="1056"/>
      <c r="CZ59" s="1056"/>
      <c r="DA59" s="1057"/>
      <c r="DB59" s="1055"/>
      <c r="DC59" s="1056"/>
      <c r="DD59" s="1056"/>
      <c r="DE59" s="1056"/>
      <c r="DF59" s="1057"/>
      <c r="DG59" s="1055"/>
      <c r="DH59" s="1056"/>
      <c r="DI59" s="1056"/>
      <c r="DJ59" s="1056"/>
      <c r="DK59" s="1057"/>
      <c r="DL59" s="1055"/>
      <c r="DM59" s="1056"/>
      <c r="DN59" s="1056"/>
      <c r="DO59" s="1056"/>
      <c r="DP59" s="1057"/>
      <c r="DQ59" s="1055"/>
      <c r="DR59" s="1056"/>
      <c r="DS59" s="1056"/>
      <c r="DT59" s="1056"/>
      <c r="DU59" s="1057"/>
      <c r="DV59" s="1058"/>
      <c r="DW59" s="1059"/>
      <c r="DX59" s="1059"/>
      <c r="DY59" s="1059"/>
      <c r="DZ59" s="1060"/>
      <c r="EA59" s="226"/>
    </row>
    <row r="60" spans="1:131" ht="26.25" customHeight="1" x14ac:dyDescent="0.15">
      <c r="A60" s="234">
        <v>33</v>
      </c>
      <c r="B60" s="1096"/>
      <c r="C60" s="1097"/>
      <c r="D60" s="1097"/>
      <c r="E60" s="1097"/>
      <c r="F60" s="1097"/>
      <c r="G60" s="1097"/>
      <c r="H60" s="1097"/>
      <c r="I60" s="1097"/>
      <c r="J60" s="1097"/>
      <c r="K60" s="1097"/>
      <c r="L60" s="1097"/>
      <c r="M60" s="1097"/>
      <c r="N60" s="1097"/>
      <c r="O60" s="1097"/>
      <c r="P60" s="1098"/>
      <c r="Q60" s="1099"/>
      <c r="R60" s="1091"/>
      <c r="S60" s="1091"/>
      <c r="T60" s="1091"/>
      <c r="U60" s="1091"/>
      <c r="V60" s="1091"/>
      <c r="W60" s="1091"/>
      <c r="X60" s="1091"/>
      <c r="Y60" s="1091"/>
      <c r="Z60" s="1091"/>
      <c r="AA60" s="1091"/>
      <c r="AB60" s="1091"/>
      <c r="AC60" s="1091"/>
      <c r="AD60" s="1091"/>
      <c r="AE60" s="1100"/>
      <c r="AF60" s="1101"/>
      <c r="AG60" s="1102"/>
      <c r="AH60" s="1102"/>
      <c r="AI60" s="1102"/>
      <c r="AJ60" s="1103"/>
      <c r="AK60" s="1090"/>
      <c r="AL60" s="1091"/>
      <c r="AM60" s="1091"/>
      <c r="AN60" s="1091"/>
      <c r="AO60" s="1091"/>
      <c r="AP60" s="1091"/>
      <c r="AQ60" s="1091"/>
      <c r="AR60" s="1091"/>
      <c r="AS60" s="1091"/>
      <c r="AT60" s="1091"/>
      <c r="AU60" s="1091"/>
      <c r="AV60" s="1091"/>
      <c r="AW60" s="1091"/>
      <c r="AX60" s="1091"/>
      <c r="AY60" s="1091"/>
      <c r="AZ60" s="1092"/>
      <c r="BA60" s="1092"/>
      <c r="BB60" s="1092"/>
      <c r="BC60" s="1092"/>
      <c r="BD60" s="1092"/>
      <c r="BE60" s="1036"/>
      <c r="BF60" s="1036"/>
      <c r="BG60" s="1036"/>
      <c r="BH60" s="1036"/>
      <c r="BI60" s="1037"/>
      <c r="BJ60" s="228"/>
      <c r="BK60" s="228"/>
      <c r="BL60" s="228"/>
      <c r="BM60" s="228"/>
      <c r="BN60" s="228"/>
      <c r="BO60" s="237"/>
      <c r="BP60" s="237"/>
      <c r="BQ60" s="234">
        <v>54</v>
      </c>
      <c r="BR60" s="235"/>
      <c r="BS60" s="1058"/>
      <c r="BT60" s="1059"/>
      <c r="BU60" s="1059"/>
      <c r="BV60" s="1059"/>
      <c r="BW60" s="1059"/>
      <c r="BX60" s="1059"/>
      <c r="BY60" s="1059"/>
      <c r="BZ60" s="1059"/>
      <c r="CA60" s="1059"/>
      <c r="CB60" s="1059"/>
      <c r="CC60" s="1059"/>
      <c r="CD60" s="1059"/>
      <c r="CE60" s="1059"/>
      <c r="CF60" s="1059"/>
      <c r="CG60" s="1080"/>
      <c r="CH60" s="1055"/>
      <c r="CI60" s="1056"/>
      <c r="CJ60" s="1056"/>
      <c r="CK60" s="1056"/>
      <c r="CL60" s="1057"/>
      <c r="CM60" s="1055"/>
      <c r="CN60" s="1056"/>
      <c r="CO60" s="1056"/>
      <c r="CP60" s="1056"/>
      <c r="CQ60" s="1057"/>
      <c r="CR60" s="1055"/>
      <c r="CS60" s="1056"/>
      <c r="CT60" s="1056"/>
      <c r="CU60" s="1056"/>
      <c r="CV60" s="1057"/>
      <c r="CW60" s="1055"/>
      <c r="CX60" s="1056"/>
      <c r="CY60" s="1056"/>
      <c r="CZ60" s="1056"/>
      <c r="DA60" s="1057"/>
      <c r="DB60" s="1055"/>
      <c r="DC60" s="1056"/>
      <c r="DD60" s="1056"/>
      <c r="DE60" s="1056"/>
      <c r="DF60" s="1057"/>
      <c r="DG60" s="1055"/>
      <c r="DH60" s="1056"/>
      <c r="DI60" s="1056"/>
      <c r="DJ60" s="1056"/>
      <c r="DK60" s="1057"/>
      <c r="DL60" s="1055"/>
      <c r="DM60" s="1056"/>
      <c r="DN60" s="1056"/>
      <c r="DO60" s="1056"/>
      <c r="DP60" s="1057"/>
      <c r="DQ60" s="1055"/>
      <c r="DR60" s="1056"/>
      <c r="DS60" s="1056"/>
      <c r="DT60" s="1056"/>
      <c r="DU60" s="1057"/>
      <c r="DV60" s="1058"/>
      <c r="DW60" s="1059"/>
      <c r="DX60" s="1059"/>
      <c r="DY60" s="1059"/>
      <c r="DZ60" s="1060"/>
      <c r="EA60" s="226"/>
    </row>
    <row r="61" spans="1:131" ht="26.25" customHeight="1" thickBot="1" x14ac:dyDescent="0.2">
      <c r="A61" s="234">
        <v>34</v>
      </c>
      <c r="B61" s="1096"/>
      <c r="C61" s="1097"/>
      <c r="D61" s="1097"/>
      <c r="E61" s="1097"/>
      <c r="F61" s="1097"/>
      <c r="G61" s="1097"/>
      <c r="H61" s="1097"/>
      <c r="I61" s="1097"/>
      <c r="J61" s="1097"/>
      <c r="K61" s="1097"/>
      <c r="L61" s="1097"/>
      <c r="M61" s="1097"/>
      <c r="N61" s="1097"/>
      <c r="O61" s="1097"/>
      <c r="P61" s="1098"/>
      <c r="Q61" s="1099"/>
      <c r="R61" s="1091"/>
      <c r="S61" s="1091"/>
      <c r="T61" s="1091"/>
      <c r="U61" s="1091"/>
      <c r="V61" s="1091"/>
      <c r="W61" s="1091"/>
      <c r="X61" s="1091"/>
      <c r="Y61" s="1091"/>
      <c r="Z61" s="1091"/>
      <c r="AA61" s="1091"/>
      <c r="AB61" s="1091"/>
      <c r="AC61" s="1091"/>
      <c r="AD61" s="1091"/>
      <c r="AE61" s="1100"/>
      <c r="AF61" s="1101"/>
      <c r="AG61" s="1102"/>
      <c r="AH61" s="1102"/>
      <c r="AI61" s="1102"/>
      <c r="AJ61" s="1103"/>
      <c r="AK61" s="1090"/>
      <c r="AL61" s="1091"/>
      <c r="AM61" s="1091"/>
      <c r="AN61" s="1091"/>
      <c r="AO61" s="1091"/>
      <c r="AP61" s="1091"/>
      <c r="AQ61" s="1091"/>
      <c r="AR61" s="1091"/>
      <c r="AS61" s="1091"/>
      <c r="AT61" s="1091"/>
      <c r="AU61" s="1091"/>
      <c r="AV61" s="1091"/>
      <c r="AW61" s="1091"/>
      <c r="AX61" s="1091"/>
      <c r="AY61" s="1091"/>
      <c r="AZ61" s="1092"/>
      <c r="BA61" s="1092"/>
      <c r="BB61" s="1092"/>
      <c r="BC61" s="1092"/>
      <c r="BD61" s="1092"/>
      <c r="BE61" s="1036"/>
      <c r="BF61" s="1036"/>
      <c r="BG61" s="1036"/>
      <c r="BH61" s="1036"/>
      <c r="BI61" s="1037"/>
      <c r="BJ61" s="228"/>
      <c r="BK61" s="228"/>
      <c r="BL61" s="228"/>
      <c r="BM61" s="228"/>
      <c r="BN61" s="228"/>
      <c r="BO61" s="237"/>
      <c r="BP61" s="237"/>
      <c r="BQ61" s="234">
        <v>55</v>
      </c>
      <c r="BR61" s="235"/>
      <c r="BS61" s="1058"/>
      <c r="BT61" s="1059"/>
      <c r="BU61" s="1059"/>
      <c r="BV61" s="1059"/>
      <c r="BW61" s="1059"/>
      <c r="BX61" s="1059"/>
      <c r="BY61" s="1059"/>
      <c r="BZ61" s="1059"/>
      <c r="CA61" s="1059"/>
      <c r="CB61" s="1059"/>
      <c r="CC61" s="1059"/>
      <c r="CD61" s="1059"/>
      <c r="CE61" s="1059"/>
      <c r="CF61" s="1059"/>
      <c r="CG61" s="1080"/>
      <c r="CH61" s="1055"/>
      <c r="CI61" s="1056"/>
      <c r="CJ61" s="1056"/>
      <c r="CK61" s="1056"/>
      <c r="CL61" s="1057"/>
      <c r="CM61" s="1055"/>
      <c r="CN61" s="1056"/>
      <c r="CO61" s="1056"/>
      <c r="CP61" s="1056"/>
      <c r="CQ61" s="1057"/>
      <c r="CR61" s="1055"/>
      <c r="CS61" s="1056"/>
      <c r="CT61" s="1056"/>
      <c r="CU61" s="1056"/>
      <c r="CV61" s="1057"/>
      <c r="CW61" s="1055"/>
      <c r="CX61" s="1056"/>
      <c r="CY61" s="1056"/>
      <c r="CZ61" s="1056"/>
      <c r="DA61" s="1057"/>
      <c r="DB61" s="1055"/>
      <c r="DC61" s="1056"/>
      <c r="DD61" s="1056"/>
      <c r="DE61" s="1056"/>
      <c r="DF61" s="1057"/>
      <c r="DG61" s="1055"/>
      <c r="DH61" s="1056"/>
      <c r="DI61" s="1056"/>
      <c r="DJ61" s="1056"/>
      <c r="DK61" s="1057"/>
      <c r="DL61" s="1055"/>
      <c r="DM61" s="1056"/>
      <c r="DN61" s="1056"/>
      <c r="DO61" s="1056"/>
      <c r="DP61" s="1057"/>
      <c r="DQ61" s="1055"/>
      <c r="DR61" s="1056"/>
      <c r="DS61" s="1056"/>
      <c r="DT61" s="1056"/>
      <c r="DU61" s="1057"/>
      <c r="DV61" s="1058"/>
      <c r="DW61" s="1059"/>
      <c r="DX61" s="1059"/>
      <c r="DY61" s="1059"/>
      <c r="DZ61" s="1060"/>
      <c r="EA61" s="226"/>
    </row>
    <row r="62" spans="1:131" ht="26.25" customHeight="1" x14ac:dyDescent="0.15">
      <c r="A62" s="234">
        <v>35</v>
      </c>
      <c r="B62" s="1096"/>
      <c r="C62" s="1097"/>
      <c r="D62" s="1097"/>
      <c r="E62" s="1097"/>
      <c r="F62" s="1097"/>
      <c r="G62" s="1097"/>
      <c r="H62" s="1097"/>
      <c r="I62" s="1097"/>
      <c r="J62" s="1097"/>
      <c r="K62" s="1097"/>
      <c r="L62" s="1097"/>
      <c r="M62" s="1097"/>
      <c r="N62" s="1097"/>
      <c r="O62" s="1097"/>
      <c r="P62" s="1098"/>
      <c r="Q62" s="1099"/>
      <c r="R62" s="1091"/>
      <c r="S62" s="1091"/>
      <c r="T62" s="1091"/>
      <c r="U62" s="1091"/>
      <c r="V62" s="1091"/>
      <c r="W62" s="1091"/>
      <c r="X62" s="1091"/>
      <c r="Y62" s="1091"/>
      <c r="Z62" s="1091"/>
      <c r="AA62" s="1091"/>
      <c r="AB62" s="1091"/>
      <c r="AC62" s="1091"/>
      <c r="AD62" s="1091"/>
      <c r="AE62" s="1100"/>
      <c r="AF62" s="1101"/>
      <c r="AG62" s="1102"/>
      <c r="AH62" s="1102"/>
      <c r="AI62" s="1102"/>
      <c r="AJ62" s="1103"/>
      <c r="AK62" s="1090"/>
      <c r="AL62" s="1091"/>
      <c r="AM62" s="1091"/>
      <c r="AN62" s="1091"/>
      <c r="AO62" s="1091"/>
      <c r="AP62" s="1091"/>
      <c r="AQ62" s="1091"/>
      <c r="AR62" s="1091"/>
      <c r="AS62" s="1091"/>
      <c r="AT62" s="1091"/>
      <c r="AU62" s="1091"/>
      <c r="AV62" s="1091"/>
      <c r="AW62" s="1091"/>
      <c r="AX62" s="1091"/>
      <c r="AY62" s="1091"/>
      <c r="AZ62" s="1092"/>
      <c r="BA62" s="1092"/>
      <c r="BB62" s="1092"/>
      <c r="BC62" s="1092"/>
      <c r="BD62" s="1092"/>
      <c r="BE62" s="1036"/>
      <c r="BF62" s="1036"/>
      <c r="BG62" s="1036"/>
      <c r="BH62" s="1036"/>
      <c r="BI62" s="1037"/>
      <c r="BJ62" s="1093" t="s">
        <v>406</v>
      </c>
      <c r="BK62" s="1094"/>
      <c r="BL62" s="1094"/>
      <c r="BM62" s="1094"/>
      <c r="BN62" s="1095"/>
      <c r="BO62" s="237"/>
      <c r="BP62" s="237"/>
      <c r="BQ62" s="234">
        <v>56</v>
      </c>
      <c r="BR62" s="235"/>
      <c r="BS62" s="1058"/>
      <c r="BT62" s="1059"/>
      <c r="BU62" s="1059"/>
      <c r="BV62" s="1059"/>
      <c r="BW62" s="1059"/>
      <c r="BX62" s="1059"/>
      <c r="BY62" s="1059"/>
      <c r="BZ62" s="1059"/>
      <c r="CA62" s="1059"/>
      <c r="CB62" s="1059"/>
      <c r="CC62" s="1059"/>
      <c r="CD62" s="1059"/>
      <c r="CE62" s="1059"/>
      <c r="CF62" s="1059"/>
      <c r="CG62" s="1080"/>
      <c r="CH62" s="1055"/>
      <c r="CI62" s="1056"/>
      <c r="CJ62" s="1056"/>
      <c r="CK62" s="1056"/>
      <c r="CL62" s="1057"/>
      <c r="CM62" s="1055"/>
      <c r="CN62" s="1056"/>
      <c r="CO62" s="1056"/>
      <c r="CP62" s="1056"/>
      <c r="CQ62" s="1057"/>
      <c r="CR62" s="1055"/>
      <c r="CS62" s="1056"/>
      <c r="CT62" s="1056"/>
      <c r="CU62" s="1056"/>
      <c r="CV62" s="1057"/>
      <c r="CW62" s="1055"/>
      <c r="CX62" s="1056"/>
      <c r="CY62" s="1056"/>
      <c r="CZ62" s="1056"/>
      <c r="DA62" s="1057"/>
      <c r="DB62" s="1055"/>
      <c r="DC62" s="1056"/>
      <c r="DD62" s="1056"/>
      <c r="DE62" s="1056"/>
      <c r="DF62" s="1057"/>
      <c r="DG62" s="1055"/>
      <c r="DH62" s="1056"/>
      <c r="DI62" s="1056"/>
      <c r="DJ62" s="1056"/>
      <c r="DK62" s="1057"/>
      <c r="DL62" s="1055"/>
      <c r="DM62" s="1056"/>
      <c r="DN62" s="1056"/>
      <c r="DO62" s="1056"/>
      <c r="DP62" s="1057"/>
      <c r="DQ62" s="1055"/>
      <c r="DR62" s="1056"/>
      <c r="DS62" s="1056"/>
      <c r="DT62" s="1056"/>
      <c r="DU62" s="1057"/>
      <c r="DV62" s="1058"/>
      <c r="DW62" s="1059"/>
      <c r="DX62" s="1059"/>
      <c r="DY62" s="1059"/>
      <c r="DZ62" s="1060"/>
      <c r="EA62" s="226"/>
    </row>
    <row r="63" spans="1:131" ht="26.25" customHeight="1" thickBot="1" x14ac:dyDescent="0.2">
      <c r="A63" s="236" t="s">
        <v>387</v>
      </c>
      <c r="B63" s="1001" t="s">
        <v>407</v>
      </c>
      <c r="C63" s="1002"/>
      <c r="D63" s="1002"/>
      <c r="E63" s="1002"/>
      <c r="F63" s="1002"/>
      <c r="G63" s="1002"/>
      <c r="H63" s="1002"/>
      <c r="I63" s="1002"/>
      <c r="J63" s="1002"/>
      <c r="K63" s="1002"/>
      <c r="L63" s="1002"/>
      <c r="M63" s="1002"/>
      <c r="N63" s="1002"/>
      <c r="O63" s="1002"/>
      <c r="P63" s="1012"/>
      <c r="Q63" s="1026"/>
      <c r="R63" s="1027"/>
      <c r="S63" s="1027"/>
      <c r="T63" s="1027"/>
      <c r="U63" s="1027"/>
      <c r="V63" s="1027"/>
      <c r="W63" s="1027"/>
      <c r="X63" s="1027"/>
      <c r="Y63" s="1027"/>
      <c r="Z63" s="1027"/>
      <c r="AA63" s="1027"/>
      <c r="AB63" s="1027"/>
      <c r="AC63" s="1027"/>
      <c r="AD63" s="1027"/>
      <c r="AE63" s="1086"/>
      <c r="AF63" s="1087">
        <v>3374</v>
      </c>
      <c r="AG63" s="1023"/>
      <c r="AH63" s="1023"/>
      <c r="AI63" s="1023"/>
      <c r="AJ63" s="1088"/>
      <c r="AK63" s="1089"/>
      <c r="AL63" s="1027"/>
      <c r="AM63" s="1027"/>
      <c r="AN63" s="1027"/>
      <c r="AO63" s="1027"/>
      <c r="AP63" s="1023">
        <v>25495</v>
      </c>
      <c r="AQ63" s="1023"/>
      <c r="AR63" s="1023"/>
      <c r="AS63" s="1023"/>
      <c r="AT63" s="1023"/>
      <c r="AU63" s="1023">
        <v>14832</v>
      </c>
      <c r="AV63" s="1023"/>
      <c r="AW63" s="1023"/>
      <c r="AX63" s="1023"/>
      <c r="AY63" s="1023"/>
      <c r="AZ63" s="1083"/>
      <c r="BA63" s="1083"/>
      <c r="BB63" s="1083"/>
      <c r="BC63" s="1083"/>
      <c r="BD63" s="1083"/>
      <c r="BE63" s="1024"/>
      <c r="BF63" s="1024"/>
      <c r="BG63" s="1024"/>
      <c r="BH63" s="1024"/>
      <c r="BI63" s="1025"/>
      <c r="BJ63" s="1084" t="s">
        <v>408</v>
      </c>
      <c r="BK63" s="1017"/>
      <c r="BL63" s="1017"/>
      <c r="BM63" s="1017"/>
      <c r="BN63" s="1085"/>
      <c r="BO63" s="237"/>
      <c r="BP63" s="237"/>
      <c r="BQ63" s="234">
        <v>57</v>
      </c>
      <c r="BR63" s="235"/>
      <c r="BS63" s="1058"/>
      <c r="BT63" s="1059"/>
      <c r="BU63" s="1059"/>
      <c r="BV63" s="1059"/>
      <c r="BW63" s="1059"/>
      <c r="BX63" s="1059"/>
      <c r="BY63" s="1059"/>
      <c r="BZ63" s="1059"/>
      <c r="CA63" s="1059"/>
      <c r="CB63" s="1059"/>
      <c r="CC63" s="1059"/>
      <c r="CD63" s="1059"/>
      <c r="CE63" s="1059"/>
      <c r="CF63" s="1059"/>
      <c r="CG63" s="1080"/>
      <c r="CH63" s="1055"/>
      <c r="CI63" s="1056"/>
      <c r="CJ63" s="1056"/>
      <c r="CK63" s="1056"/>
      <c r="CL63" s="1057"/>
      <c r="CM63" s="1055"/>
      <c r="CN63" s="1056"/>
      <c r="CO63" s="1056"/>
      <c r="CP63" s="1056"/>
      <c r="CQ63" s="1057"/>
      <c r="CR63" s="1055"/>
      <c r="CS63" s="1056"/>
      <c r="CT63" s="1056"/>
      <c r="CU63" s="1056"/>
      <c r="CV63" s="1057"/>
      <c r="CW63" s="1055"/>
      <c r="CX63" s="1056"/>
      <c r="CY63" s="1056"/>
      <c r="CZ63" s="1056"/>
      <c r="DA63" s="1057"/>
      <c r="DB63" s="1055"/>
      <c r="DC63" s="1056"/>
      <c r="DD63" s="1056"/>
      <c r="DE63" s="1056"/>
      <c r="DF63" s="1057"/>
      <c r="DG63" s="1055"/>
      <c r="DH63" s="1056"/>
      <c r="DI63" s="1056"/>
      <c r="DJ63" s="1056"/>
      <c r="DK63" s="1057"/>
      <c r="DL63" s="1055"/>
      <c r="DM63" s="1056"/>
      <c r="DN63" s="1056"/>
      <c r="DO63" s="1056"/>
      <c r="DP63" s="1057"/>
      <c r="DQ63" s="1055"/>
      <c r="DR63" s="1056"/>
      <c r="DS63" s="1056"/>
      <c r="DT63" s="1056"/>
      <c r="DU63" s="1057"/>
      <c r="DV63" s="1058"/>
      <c r="DW63" s="1059"/>
      <c r="DX63" s="1059"/>
      <c r="DY63" s="1059"/>
      <c r="DZ63" s="1060"/>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58"/>
      <c r="BT64" s="1059"/>
      <c r="BU64" s="1059"/>
      <c r="BV64" s="1059"/>
      <c r="BW64" s="1059"/>
      <c r="BX64" s="1059"/>
      <c r="BY64" s="1059"/>
      <c r="BZ64" s="1059"/>
      <c r="CA64" s="1059"/>
      <c r="CB64" s="1059"/>
      <c r="CC64" s="1059"/>
      <c r="CD64" s="1059"/>
      <c r="CE64" s="1059"/>
      <c r="CF64" s="1059"/>
      <c r="CG64" s="1080"/>
      <c r="CH64" s="1055"/>
      <c r="CI64" s="1056"/>
      <c r="CJ64" s="1056"/>
      <c r="CK64" s="1056"/>
      <c r="CL64" s="1057"/>
      <c r="CM64" s="1055"/>
      <c r="CN64" s="1056"/>
      <c r="CO64" s="1056"/>
      <c r="CP64" s="1056"/>
      <c r="CQ64" s="1057"/>
      <c r="CR64" s="1055"/>
      <c r="CS64" s="1056"/>
      <c r="CT64" s="1056"/>
      <c r="CU64" s="1056"/>
      <c r="CV64" s="1057"/>
      <c r="CW64" s="1055"/>
      <c r="CX64" s="1056"/>
      <c r="CY64" s="1056"/>
      <c r="CZ64" s="1056"/>
      <c r="DA64" s="1057"/>
      <c r="DB64" s="1055"/>
      <c r="DC64" s="1056"/>
      <c r="DD64" s="1056"/>
      <c r="DE64" s="1056"/>
      <c r="DF64" s="1057"/>
      <c r="DG64" s="1055"/>
      <c r="DH64" s="1056"/>
      <c r="DI64" s="1056"/>
      <c r="DJ64" s="1056"/>
      <c r="DK64" s="1057"/>
      <c r="DL64" s="1055"/>
      <c r="DM64" s="1056"/>
      <c r="DN64" s="1056"/>
      <c r="DO64" s="1056"/>
      <c r="DP64" s="1057"/>
      <c r="DQ64" s="1055"/>
      <c r="DR64" s="1056"/>
      <c r="DS64" s="1056"/>
      <c r="DT64" s="1056"/>
      <c r="DU64" s="1057"/>
      <c r="DV64" s="1058"/>
      <c r="DW64" s="1059"/>
      <c r="DX64" s="1059"/>
      <c r="DY64" s="1059"/>
      <c r="DZ64" s="1060"/>
      <c r="EA64" s="226"/>
    </row>
    <row r="65" spans="1:131" ht="26.25" customHeight="1" thickBot="1" x14ac:dyDescent="0.2">
      <c r="A65" s="228" t="s">
        <v>409</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58"/>
      <c r="BT65" s="1059"/>
      <c r="BU65" s="1059"/>
      <c r="BV65" s="1059"/>
      <c r="BW65" s="1059"/>
      <c r="BX65" s="1059"/>
      <c r="BY65" s="1059"/>
      <c r="BZ65" s="1059"/>
      <c r="CA65" s="1059"/>
      <c r="CB65" s="1059"/>
      <c r="CC65" s="1059"/>
      <c r="CD65" s="1059"/>
      <c r="CE65" s="1059"/>
      <c r="CF65" s="1059"/>
      <c r="CG65" s="1080"/>
      <c r="CH65" s="1055"/>
      <c r="CI65" s="1056"/>
      <c r="CJ65" s="1056"/>
      <c r="CK65" s="1056"/>
      <c r="CL65" s="1057"/>
      <c r="CM65" s="1055"/>
      <c r="CN65" s="1056"/>
      <c r="CO65" s="1056"/>
      <c r="CP65" s="1056"/>
      <c r="CQ65" s="1057"/>
      <c r="CR65" s="1055"/>
      <c r="CS65" s="1056"/>
      <c r="CT65" s="1056"/>
      <c r="CU65" s="1056"/>
      <c r="CV65" s="1057"/>
      <c r="CW65" s="1055"/>
      <c r="CX65" s="1056"/>
      <c r="CY65" s="1056"/>
      <c r="CZ65" s="1056"/>
      <c r="DA65" s="1057"/>
      <c r="DB65" s="1055"/>
      <c r="DC65" s="1056"/>
      <c r="DD65" s="1056"/>
      <c r="DE65" s="1056"/>
      <c r="DF65" s="1057"/>
      <c r="DG65" s="1055"/>
      <c r="DH65" s="1056"/>
      <c r="DI65" s="1056"/>
      <c r="DJ65" s="1056"/>
      <c r="DK65" s="1057"/>
      <c r="DL65" s="1055"/>
      <c r="DM65" s="1056"/>
      <c r="DN65" s="1056"/>
      <c r="DO65" s="1056"/>
      <c r="DP65" s="1057"/>
      <c r="DQ65" s="1055"/>
      <c r="DR65" s="1056"/>
      <c r="DS65" s="1056"/>
      <c r="DT65" s="1056"/>
      <c r="DU65" s="1057"/>
      <c r="DV65" s="1058"/>
      <c r="DW65" s="1059"/>
      <c r="DX65" s="1059"/>
      <c r="DY65" s="1059"/>
      <c r="DZ65" s="1060"/>
      <c r="EA65" s="226"/>
    </row>
    <row r="66" spans="1:131" ht="26.25" customHeight="1" x14ac:dyDescent="0.15">
      <c r="A66" s="1061" t="s">
        <v>410</v>
      </c>
      <c r="B66" s="1062"/>
      <c r="C66" s="1062"/>
      <c r="D66" s="1062"/>
      <c r="E66" s="1062"/>
      <c r="F66" s="1062"/>
      <c r="G66" s="1062"/>
      <c r="H66" s="1062"/>
      <c r="I66" s="1062"/>
      <c r="J66" s="1062"/>
      <c r="K66" s="1062"/>
      <c r="L66" s="1062"/>
      <c r="M66" s="1062"/>
      <c r="N66" s="1062"/>
      <c r="O66" s="1062"/>
      <c r="P66" s="1063"/>
      <c r="Q66" s="1067" t="s">
        <v>411</v>
      </c>
      <c r="R66" s="1068"/>
      <c r="S66" s="1068"/>
      <c r="T66" s="1068"/>
      <c r="U66" s="1069"/>
      <c r="V66" s="1067" t="s">
        <v>392</v>
      </c>
      <c r="W66" s="1068"/>
      <c r="X66" s="1068"/>
      <c r="Y66" s="1068"/>
      <c r="Z66" s="1069"/>
      <c r="AA66" s="1067" t="s">
        <v>412</v>
      </c>
      <c r="AB66" s="1068"/>
      <c r="AC66" s="1068"/>
      <c r="AD66" s="1068"/>
      <c r="AE66" s="1069"/>
      <c r="AF66" s="1073" t="s">
        <v>413</v>
      </c>
      <c r="AG66" s="1074"/>
      <c r="AH66" s="1074"/>
      <c r="AI66" s="1074"/>
      <c r="AJ66" s="1075"/>
      <c r="AK66" s="1067" t="s">
        <v>395</v>
      </c>
      <c r="AL66" s="1062"/>
      <c r="AM66" s="1062"/>
      <c r="AN66" s="1062"/>
      <c r="AO66" s="1063"/>
      <c r="AP66" s="1067" t="s">
        <v>414</v>
      </c>
      <c r="AQ66" s="1068"/>
      <c r="AR66" s="1068"/>
      <c r="AS66" s="1068"/>
      <c r="AT66" s="1069"/>
      <c r="AU66" s="1067" t="s">
        <v>415</v>
      </c>
      <c r="AV66" s="1068"/>
      <c r="AW66" s="1068"/>
      <c r="AX66" s="1068"/>
      <c r="AY66" s="1069"/>
      <c r="AZ66" s="1067" t="s">
        <v>374</v>
      </c>
      <c r="BA66" s="1068"/>
      <c r="BB66" s="1068"/>
      <c r="BC66" s="1068"/>
      <c r="BD66" s="1081"/>
      <c r="BE66" s="237"/>
      <c r="BF66" s="237"/>
      <c r="BG66" s="237"/>
      <c r="BH66" s="237"/>
      <c r="BI66" s="237"/>
      <c r="BJ66" s="237"/>
      <c r="BK66" s="237"/>
      <c r="BL66" s="237"/>
      <c r="BM66" s="237"/>
      <c r="BN66" s="237"/>
      <c r="BO66" s="237"/>
      <c r="BP66" s="237"/>
      <c r="BQ66" s="234">
        <v>60</v>
      </c>
      <c r="BR66" s="239"/>
      <c r="BS66" s="1009"/>
      <c r="BT66" s="1010"/>
      <c r="BU66" s="1010"/>
      <c r="BV66" s="1010"/>
      <c r="BW66" s="1010"/>
      <c r="BX66" s="1010"/>
      <c r="BY66" s="1010"/>
      <c r="BZ66" s="1010"/>
      <c r="CA66" s="1010"/>
      <c r="CB66" s="1010"/>
      <c r="CC66" s="1010"/>
      <c r="CD66" s="1010"/>
      <c r="CE66" s="1010"/>
      <c r="CF66" s="1010"/>
      <c r="CG66" s="1019"/>
      <c r="CH66" s="1020"/>
      <c r="CI66" s="1021"/>
      <c r="CJ66" s="1021"/>
      <c r="CK66" s="1021"/>
      <c r="CL66" s="1022"/>
      <c r="CM66" s="1020"/>
      <c r="CN66" s="1021"/>
      <c r="CO66" s="1021"/>
      <c r="CP66" s="1021"/>
      <c r="CQ66" s="1022"/>
      <c r="CR66" s="1020"/>
      <c r="CS66" s="1021"/>
      <c r="CT66" s="1021"/>
      <c r="CU66" s="1021"/>
      <c r="CV66" s="1022"/>
      <c r="CW66" s="1020"/>
      <c r="CX66" s="1021"/>
      <c r="CY66" s="1021"/>
      <c r="CZ66" s="1021"/>
      <c r="DA66" s="1022"/>
      <c r="DB66" s="1020"/>
      <c r="DC66" s="1021"/>
      <c r="DD66" s="1021"/>
      <c r="DE66" s="1021"/>
      <c r="DF66" s="1022"/>
      <c r="DG66" s="1020"/>
      <c r="DH66" s="1021"/>
      <c r="DI66" s="1021"/>
      <c r="DJ66" s="1021"/>
      <c r="DK66" s="1022"/>
      <c r="DL66" s="1020"/>
      <c r="DM66" s="1021"/>
      <c r="DN66" s="1021"/>
      <c r="DO66" s="1021"/>
      <c r="DP66" s="1022"/>
      <c r="DQ66" s="1020"/>
      <c r="DR66" s="1021"/>
      <c r="DS66" s="1021"/>
      <c r="DT66" s="1021"/>
      <c r="DU66" s="1022"/>
      <c r="DV66" s="1009"/>
      <c r="DW66" s="1010"/>
      <c r="DX66" s="1010"/>
      <c r="DY66" s="1010"/>
      <c r="DZ66" s="1011"/>
      <c r="EA66" s="226"/>
    </row>
    <row r="67" spans="1:131" ht="26.25" customHeight="1" thickBot="1" x14ac:dyDescent="0.2">
      <c r="A67" s="1064"/>
      <c r="B67" s="1065"/>
      <c r="C67" s="1065"/>
      <c r="D67" s="1065"/>
      <c r="E67" s="1065"/>
      <c r="F67" s="1065"/>
      <c r="G67" s="1065"/>
      <c r="H67" s="1065"/>
      <c r="I67" s="1065"/>
      <c r="J67" s="1065"/>
      <c r="K67" s="1065"/>
      <c r="L67" s="1065"/>
      <c r="M67" s="1065"/>
      <c r="N67" s="1065"/>
      <c r="O67" s="1065"/>
      <c r="P67" s="1066"/>
      <c r="Q67" s="1070"/>
      <c r="R67" s="1071"/>
      <c r="S67" s="1071"/>
      <c r="T67" s="1071"/>
      <c r="U67" s="1072"/>
      <c r="V67" s="1070"/>
      <c r="W67" s="1071"/>
      <c r="X67" s="1071"/>
      <c r="Y67" s="1071"/>
      <c r="Z67" s="1072"/>
      <c r="AA67" s="1070"/>
      <c r="AB67" s="1071"/>
      <c r="AC67" s="1071"/>
      <c r="AD67" s="1071"/>
      <c r="AE67" s="1072"/>
      <c r="AF67" s="1076"/>
      <c r="AG67" s="1077"/>
      <c r="AH67" s="1077"/>
      <c r="AI67" s="1077"/>
      <c r="AJ67" s="1078"/>
      <c r="AK67" s="1079"/>
      <c r="AL67" s="1065"/>
      <c r="AM67" s="1065"/>
      <c r="AN67" s="1065"/>
      <c r="AO67" s="1066"/>
      <c r="AP67" s="1070"/>
      <c r="AQ67" s="1071"/>
      <c r="AR67" s="1071"/>
      <c r="AS67" s="1071"/>
      <c r="AT67" s="1072"/>
      <c r="AU67" s="1070"/>
      <c r="AV67" s="1071"/>
      <c r="AW67" s="1071"/>
      <c r="AX67" s="1071"/>
      <c r="AY67" s="1072"/>
      <c r="AZ67" s="1070"/>
      <c r="BA67" s="1071"/>
      <c r="BB67" s="1071"/>
      <c r="BC67" s="1071"/>
      <c r="BD67" s="1082"/>
      <c r="BE67" s="237"/>
      <c r="BF67" s="237"/>
      <c r="BG67" s="237"/>
      <c r="BH67" s="237"/>
      <c r="BI67" s="237"/>
      <c r="BJ67" s="237"/>
      <c r="BK67" s="237"/>
      <c r="BL67" s="237"/>
      <c r="BM67" s="237"/>
      <c r="BN67" s="237"/>
      <c r="BO67" s="237"/>
      <c r="BP67" s="237"/>
      <c r="BQ67" s="234">
        <v>61</v>
      </c>
      <c r="BR67" s="239"/>
      <c r="BS67" s="1009"/>
      <c r="BT67" s="1010"/>
      <c r="BU67" s="1010"/>
      <c r="BV67" s="1010"/>
      <c r="BW67" s="1010"/>
      <c r="BX67" s="1010"/>
      <c r="BY67" s="1010"/>
      <c r="BZ67" s="1010"/>
      <c r="CA67" s="1010"/>
      <c r="CB67" s="1010"/>
      <c r="CC67" s="1010"/>
      <c r="CD67" s="1010"/>
      <c r="CE67" s="1010"/>
      <c r="CF67" s="1010"/>
      <c r="CG67" s="1019"/>
      <c r="CH67" s="1020"/>
      <c r="CI67" s="1021"/>
      <c r="CJ67" s="1021"/>
      <c r="CK67" s="1021"/>
      <c r="CL67" s="1022"/>
      <c r="CM67" s="1020"/>
      <c r="CN67" s="1021"/>
      <c r="CO67" s="1021"/>
      <c r="CP67" s="1021"/>
      <c r="CQ67" s="1022"/>
      <c r="CR67" s="1020"/>
      <c r="CS67" s="1021"/>
      <c r="CT67" s="1021"/>
      <c r="CU67" s="1021"/>
      <c r="CV67" s="1022"/>
      <c r="CW67" s="1020"/>
      <c r="CX67" s="1021"/>
      <c r="CY67" s="1021"/>
      <c r="CZ67" s="1021"/>
      <c r="DA67" s="1022"/>
      <c r="DB67" s="1020"/>
      <c r="DC67" s="1021"/>
      <c r="DD67" s="1021"/>
      <c r="DE67" s="1021"/>
      <c r="DF67" s="1022"/>
      <c r="DG67" s="1020"/>
      <c r="DH67" s="1021"/>
      <c r="DI67" s="1021"/>
      <c r="DJ67" s="1021"/>
      <c r="DK67" s="1022"/>
      <c r="DL67" s="1020"/>
      <c r="DM67" s="1021"/>
      <c r="DN67" s="1021"/>
      <c r="DO67" s="1021"/>
      <c r="DP67" s="1022"/>
      <c r="DQ67" s="1020"/>
      <c r="DR67" s="1021"/>
      <c r="DS67" s="1021"/>
      <c r="DT67" s="1021"/>
      <c r="DU67" s="1022"/>
      <c r="DV67" s="1009"/>
      <c r="DW67" s="1010"/>
      <c r="DX67" s="1010"/>
      <c r="DY67" s="1010"/>
      <c r="DZ67" s="1011"/>
      <c r="EA67" s="226"/>
    </row>
    <row r="68" spans="1:131" ht="26.25" customHeight="1" thickTop="1" x14ac:dyDescent="0.15">
      <c r="A68" s="232">
        <v>1</v>
      </c>
      <c r="B68" s="1051" t="s">
        <v>579</v>
      </c>
      <c r="C68" s="1052"/>
      <c r="D68" s="1052"/>
      <c r="E68" s="1052"/>
      <c r="F68" s="1052"/>
      <c r="G68" s="1052"/>
      <c r="H68" s="1052"/>
      <c r="I68" s="1052"/>
      <c r="J68" s="1052"/>
      <c r="K68" s="1052"/>
      <c r="L68" s="1052"/>
      <c r="M68" s="1052"/>
      <c r="N68" s="1052"/>
      <c r="O68" s="1052"/>
      <c r="P68" s="1053"/>
      <c r="Q68" s="1054">
        <v>39</v>
      </c>
      <c r="R68" s="1048"/>
      <c r="S68" s="1048"/>
      <c r="T68" s="1048"/>
      <c r="U68" s="1048"/>
      <c r="V68" s="1048">
        <v>34</v>
      </c>
      <c r="W68" s="1048"/>
      <c r="X68" s="1048"/>
      <c r="Y68" s="1048"/>
      <c r="Z68" s="1048"/>
      <c r="AA68" s="1048">
        <v>5</v>
      </c>
      <c r="AB68" s="1048"/>
      <c r="AC68" s="1048"/>
      <c r="AD68" s="1048"/>
      <c r="AE68" s="1048"/>
      <c r="AF68" s="1048">
        <v>5</v>
      </c>
      <c r="AG68" s="1048"/>
      <c r="AH68" s="1048"/>
      <c r="AI68" s="1048"/>
      <c r="AJ68" s="1048"/>
      <c r="AK68" s="1048" t="s">
        <v>587</v>
      </c>
      <c r="AL68" s="1048"/>
      <c r="AM68" s="1048"/>
      <c r="AN68" s="1048"/>
      <c r="AO68" s="1048"/>
      <c r="AP68" s="1048" t="s">
        <v>587</v>
      </c>
      <c r="AQ68" s="1048"/>
      <c r="AR68" s="1048"/>
      <c r="AS68" s="1048"/>
      <c r="AT68" s="1048"/>
      <c r="AU68" s="1048" t="s">
        <v>587</v>
      </c>
      <c r="AV68" s="1048"/>
      <c r="AW68" s="1048"/>
      <c r="AX68" s="1048"/>
      <c r="AY68" s="1048"/>
      <c r="AZ68" s="1049"/>
      <c r="BA68" s="1049"/>
      <c r="BB68" s="1049"/>
      <c r="BC68" s="1049"/>
      <c r="BD68" s="1050"/>
      <c r="BE68" s="237"/>
      <c r="BF68" s="237"/>
      <c r="BG68" s="237"/>
      <c r="BH68" s="237"/>
      <c r="BI68" s="237"/>
      <c r="BJ68" s="237"/>
      <c r="BK68" s="237"/>
      <c r="BL68" s="237"/>
      <c r="BM68" s="237"/>
      <c r="BN68" s="237"/>
      <c r="BO68" s="237"/>
      <c r="BP68" s="237"/>
      <c r="BQ68" s="234">
        <v>62</v>
      </c>
      <c r="BR68" s="239"/>
      <c r="BS68" s="1009"/>
      <c r="BT68" s="1010"/>
      <c r="BU68" s="1010"/>
      <c r="BV68" s="1010"/>
      <c r="BW68" s="1010"/>
      <c r="BX68" s="1010"/>
      <c r="BY68" s="1010"/>
      <c r="BZ68" s="1010"/>
      <c r="CA68" s="1010"/>
      <c r="CB68" s="1010"/>
      <c r="CC68" s="1010"/>
      <c r="CD68" s="1010"/>
      <c r="CE68" s="1010"/>
      <c r="CF68" s="1010"/>
      <c r="CG68" s="1019"/>
      <c r="CH68" s="1020"/>
      <c r="CI68" s="1021"/>
      <c r="CJ68" s="1021"/>
      <c r="CK68" s="1021"/>
      <c r="CL68" s="1022"/>
      <c r="CM68" s="1020"/>
      <c r="CN68" s="1021"/>
      <c r="CO68" s="1021"/>
      <c r="CP68" s="1021"/>
      <c r="CQ68" s="1022"/>
      <c r="CR68" s="1020"/>
      <c r="CS68" s="1021"/>
      <c r="CT68" s="1021"/>
      <c r="CU68" s="1021"/>
      <c r="CV68" s="1022"/>
      <c r="CW68" s="1020"/>
      <c r="CX68" s="1021"/>
      <c r="CY68" s="1021"/>
      <c r="CZ68" s="1021"/>
      <c r="DA68" s="1022"/>
      <c r="DB68" s="1020"/>
      <c r="DC68" s="1021"/>
      <c r="DD68" s="1021"/>
      <c r="DE68" s="1021"/>
      <c r="DF68" s="1022"/>
      <c r="DG68" s="1020"/>
      <c r="DH68" s="1021"/>
      <c r="DI68" s="1021"/>
      <c r="DJ68" s="1021"/>
      <c r="DK68" s="1022"/>
      <c r="DL68" s="1020"/>
      <c r="DM68" s="1021"/>
      <c r="DN68" s="1021"/>
      <c r="DO68" s="1021"/>
      <c r="DP68" s="1022"/>
      <c r="DQ68" s="1020"/>
      <c r="DR68" s="1021"/>
      <c r="DS68" s="1021"/>
      <c r="DT68" s="1021"/>
      <c r="DU68" s="1022"/>
      <c r="DV68" s="1009"/>
      <c r="DW68" s="1010"/>
      <c r="DX68" s="1010"/>
      <c r="DY68" s="1010"/>
      <c r="DZ68" s="1011"/>
      <c r="EA68" s="226"/>
    </row>
    <row r="69" spans="1:131" ht="26.25" customHeight="1" x14ac:dyDescent="0.15">
      <c r="A69" s="234">
        <v>2</v>
      </c>
      <c r="B69" s="1038" t="s">
        <v>580</v>
      </c>
      <c r="C69" s="1039"/>
      <c r="D69" s="1039"/>
      <c r="E69" s="1039"/>
      <c r="F69" s="1039"/>
      <c r="G69" s="1039"/>
      <c r="H69" s="1039"/>
      <c r="I69" s="1039"/>
      <c r="J69" s="1039"/>
      <c r="K69" s="1039"/>
      <c r="L69" s="1039"/>
      <c r="M69" s="1039"/>
      <c r="N69" s="1039"/>
      <c r="O69" s="1039"/>
      <c r="P69" s="1040"/>
      <c r="Q69" s="1042">
        <v>91</v>
      </c>
      <c r="R69" s="1043"/>
      <c r="S69" s="1043"/>
      <c r="T69" s="1043"/>
      <c r="U69" s="1044"/>
      <c r="V69" s="1045">
        <v>69</v>
      </c>
      <c r="W69" s="1043"/>
      <c r="X69" s="1043"/>
      <c r="Y69" s="1043"/>
      <c r="Z69" s="1044"/>
      <c r="AA69" s="1045">
        <v>22</v>
      </c>
      <c r="AB69" s="1043"/>
      <c r="AC69" s="1043"/>
      <c r="AD69" s="1043"/>
      <c r="AE69" s="1044"/>
      <c r="AF69" s="1045">
        <v>22</v>
      </c>
      <c r="AG69" s="1043"/>
      <c r="AH69" s="1043"/>
      <c r="AI69" s="1043"/>
      <c r="AJ69" s="1044"/>
      <c r="AK69" s="1045" t="s">
        <v>587</v>
      </c>
      <c r="AL69" s="1043"/>
      <c r="AM69" s="1043"/>
      <c r="AN69" s="1043"/>
      <c r="AO69" s="1044"/>
      <c r="AP69" s="1035">
        <v>63</v>
      </c>
      <c r="AQ69" s="1043"/>
      <c r="AR69" s="1043"/>
      <c r="AS69" s="1043"/>
      <c r="AT69" s="1044"/>
      <c r="AU69" s="1045">
        <v>5</v>
      </c>
      <c r="AV69" s="1043"/>
      <c r="AW69" s="1043"/>
      <c r="AX69" s="1043"/>
      <c r="AY69" s="1044"/>
      <c r="AZ69" s="1036"/>
      <c r="BA69" s="1036"/>
      <c r="BB69" s="1036"/>
      <c r="BC69" s="1036"/>
      <c r="BD69" s="1037"/>
      <c r="BE69" s="237"/>
      <c r="BF69" s="237"/>
      <c r="BG69" s="237"/>
      <c r="BH69" s="237"/>
      <c r="BI69" s="237"/>
      <c r="BJ69" s="237"/>
      <c r="BK69" s="237"/>
      <c r="BL69" s="237"/>
      <c r="BM69" s="237"/>
      <c r="BN69" s="237"/>
      <c r="BO69" s="237"/>
      <c r="BP69" s="237"/>
      <c r="BQ69" s="234">
        <v>63</v>
      </c>
      <c r="BR69" s="239"/>
      <c r="BS69" s="1009"/>
      <c r="BT69" s="1010"/>
      <c r="BU69" s="1010"/>
      <c r="BV69" s="1010"/>
      <c r="BW69" s="1010"/>
      <c r="BX69" s="1010"/>
      <c r="BY69" s="1010"/>
      <c r="BZ69" s="1010"/>
      <c r="CA69" s="1010"/>
      <c r="CB69" s="1010"/>
      <c r="CC69" s="1010"/>
      <c r="CD69" s="1010"/>
      <c r="CE69" s="1010"/>
      <c r="CF69" s="1010"/>
      <c r="CG69" s="1019"/>
      <c r="CH69" s="1020"/>
      <c r="CI69" s="1021"/>
      <c r="CJ69" s="1021"/>
      <c r="CK69" s="1021"/>
      <c r="CL69" s="1022"/>
      <c r="CM69" s="1020"/>
      <c r="CN69" s="1021"/>
      <c r="CO69" s="1021"/>
      <c r="CP69" s="1021"/>
      <c r="CQ69" s="1022"/>
      <c r="CR69" s="1020"/>
      <c r="CS69" s="1021"/>
      <c r="CT69" s="1021"/>
      <c r="CU69" s="1021"/>
      <c r="CV69" s="1022"/>
      <c r="CW69" s="1020"/>
      <c r="CX69" s="1021"/>
      <c r="CY69" s="1021"/>
      <c r="CZ69" s="1021"/>
      <c r="DA69" s="1022"/>
      <c r="DB69" s="1020"/>
      <c r="DC69" s="1021"/>
      <c r="DD69" s="1021"/>
      <c r="DE69" s="1021"/>
      <c r="DF69" s="1022"/>
      <c r="DG69" s="1020"/>
      <c r="DH69" s="1021"/>
      <c r="DI69" s="1021"/>
      <c r="DJ69" s="1021"/>
      <c r="DK69" s="1022"/>
      <c r="DL69" s="1020"/>
      <c r="DM69" s="1021"/>
      <c r="DN69" s="1021"/>
      <c r="DO69" s="1021"/>
      <c r="DP69" s="1022"/>
      <c r="DQ69" s="1020"/>
      <c r="DR69" s="1021"/>
      <c r="DS69" s="1021"/>
      <c r="DT69" s="1021"/>
      <c r="DU69" s="1022"/>
      <c r="DV69" s="1009"/>
      <c r="DW69" s="1010"/>
      <c r="DX69" s="1010"/>
      <c r="DY69" s="1010"/>
      <c r="DZ69" s="1011"/>
      <c r="EA69" s="226"/>
    </row>
    <row r="70" spans="1:131" ht="26.25" customHeight="1" x14ac:dyDescent="0.15">
      <c r="A70" s="234">
        <v>3</v>
      </c>
      <c r="B70" s="1038" t="s">
        <v>581</v>
      </c>
      <c r="C70" s="1039"/>
      <c r="D70" s="1039"/>
      <c r="E70" s="1039"/>
      <c r="F70" s="1039"/>
      <c r="G70" s="1039"/>
      <c r="H70" s="1039"/>
      <c r="I70" s="1039"/>
      <c r="J70" s="1039"/>
      <c r="K70" s="1039"/>
      <c r="L70" s="1039"/>
      <c r="M70" s="1039"/>
      <c r="N70" s="1039"/>
      <c r="O70" s="1039"/>
      <c r="P70" s="1040"/>
      <c r="Q70" s="1042">
        <v>3301</v>
      </c>
      <c r="R70" s="1043"/>
      <c r="S70" s="1043"/>
      <c r="T70" s="1043"/>
      <c r="U70" s="1044"/>
      <c r="V70" s="1045">
        <v>3138</v>
      </c>
      <c r="W70" s="1043"/>
      <c r="X70" s="1043"/>
      <c r="Y70" s="1043"/>
      <c r="Z70" s="1044"/>
      <c r="AA70" s="1045">
        <v>163</v>
      </c>
      <c r="AB70" s="1043"/>
      <c r="AC70" s="1043"/>
      <c r="AD70" s="1043"/>
      <c r="AE70" s="1044"/>
      <c r="AF70" s="1045">
        <v>163</v>
      </c>
      <c r="AG70" s="1043"/>
      <c r="AH70" s="1043"/>
      <c r="AI70" s="1043"/>
      <c r="AJ70" s="1044"/>
      <c r="AK70" s="1045" t="s">
        <v>587</v>
      </c>
      <c r="AL70" s="1043"/>
      <c r="AM70" s="1043"/>
      <c r="AN70" s="1043"/>
      <c r="AO70" s="1044"/>
      <c r="AP70" s="1045">
        <v>5387</v>
      </c>
      <c r="AQ70" s="1043"/>
      <c r="AR70" s="1043"/>
      <c r="AS70" s="1043"/>
      <c r="AT70" s="1044"/>
      <c r="AU70" s="1045">
        <v>1113</v>
      </c>
      <c r="AV70" s="1043"/>
      <c r="AW70" s="1043"/>
      <c r="AX70" s="1043"/>
      <c r="AY70" s="1044"/>
      <c r="AZ70" s="1046"/>
      <c r="BA70" s="1039"/>
      <c r="BB70" s="1039"/>
      <c r="BC70" s="1039"/>
      <c r="BD70" s="1047"/>
      <c r="BE70" s="237"/>
      <c r="BF70" s="237"/>
      <c r="BG70" s="237"/>
      <c r="BH70" s="237"/>
      <c r="BI70" s="237"/>
      <c r="BJ70" s="237"/>
      <c r="BK70" s="237"/>
      <c r="BL70" s="237"/>
      <c r="BM70" s="237"/>
      <c r="BN70" s="237"/>
      <c r="BO70" s="237"/>
      <c r="BP70" s="237"/>
      <c r="BQ70" s="234">
        <v>64</v>
      </c>
      <c r="BR70" s="239"/>
      <c r="BS70" s="1009"/>
      <c r="BT70" s="1010"/>
      <c r="BU70" s="1010"/>
      <c r="BV70" s="1010"/>
      <c r="BW70" s="1010"/>
      <c r="BX70" s="1010"/>
      <c r="BY70" s="1010"/>
      <c r="BZ70" s="1010"/>
      <c r="CA70" s="1010"/>
      <c r="CB70" s="1010"/>
      <c r="CC70" s="1010"/>
      <c r="CD70" s="1010"/>
      <c r="CE70" s="1010"/>
      <c r="CF70" s="1010"/>
      <c r="CG70" s="1019"/>
      <c r="CH70" s="1020"/>
      <c r="CI70" s="1021"/>
      <c r="CJ70" s="1021"/>
      <c r="CK70" s="1021"/>
      <c r="CL70" s="1022"/>
      <c r="CM70" s="1020"/>
      <c r="CN70" s="1021"/>
      <c r="CO70" s="1021"/>
      <c r="CP70" s="1021"/>
      <c r="CQ70" s="1022"/>
      <c r="CR70" s="1020"/>
      <c r="CS70" s="1021"/>
      <c r="CT70" s="1021"/>
      <c r="CU70" s="1021"/>
      <c r="CV70" s="1022"/>
      <c r="CW70" s="1020"/>
      <c r="CX70" s="1021"/>
      <c r="CY70" s="1021"/>
      <c r="CZ70" s="1021"/>
      <c r="DA70" s="1022"/>
      <c r="DB70" s="1020"/>
      <c r="DC70" s="1021"/>
      <c r="DD70" s="1021"/>
      <c r="DE70" s="1021"/>
      <c r="DF70" s="1022"/>
      <c r="DG70" s="1020"/>
      <c r="DH70" s="1021"/>
      <c r="DI70" s="1021"/>
      <c r="DJ70" s="1021"/>
      <c r="DK70" s="1022"/>
      <c r="DL70" s="1020"/>
      <c r="DM70" s="1021"/>
      <c r="DN70" s="1021"/>
      <c r="DO70" s="1021"/>
      <c r="DP70" s="1022"/>
      <c r="DQ70" s="1020"/>
      <c r="DR70" s="1021"/>
      <c r="DS70" s="1021"/>
      <c r="DT70" s="1021"/>
      <c r="DU70" s="1022"/>
      <c r="DV70" s="1009"/>
      <c r="DW70" s="1010"/>
      <c r="DX70" s="1010"/>
      <c r="DY70" s="1010"/>
      <c r="DZ70" s="1011"/>
      <c r="EA70" s="226"/>
    </row>
    <row r="71" spans="1:131" ht="26.25" customHeight="1" x14ac:dyDescent="0.15">
      <c r="A71" s="234">
        <v>4</v>
      </c>
      <c r="B71" s="1038" t="s">
        <v>582</v>
      </c>
      <c r="C71" s="1039"/>
      <c r="D71" s="1039"/>
      <c r="E71" s="1039"/>
      <c r="F71" s="1039"/>
      <c r="G71" s="1039"/>
      <c r="H71" s="1039"/>
      <c r="I71" s="1039"/>
      <c r="J71" s="1039"/>
      <c r="K71" s="1039"/>
      <c r="L71" s="1039"/>
      <c r="M71" s="1039"/>
      <c r="N71" s="1039"/>
      <c r="O71" s="1039"/>
      <c r="P71" s="1040"/>
      <c r="Q71" s="1042">
        <v>79983</v>
      </c>
      <c r="R71" s="1043"/>
      <c r="S71" s="1043"/>
      <c r="T71" s="1043"/>
      <c r="U71" s="1044"/>
      <c r="V71" s="1045">
        <v>73989</v>
      </c>
      <c r="W71" s="1043"/>
      <c r="X71" s="1043"/>
      <c r="Y71" s="1043"/>
      <c r="Z71" s="1044"/>
      <c r="AA71" s="1045">
        <v>5994</v>
      </c>
      <c r="AB71" s="1043"/>
      <c r="AC71" s="1043"/>
      <c r="AD71" s="1043"/>
      <c r="AE71" s="1044"/>
      <c r="AF71" s="1045">
        <v>14309</v>
      </c>
      <c r="AG71" s="1043"/>
      <c r="AH71" s="1043"/>
      <c r="AI71" s="1043"/>
      <c r="AJ71" s="1044"/>
      <c r="AK71" s="1045" t="s">
        <v>587</v>
      </c>
      <c r="AL71" s="1043"/>
      <c r="AM71" s="1043"/>
      <c r="AN71" s="1043"/>
      <c r="AO71" s="1044"/>
      <c r="AP71" s="1045" t="s">
        <v>587</v>
      </c>
      <c r="AQ71" s="1043"/>
      <c r="AR71" s="1043"/>
      <c r="AS71" s="1043"/>
      <c r="AT71" s="1044"/>
      <c r="AU71" s="1045" t="s">
        <v>587</v>
      </c>
      <c r="AV71" s="1043"/>
      <c r="AW71" s="1043"/>
      <c r="AX71" s="1043"/>
      <c r="AY71" s="1044"/>
      <c r="AZ71" s="1046"/>
      <c r="BA71" s="1039"/>
      <c r="BB71" s="1039"/>
      <c r="BC71" s="1039"/>
      <c r="BD71" s="1047"/>
      <c r="BE71" s="237"/>
      <c r="BF71" s="237"/>
      <c r="BG71" s="237"/>
      <c r="BH71" s="237"/>
      <c r="BI71" s="237"/>
      <c r="BJ71" s="237"/>
      <c r="BK71" s="237"/>
      <c r="BL71" s="237"/>
      <c r="BM71" s="237"/>
      <c r="BN71" s="237"/>
      <c r="BO71" s="237"/>
      <c r="BP71" s="237"/>
      <c r="BQ71" s="234">
        <v>65</v>
      </c>
      <c r="BR71" s="239"/>
      <c r="BS71" s="1009"/>
      <c r="BT71" s="1010"/>
      <c r="BU71" s="1010"/>
      <c r="BV71" s="1010"/>
      <c r="BW71" s="1010"/>
      <c r="BX71" s="1010"/>
      <c r="BY71" s="1010"/>
      <c r="BZ71" s="1010"/>
      <c r="CA71" s="1010"/>
      <c r="CB71" s="1010"/>
      <c r="CC71" s="1010"/>
      <c r="CD71" s="1010"/>
      <c r="CE71" s="1010"/>
      <c r="CF71" s="1010"/>
      <c r="CG71" s="1019"/>
      <c r="CH71" s="1020"/>
      <c r="CI71" s="1021"/>
      <c r="CJ71" s="1021"/>
      <c r="CK71" s="1021"/>
      <c r="CL71" s="1022"/>
      <c r="CM71" s="1020"/>
      <c r="CN71" s="1021"/>
      <c r="CO71" s="1021"/>
      <c r="CP71" s="1021"/>
      <c r="CQ71" s="1022"/>
      <c r="CR71" s="1020"/>
      <c r="CS71" s="1021"/>
      <c r="CT71" s="1021"/>
      <c r="CU71" s="1021"/>
      <c r="CV71" s="1022"/>
      <c r="CW71" s="1020"/>
      <c r="CX71" s="1021"/>
      <c r="CY71" s="1021"/>
      <c r="CZ71" s="1021"/>
      <c r="DA71" s="1022"/>
      <c r="DB71" s="1020"/>
      <c r="DC71" s="1021"/>
      <c r="DD71" s="1021"/>
      <c r="DE71" s="1021"/>
      <c r="DF71" s="1022"/>
      <c r="DG71" s="1020"/>
      <c r="DH71" s="1021"/>
      <c r="DI71" s="1021"/>
      <c r="DJ71" s="1021"/>
      <c r="DK71" s="1022"/>
      <c r="DL71" s="1020"/>
      <c r="DM71" s="1021"/>
      <c r="DN71" s="1021"/>
      <c r="DO71" s="1021"/>
      <c r="DP71" s="1022"/>
      <c r="DQ71" s="1020"/>
      <c r="DR71" s="1021"/>
      <c r="DS71" s="1021"/>
      <c r="DT71" s="1021"/>
      <c r="DU71" s="1022"/>
      <c r="DV71" s="1009"/>
      <c r="DW71" s="1010"/>
      <c r="DX71" s="1010"/>
      <c r="DY71" s="1010"/>
      <c r="DZ71" s="1011"/>
      <c r="EA71" s="226"/>
    </row>
    <row r="72" spans="1:131" ht="26.25" customHeight="1" x14ac:dyDescent="0.15">
      <c r="A72" s="234">
        <v>5</v>
      </c>
      <c r="B72" s="1038" t="s">
        <v>583</v>
      </c>
      <c r="C72" s="1039"/>
      <c r="D72" s="1039"/>
      <c r="E72" s="1039"/>
      <c r="F72" s="1039"/>
      <c r="G72" s="1039"/>
      <c r="H72" s="1039"/>
      <c r="I72" s="1039"/>
      <c r="J72" s="1039"/>
      <c r="K72" s="1039"/>
      <c r="L72" s="1039"/>
      <c r="M72" s="1039"/>
      <c r="N72" s="1039"/>
      <c r="O72" s="1039"/>
      <c r="P72" s="1040"/>
      <c r="Q72" s="1042">
        <v>219</v>
      </c>
      <c r="R72" s="1043"/>
      <c r="S72" s="1043"/>
      <c r="T72" s="1043"/>
      <c r="U72" s="1044"/>
      <c r="V72" s="1045">
        <v>195</v>
      </c>
      <c r="W72" s="1043"/>
      <c r="X72" s="1043"/>
      <c r="Y72" s="1043"/>
      <c r="Z72" s="1044"/>
      <c r="AA72" s="1045">
        <v>24</v>
      </c>
      <c r="AB72" s="1043"/>
      <c r="AC72" s="1043"/>
      <c r="AD72" s="1043"/>
      <c r="AE72" s="1044"/>
      <c r="AF72" s="1045">
        <v>24</v>
      </c>
      <c r="AG72" s="1043"/>
      <c r="AH72" s="1043"/>
      <c r="AI72" s="1043"/>
      <c r="AJ72" s="1044"/>
      <c r="AK72" s="1045" t="s">
        <v>587</v>
      </c>
      <c r="AL72" s="1043"/>
      <c r="AM72" s="1043"/>
      <c r="AN72" s="1043"/>
      <c r="AO72" s="1044"/>
      <c r="AP72" s="1045" t="s">
        <v>587</v>
      </c>
      <c r="AQ72" s="1043"/>
      <c r="AR72" s="1043"/>
      <c r="AS72" s="1043"/>
      <c r="AT72" s="1044"/>
      <c r="AU72" s="1045" t="s">
        <v>587</v>
      </c>
      <c r="AV72" s="1043"/>
      <c r="AW72" s="1043"/>
      <c r="AX72" s="1043"/>
      <c r="AY72" s="1044"/>
      <c r="AZ72" s="1036"/>
      <c r="BA72" s="1036"/>
      <c r="BB72" s="1036"/>
      <c r="BC72" s="1036"/>
      <c r="BD72" s="1037"/>
      <c r="BE72" s="237"/>
      <c r="BF72" s="237"/>
      <c r="BG72" s="237"/>
      <c r="BH72" s="237"/>
      <c r="BI72" s="237"/>
      <c r="BJ72" s="237"/>
      <c r="BK72" s="237"/>
      <c r="BL72" s="237"/>
      <c r="BM72" s="237"/>
      <c r="BN72" s="237"/>
      <c r="BO72" s="237"/>
      <c r="BP72" s="237"/>
      <c r="BQ72" s="234">
        <v>66</v>
      </c>
      <c r="BR72" s="239"/>
      <c r="BS72" s="1009"/>
      <c r="BT72" s="1010"/>
      <c r="BU72" s="1010"/>
      <c r="BV72" s="1010"/>
      <c r="BW72" s="1010"/>
      <c r="BX72" s="1010"/>
      <c r="BY72" s="1010"/>
      <c r="BZ72" s="1010"/>
      <c r="CA72" s="1010"/>
      <c r="CB72" s="1010"/>
      <c r="CC72" s="1010"/>
      <c r="CD72" s="1010"/>
      <c r="CE72" s="1010"/>
      <c r="CF72" s="1010"/>
      <c r="CG72" s="1019"/>
      <c r="CH72" s="1020"/>
      <c r="CI72" s="1021"/>
      <c r="CJ72" s="1021"/>
      <c r="CK72" s="1021"/>
      <c r="CL72" s="1022"/>
      <c r="CM72" s="1020"/>
      <c r="CN72" s="1021"/>
      <c r="CO72" s="1021"/>
      <c r="CP72" s="1021"/>
      <c r="CQ72" s="1022"/>
      <c r="CR72" s="1020"/>
      <c r="CS72" s="1021"/>
      <c r="CT72" s="1021"/>
      <c r="CU72" s="1021"/>
      <c r="CV72" s="1022"/>
      <c r="CW72" s="1020"/>
      <c r="CX72" s="1021"/>
      <c r="CY72" s="1021"/>
      <c r="CZ72" s="1021"/>
      <c r="DA72" s="1022"/>
      <c r="DB72" s="1020"/>
      <c r="DC72" s="1021"/>
      <c r="DD72" s="1021"/>
      <c r="DE72" s="1021"/>
      <c r="DF72" s="1022"/>
      <c r="DG72" s="1020"/>
      <c r="DH72" s="1021"/>
      <c r="DI72" s="1021"/>
      <c r="DJ72" s="1021"/>
      <c r="DK72" s="1022"/>
      <c r="DL72" s="1020"/>
      <c r="DM72" s="1021"/>
      <c r="DN72" s="1021"/>
      <c r="DO72" s="1021"/>
      <c r="DP72" s="1022"/>
      <c r="DQ72" s="1020"/>
      <c r="DR72" s="1021"/>
      <c r="DS72" s="1021"/>
      <c r="DT72" s="1021"/>
      <c r="DU72" s="1022"/>
      <c r="DV72" s="1009"/>
      <c r="DW72" s="1010"/>
      <c r="DX72" s="1010"/>
      <c r="DY72" s="1010"/>
      <c r="DZ72" s="1011"/>
      <c r="EA72" s="226"/>
    </row>
    <row r="73" spans="1:131" ht="26.25" customHeight="1" x14ac:dyDescent="0.15">
      <c r="A73" s="234">
        <v>6</v>
      </c>
      <c r="B73" s="1038" t="s">
        <v>584</v>
      </c>
      <c r="C73" s="1039"/>
      <c r="D73" s="1039"/>
      <c r="E73" s="1039"/>
      <c r="F73" s="1039"/>
      <c r="G73" s="1039"/>
      <c r="H73" s="1039"/>
      <c r="I73" s="1039"/>
      <c r="J73" s="1039"/>
      <c r="K73" s="1039"/>
      <c r="L73" s="1039"/>
      <c r="M73" s="1039"/>
      <c r="N73" s="1039"/>
      <c r="O73" s="1039"/>
      <c r="P73" s="1040"/>
      <c r="Q73" s="1042">
        <v>1282575</v>
      </c>
      <c r="R73" s="1043"/>
      <c r="S73" s="1043"/>
      <c r="T73" s="1043"/>
      <c r="U73" s="1044"/>
      <c r="V73" s="1045">
        <v>1237829</v>
      </c>
      <c r="W73" s="1043"/>
      <c r="X73" s="1043"/>
      <c r="Y73" s="1043"/>
      <c r="Z73" s="1044"/>
      <c r="AA73" s="1045">
        <v>44746</v>
      </c>
      <c r="AB73" s="1043"/>
      <c r="AC73" s="1043"/>
      <c r="AD73" s="1043"/>
      <c r="AE73" s="1044"/>
      <c r="AF73" s="1045">
        <v>44746</v>
      </c>
      <c r="AG73" s="1043"/>
      <c r="AH73" s="1043"/>
      <c r="AI73" s="1043"/>
      <c r="AJ73" s="1044"/>
      <c r="AK73" s="1045">
        <v>8500</v>
      </c>
      <c r="AL73" s="1043"/>
      <c r="AM73" s="1043"/>
      <c r="AN73" s="1043"/>
      <c r="AO73" s="1044"/>
      <c r="AP73" s="1045" t="s">
        <v>587</v>
      </c>
      <c r="AQ73" s="1043"/>
      <c r="AR73" s="1043"/>
      <c r="AS73" s="1043"/>
      <c r="AT73" s="1044"/>
      <c r="AU73" s="1045" t="s">
        <v>587</v>
      </c>
      <c r="AV73" s="1043"/>
      <c r="AW73" s="1043"/>
      <c r="AX73" s="1043"/>
      <c r="AY73" s="1044"/>
      <c r="AZ73" s="1036"/>
      <c r="BA73" s="1036"/>
      <c r="BB73" s="1036"/>
      <c r="BC73" s="1036"/>
      <c r="BD73" s="1037"/>
      <c r="BE73" s="237"/>
      <c r="BF73" s="237"/>
      <c r="BG73" s="237"/>
      <c r="BH73" s="237"/>
      <c r="BI73" s="237"/>
      <c r="BJ73" s="237"/>
      <c r="BK73" s="237"/>
      <c r="BL73" s="237"/>
      <c r="BM73" s="237"/>
      <c r="BN73" s="237"/>
      <c r="BO73" s="237"/>
      <c r="BP73" s="237"/>
      <c r="BQ73" s="234">
        <v>67</v>
      </c>
      <c r="BR73" s="239"/>
      <c r="BS73" s="1009"/>
      <c r="BT73" s="1010"/>
      <c r="BU73" s="1010"/>
      <c r="BV73" s="1010"/>
      <c r="BW73" s="1010"/>
      <c r="BX73" s="1010"/>
      <c r="BY73" s="1010"/>
      <c r="BZ73" s="1010"/>
      <c r="CA73" s="1010"/>
      <c r="CB73" s="1010"/>
      <c r="CC73" s="1010"/>
      <c r="CD73" s="1010"/>
      <c r="CE73" s="1010"/>
      <c r="CF73" s="1010"/>
      <c r="CG73" s="1019"/>
      <c r="CH73" s="1020"/>
      <c r="CI73" s="1021"/>
      <c r="CJ73" s="1021"/>
      <c r="CK73" s="1021"/>
      <c r="CL73" s="1022"/>
      <c r="CM73" s="1020"/>
      <c r="CN73" s="1021"/>
      <c r="CO73" s="1021"/>
      <c r="CP73" s="1021"/>
      <c r="CQ73" s="1022"/>
      <c r="CR73" s="1020"/>
      <c r="CS73" s="1021"/>
      <c r="CT73" s="1021"/>
      <c r="CU73" s="1021"/>
      <c r="CV73" s="1022"/>
      <c r="CW73" s="1020"/>
      <c r="CX73" s="1021"/>
      <c r="CY73" s="1021"/>
      <c r="CZ73" s="1021"/>
      <c r="DA73" s="1022"/>
      <c r="DB73" s="1020"/>
      <c r="DC73" s="1021"/>
      <c r="DD73" s="1021"/>
      <c r="DE73" s="1021"/>
      <c r="DF73" s="1022"/>
      <c r="DG73" s="1020"/>
      <c r="DH73" s="1021"/>
      <c r="DI73" s="1021"/>
      <c r="DJ73" s="1021"/>
      <c r="DK73" s="1022"/>
      <c r="DL73" s="1020"/>
      <c r="DM73" s="1021"/>
      <c r="DN73" s="1021"/>
      <c r="DO73" s="1021"/>
      <c r="DP73" s="1022"/>
      <c r="DQ73" s="1020"/>
      <c r="DR73" s="1021"/>
      <c r="DS73" s="1021"/>
      <c r="DT73" s="1021"/>
      <c r="DU73" s="1022"/>
      <c r="DV73" s="1009"/>
      <c r="DW73" s="1010"/>
      <c r="DX73" s="1010"/>
      <c r="DY73" s="1010"/>
      <c r="DZ73" s="1011"/>
      <c r="EA73" s="226"/>
    </row>
    <row r="74" spans="1:131" ht="26.25" customHeight="1" x14ac:dyDescent="0.15">
      <c r="A74" s="234">
        <v>7</v>
      </c>
      <c r="B74" s="1038" t="s">
        <v>585</v>
      </c>
      <c r="C74" s="1039"/>
      <c r="D74" s="1039"/>
      <c r="E74" s="1039"/>
      <c r="F74" s="1039"/>
      <c r="G74" s="1039"/>
      <c r="H74" s="1039"/>
      <c r="I74" s="1039"/>
      <c r="J74" s="1039"/>
      <c r="K74" s="1039"/>
      <c r="L74" s="1039"/>
      <c r="M74" s="1039"/>
      <c r="N74" s="1039"/>
      <c r="O74" s="1039"/>
      <c r="P74" s="1040"/>
      <c r="Q74" s="1042">
        <v>39340</v>
      </c>
      <c r="R74" s="1043"/>
      <c r="S74" s="1043"/>
      <c r="T74" s="1043"/>
      <c r="U74" s="1044"/>
      <c r="V74" s="1045">
        <v>34648</v>
      </c>
      <c r="W74" s="1043"/>
      <c r="X74" s="1043"/>
      <c r="Y74" s="1043"/>
      <c r="Z74" s="1044"/>
      <c r="AA74" s="1045">
        <v>4692</v>
      </c>
      <c r="AB74" s="1043"/>
      <c r="AC74" s="1043"/>
      <c r="AD74" s="1043"/>
      <c r="AE74" s="1044"/>
      <c r="AF74" s="1045">
        <v>22986</v>
      </c>
      <c r="AG74" s="1043"/>
      <c r="AH74" s="1043"/>
      <c r="AI74" s="1043"/>
      <c r="AJ74" s="1044"/>
      <c r="AK74" s="1045" t="s">
        <v>587</v>
      </c>
      <c r="AL74" s="1043"/>
      <c r="AM74" s="1043"/>
      <c r="AN74" s="1043"/>
      <c r="AO74" s="1044"/>
      <c r="AP74" s="1045">
        <v>103547</v>
      </c>
      <c r="AQ74" s="1043"/>
      <c r="AR74" s="1043"/>
      <c r="AS74" s="1043"/>
      <c r="AT74" s="1044"/>
      <c r="AU74" s="1045" t="s">
        <v>587</v>
      </c>
      <c r="AV74" s="1043"/>
      <c r="AW74" s="1043"/>
      <c r="AX74" s="1043"/>
      <c r="AY74" s="1044"/>
      <c r="AZ74" s="1036"/>
      <c r="BA74" s="1036"/>
      <c r="BB74" s="1036"/>
      <c r="BC74" s="1036"/>
      <c r="BD74" s="1037"/>
      <c r="BE74" s="237"/>
      <c r="BF74" s="237"/>
      <c r="BG74" s="237"/>
      <c r="BH74" s="237"/>
      <c r="BI74" s="237"/>
      <c r="BJ74" s="237"/>
      <c r="BK74" s="237"/>
      <c r="BL74" s="237"/>
      <c r="BM74" s="237"/>
      <c r="BN74" s="237"/>
      <c r="BO74" s="237"/>
      <c r="BP74" s="237"/>
      <c r="BQ74" s="234">
        <v>68</v>
      </c>
      <c r="BR74" s="239"/>
      <c r="BS74" s="1009"/>
      <c r="BT74" s="1010"/>
      <c r="BU74" s="1010"/>
      <c r="BV74" s="1010"/>
      <c r="BW74" s="1010"/>
      <c r="BX74" s="1010"/>
      <c r="BY74" s="1010"/>
      <c r="BZ74" s="1010"/>
      <c r="CA74" s="1010"/>
      <c r="CB74" s="1010"/>
      <c r="CC74" s="1010"/>
      <c r="CD74" s="1010"/>
      <c r="CE74" s="1010"/>
      <c r="CF74" s="1010"/>
      <c r="CG74" s="1019"/>
      <c r="CH74" s="1020"/>
      <c r="CI74" s="1021"/>
      <c r="CJ74" s="1021"/>
      <c r="CK74" s="1021"/>
      <c r="CL74" s="1022"/>
      <c r="CM74" s="1020"/>
      <c r="CN74" s="1021"/>
      <c r="CO74" s="1021"/>
      <c r="CP74" s="1021"/>
      <c r="CQ74" s="1022"/>
      <c r="CR74" s="1020"/>
      <c r="CS74" s="1021"/>
      <c r="CT74" s="1021"/>
      <c r="CU74" s="1021"/>
      <c r="CV74" s="1022"/>
      <c r="CW74" s="1020"/>
      <c r="CX74" s="1021"/>
      <c r="CY74" s="1021"/>
      <c r="CZ74" s="1021"/>
      <c r="DA74" s="1022"/>
      <c r="DB74" s="1020"/>
      <c r="DC74" s="1021"/>
      <c r="DD74" s="1021"/>
      <c r="DE74" s="1021"/>
      <c r="DF74" s="1022"/>
      <c r="DG74" s="1020"/>
      <c r="DH74" s="1021"/>
      <c r="DI74" s="1021"/>
      <c r="DJ74" s="1021"/>
      <c r="DK74" s="1022"/>
      <c r="DL74" s="1020"/>
      <c r="DM74" s="1021"/>
      <c r="DN74" s="1021"/>
      <c r="DO74" s="1021"/>
      <c r="DP74" s="1022"/>
      <c r="DQ74" s="1020"/>
      <c r="DR74" s="1021"/>
      <c r="DS74" s="1021"/>
      <c r="DT74" s="1021"/>
      <c r="DU74" s="1022"/>
      <c r="DV74" s="1009"/>
      <c r="DW74" s="1010"/>
      <c r="DX74" s="1010"/>
      <c r="DY74" s="1010"/>
      <c r="DZ74" s="1011"/>
      <c r="EA74" s="226"/>
    </row>
    <row r="75" spans="1:131" ht="26.25" customHeight="1" x14ac:dyDescent="0.15">
      <c r="A75" s="234">
        <v>8</v>
      </c>
      <c r="B75" s="1038" t="s">
        <v>586</v>
      </c>
      <c r="C75" s="1039"/>
      <c r="D75" s="1039"/>
      <c r="E75" s="1039"/>
      <c r="F75" s="1039"/>
      <c r="G75" s="1039"/>
      <c r="H75" s="1039"/>
      <c r="I75" s="1039"/>
      <c r="J75" s="1039"/>
      <c r="K75" s="1039"/>
      <c r="L75" s="1039"/>
      <c r="M75" s="1039"/>
      <c r="N75" s="1039"/>
      <c r="O75" s="1039"/>
      <c r="P75" s="1040"/>
      <c r="Q75" s="1042">
        <v>8419</v>
      </c>
      <c r="R75" s="1043"/>
      <c r="S75" s="1043"/>
      <c r="T75" s="1043"/>
      <c r="U75" s="1044"/>
      <c r="V75" s="1045">
        <v>5771</v>
      </c>
      <c r="W75" s="1043"/>
      <c r="X75" s="1043"/>
      <c r="Y75" s="1043"/>
      <c r="Z75" s="1044"/>
      <c r="AA75" s="1045">
        <v>2648</v>
      </c>
      <c r="AB75" s="1043"/>
      <c r="AC75" s="1043"/>
      <c r="AD75" s="1043"/>
      <c r="AE75" s="1044"/>
      <c r="AF75" s="1045">
        <v>21829</v>
      </c>
      <c r="AG75" s="1043"/>
      <c r="AH75" s="1043"/>
      <c r="AI75" s="1043"/>
      <c r="AJ75" s="1044"/>
      <c r="AK75" s="1045" t="s">
        <v>587</v>
      </c>
      <c r="AL75" s="1043"/>
      <c r="AM75" s="1043"/>
      <c r="AN75" s="1043"/>
      <c r="AO75" s="1044"/>
      <c r="AP75" s="1045">
        <v>18228</v>
      </c>
      <c r="AQ75" s="1043"/>
      <c r="AR75" s="1043"/>
      <c r="AS75" s="1043"/>
      <c r="AT75" s="1044"/>
      <c r="AU75" s="1045" t="s">
        <v>587</v>
      </c>
      <c r="AV75" s="1043"/>
      <c r="AW75" s="1043"/>
      <c r="AX75" s="1043"/>
      <c r="AY75" s="1044"/>
      <c r="AZ75" s="1036"/>
      <c r="BA75" s="1036"/>
      <c r="BB75" s="1036"/>
      <c r="BC75" s="1036"/>
      <c r="BD75" s="1037"/>
      <c r="BE75" s="237"/>
      <c r="BF75" s="237"/>
      <c r="BG75" s="237"/>
      <c r="BH75" s="237"/>
      <c r="BI75" s="237"/>
      <c r="BJ75" s="237"/>
      <c r="BK75" s="237"/>
      <c r="BL75" s="237"/>
      <c r="BM75" s="237"/>
      <c r="BN75" s="237"/>
      <c r="BO75" s="237"/>
      <c r="BP75" s="237"/>
      <c r="BQ75" s="234">
        <v>69</v>
      </c>
      <c r="BR75" s="239"/>
      <c r="BS75" s="1009"/>
      <c r="BT75" s="1010"/>
      <c r="BU75" s="1010"/>
      <c r="BV75" s="1010"/>
      <c r="BW75" s="1010"/>
      <c r="BX75" s="1010"/>
      <c r="BY75" s="1010"/>
      <c r="BZ75" s="1010"/>
      <c r="CA75" s="1010"/>
      <c r="CB75" s="1010"/>
      <c r="CC75" s="1010"/>
      <c r="CD75" s="1010"/>
      <c r="CE75" s="1010"/>
      <c r="CF75" s="1010"/>
      <c r="CG75" s="1019"/>
      <c r="CH75" s="1020"/>
      <c r="CI75" s="1021"/>
      <c r="CJ75" s="1021"/>
      <c r="CK75" s="1021"/>
      <c r="CL75" s="1022"/>
      <c r="CM75" s="1020"/>
      <c r="CN75" s="1021"/>
      <c r="CO75" s="1021"/>
      <c r="CP75" s="1021"/>
      <c r="CQ75" s="1022"/>
      <c r="CR75" s="1020"/>
      <c r="CS75" s="1021"/>
      <c r="CT75" s="1021"/>
      <c r="CU75" s="1021"/>
      <c r="CV75" s="1022"/>
      <c r="CW75" s="1020"/>
      <c r="CX75" s="1021"/>
      <c r="CY75" s="1021"/>
      <c r="CZ75" s="1021"/>
      <c r="DA75" s="1022"/>
      <c r="DB75" s="1020"/>
      <c r="DC75" s="1021"/>
      <c r="DD75" s="1021"/>
      <c r="DE75" s="1021"/>
      <c r="DF75" s="1022"/>
      <c r="DG75" s="1020"/>
      <c r="DH75" s="1021"/>
      <c r="DI75" s="1021"/>
      <c r="DJ75" s="1021"/>
      <c r="DK75" s="1022"/>
      <c r="DL75" s="1020"/>
      <c r="DM75" s="1021"/>
      <c r="DN75" s="1021"/>
      <c r="DO75" s="1021"/>
      <c r="DP75" s="1022"/>
      <c r="DQ75" s="1020"/>
      <c r="DR75" s="1021"/>
      <c r="DS75" s="1021"/>
      <c r="DT75" s="1021"/>
      <c r="DU75" s="1022"/>
      <c r="DV75" s="1009"/>
      <c r="DW75" s="1010"/>
      <c r="DX75" s="1010"/>
      <c r="DY75" s="1010"/>
      <c r="DZ75" s="1011"/>
      <c r="EA75" s="226"/>
    </row>
    <row r="76" spans="1:131" ht="26.25" customHeight="1" x14ac:dyDescent="0.15">
      <c r="A76" s="234">
        <v>9</v>
      </c>
      <c r="B76" s="1038"/>
      <c r="C76" s="1039"/>
      <c r="D76" s="1039"/>
      <c r="E76" s="1039"/>
      <c r="F76" s="1039"/>
      <c r="G76" s="1039"/>
      <c r="H76" s="1039"/>
      <c r="I76" s="1039"/>
      <c r="J76" s="1039"/>
      <c r="K76" s="1039"/>
      <c r="L76" s="1039"/>
      <c r="M76" s="1039"/>
      <c r="N76" s="1039"/>
      <c r="O76" s="1039"/>
      <c r="P76" s="1040"/>
      <c r="Q76" s="1042"/>
      <c r="R76" s="1043"/>
      <c r="S76" s="1043"/>
      <c r="T76" s="1043"/>
      <c r="U76" s="1044"/>
      <c r="V76" s="1045"/>
      <c r="W76" s="1043"/>
      <c r="X76" s="1043"/>
      <c r="Y76" s="1043"/>
      <c r="Z76" s="1044"/>
      <c r="AA76" s="1045"/>
      <c r="AB76" s="1043"/>
      <c r="AC76" s="1043"/>
      <c r="AD76" s="1043"/>
      <c r="AE76" s="1044"/>
      <c r="AF76" s="1045"/>
      <c r="AG76" s="1043"/>
      <c r="AH76" s="1043"/>
      <c r="AI76" s="1043"/>
      <c r="AJ76" s="1044"/>
      <c r="AK76" s="1045"/>
      <c r="AL76" s="1043"/>
      <c r="AM76" s="1043"/>
      <c r="AN76" s="1043"/>
      <c r="AO76" s="1044"/>
      <c r="AP76" s="1045"/>
      <c r="AQ76" s="1043"/>
      <c r="AR76" s="1043"/>
      <c r="AS76" s="1043"/>
      <c r="AT76" s="1044"/>
      <c r="AU76" s="1045"/>
      <c r="AV76" s="1043"/>
      <c r="AW76" s="1043"/>
      <c r="AX76" s="1043"/>
      <c r="AY76" s="1044"/>
      <c r="AZ76" s="1036"/>
      <c r="BA76" s="1036"/>
      <c r="BB76" s="1036"/>
      <c r="BC76" s="1036"/>
      <c r="BD76" s="1037"/>
      <c r="BE76" s="237"/>
      <c r="BF76" s="237"/>
      <c r="BG76" s="237"/>
      <c r="BH76" s="237"/>
      <c r="BI76" s="237"/>
      <c r="BJ76" s="237"/>
      <c r="BK76" s="237"/>
      <c r="BL76" s="237"/>
      <c r="BM76" s="237"/>
      <c r="BN76" s="237"/>
      <c r="BO76" s="237"/>
      <c r="BP76" s="237"/>
      <c r="BQ76" s="234">
        <v>70</v>
      </c>
      <c r="BR76" s="239"/>
      <c r="BS76" s="1009"/>
      <c r="BT76" s="1010"/>
      <c r="BU76" s="1010"/>
      <c r="BV76" s="1010"/>
      <c r="BW76" s="1010"/>
      <c r="BX76" s="1010"/>
      <c r="BY76" s="1010"/>
      <c r="BZ76" s="1010"/>
      <c r="CA76" s="1010"/>
      <c r="CB76" s="1010"/>
      <c r="CC76" s="1010"/>
      <c r="CD76" s="1010"/>
      <c r="CE76" s="1010"/>
      <c r="CF76" s="1010"/>
      <c r="CG76" s="1019"/>
      <c r="CH76" s="1020"/>
      <c r="CI76" s="1021"/>
      <c r="CJ76" s="1021"/>
      <c r="CK76" s="1021"/>
      <c r="CL76" s="1022"/>
      <c r="CM76" s="1020"/>
      <c r="CN76" s="1021"/>
      <c r="CO76" s="1021"/>
      <c r="CP76" s="1021"/>
      <c r="CQ76" s="1022"/>
      <c r="CR76" s="1020"/>
      <c r="CS76" s="1021"/>
      <c r="CT76" s="1021"/>
      <c r="CU76" s="1021"/>
      <c r="CV76" s="1022"/>
      <c r="CW76" s="1020"/>
      <c r="CX76" s="1021"/>
      <c r="CY76" s="1021"/>
      <c r="CZ76" s="1021"/>
      <c r="DA76" s="1022"/>
      <c r="DB76" s="1020"/>
      <c r="DC76" s="1021"/>
      <c r="DD76" s="1021"/>
      <c r="DE76" s="1021"/>
      <c r="DF76" s="1022"/>
      <c r="DG76" s="1020"/>
      <c r="DH76" s="1021"/>
      <c r="DI76" s="1021"/>
      <c r="DJ76" s="1021"/>
      <c r="DK76" s="1022"/>
      <c r="DL76" s="1020"/>
      <c r="DM76" s="1021"/>
      <c r="DN76" s="1021"/>
      <c r="DO76" s="1021"/>
      <c r="DP76" s="1022"/>
      <c r="DQ76" s="1020"/>
      <c r="DR76" s="1021"/>
      <c r="DS76" s="1021"/>
      <c r="DT76" s="1021"/>
      <c r="DU76" s="1022"/>
      <c r="DV76" s="1009"/>
      <c r="DW76" s="1010"/>
      <c r="DX76" s="1010"/>
      <c r="DY76" s="1010"/>
      <c r="DZ76" s="1011"/>
      <c r="EA76" s="226"/>
    </row>
    <row r="77" spans="1:131" ht="26.25" customHeight="1" x14ac:dyDescent="0.15">
      <c r="A77" s="234">
        <v>10</v>
      </c>
      <c r="B77" s="1038"/>
      <c r="C77" s="1039"/>
      <c r="D77" s="1039"/>
      <c r="E77" s="1039"/>
      <c r="F77" s="1039"/>
      <c r="G77" s="1039"/>
      <c r="H77" s="1039"/>
      <c r="I77" s="1039"/>
      <c r="J77" s="1039"/>
      <c r="K77" s="1039"/>
      <c r="L77" s="1039"/>
      <c r="M77" s="1039"/>
      <c r="N77" s="1039"/>
      <c r="O77" s="1039"/>
      <c r="P77" s="1040"/>
      <c r="Q77" s="1042"/>
      <c r="R77" s="1043"/>
      <c r="S77" s="1043"/>
      <c r="T77" s="1043"/>
      <c r="U77" s="1044"/>
      <c r="V77" s="1045"/>
      <c r="W77" s="1043"/>
      <c r="X77" s="1043"/>
      <c r="Y77" s="1043"/>
      <c r="Z77" s="1044"/>
      <c r="AA77" s="1045"/>
      <c r="AB77" s="1043"/>
      <c r="AC77" s="1043"/>
      <c r="AD77" s="1043"/>
      <c r="AE77" s="1044"/>
      <c r="AF77" s="1045"/>
      <c r="AG77" s="1043"/>
      <c r="AH77" s="1043"/>
      <c r="AI77" s="1043"/>
      <c r="AJ77" s="1044"/>
      <c r="AK77" s="1045"/>
      <c r="AL77" s="1043"/>
      <c r="AM77" s="1043"/>
      <c r="AN77" s="1043"/>
      <c r="AO77" s="1044"/>
      <c r="AP77" s="1045"/>
      <c r="AQ77" s="1043"/>
      <c r="AR77" s="1043"/>
      <c r="AS77" s="1043"/>
      <c r="AT77" s="1044"/>
      <c r="AU77" s="1045"/>
      <c r="AV77" s="1043"/>
      <c r="AW77" s="1043"/>
      <c r="AX77" s="1043"/>
      <c r="AY77" s="1044"/>
      <c r="AZ77" s="1036"/>
      <c r="BA77" s="1036"/>
      <c r="BB77" s="1036"/>
      <c r="BC77" s="1036"/>
      <c r="BD77" s="1037"/>
      <c r="BE77" s="237"/>
      <c r="BF77" s="237"/>
      <c r="BG77" s="237"/>
      <c r="BH77" s="237"/>
      <c r="BI77" s="237"/>
      <c r="BJ77" s="237"/>
      <c r="BK77" s="237"/>
      <c r="BL77" s="237"/>
      <c r="BM77" s="237"/>
      <c r="BN77" s="237"/>
      <c r="BO77" s="237"/>
      <c r="BP77" s="237"/>
      <c r="BQ77" s="234">
        <v>71</v>
      </c>
      <c r="BR77" s="239"/>
      <c r="BS77" s="1009"/>
      <c r="BT77" s="1010"/>
      <c r="BU77" s="1010"/>
      <c r="BV77" s="1010"/>
      <c r="BW77" s="1010"/>
      <c r="BX77" s="1010"/>
      <c r="BY77" s="1010"/>
      <c r="BZ77" s="1010"/>
      <c r="CA77" s="1010"/>
      <c r="CB77" s="1010"/>
      <c r="CC77" s="1010"/>
      <c r="CD77" s="1010"/>
      <c r="CE77" s="1010"/>
      <c r="CF77" s="1010"/>
      <c r="CG77" s="1019"/>
      <c r="CH77" s="1020"/>
      <c r="CI77" s="1021"/>
      <c r="CJ77" s="1021"/>
      <c r="CK77" s="1021"/>
      <c r="CL77" s="1022"/>
      <c r="CM77" s="1020"/>
      <c r="CN77" s="1021"/>
      <c r="CO77" s="1021"/>
      <c r="CP77" s="1021"/>
      <c r="CQ77" s="1022"/>
      <c r="CR77" s="1020"/>
      <c r="CS77" s="1021"/>
      <c r="CT77" s="1021"/>
      <c r="CU77" s="1021"/>
      <c r="CV77" s="1022"/>
      <c r="CW77" s="1020"/>
      <c r="CX77" s="1021"/>
      <c r="CY77" s="1021"/>
      <c r="CZ77" s="1021"/>
      <c r="DA77" s="1022"/>
      <c r="DB77" s="1020"/>
      <c r="DC77" s="1021"/>
      <c r="DD77" s="1021"/>
      <c r="DE77" s="1021"/>
      <c r="DF77" s="1022"/>
      <c r="DG77" s="1020"/>
      <c r="DH77" s="1021"/>
      <c r="DI77" s="1021"/>
      <c r="DJ77" s="1021"/>
      <c r="DK77" s="1022"/>
      <c r="DL77" s="1020"/>
      <c r="DM77" s="1021"/>
      <c r="DN77" s="1021"/>
      <c r="DO77" s="1021"/>
      <c r="DP77" s="1022"/>
      <c r="DQ77" s="1020"/>
      <c r="DR77" s="1021"/>
      <c r="DS77" s="1021"/>
      <c r="DT77" s="1021"/>
      <c r="DU77" s="1022"/>
      <c r="DV77" s="1009"/>
      <c r="DW77" s="1010"/>
      <c r="DX77" s="1010"/>
      <c r="DY77" s="1010"/>
      <c r="DZ77" s="1011"/>
      <c r="EA77" s="226"/>
    </row>
    <row r="78" spans="1:131" ht="26.25" customHeight="1" x14ac:dyDescent="0.15">
      <c r="A78" s="234">
        <v>11</v>
      </c>
      <c r="B78" s="1038"/>
      <c r="C78" s="1039"/>
      <c r="D78" s="1039"/>
      <c r="E78" s="1039"/>
      <c r="F78" s="1039"/>
      <c r="G78" s="1039"/>
      <c r="H78" s="1039"/>
      <c r="I78" s="1039"/>
      <c r="J78" s="1039"/>
      <c r="K78" s="1039"/>
      <c r="L78" s="1039"/>
      <c r="M78" s="1039"/>
      <c r="N78" s="1039"/>
      <c r="O78" s="1039"/>
      <c r="P78" s="1040"/>
      <c r="Q78" s="1041"/>
      <c r="R78" s="1035"/>
      <c r="S78" s="1035"/>
      <c r="T78" s="1035"/>
      <c r="U78" s="1035"/>
      <c r="V78" s="1035"/>
      <c r="W78" s="1035"/>
      <c r="X78" s="1035"/>
      <c r="Y78" s="1035"/>
      <c r="Z78" s="1035"/>
      <c r="AA78" s="1035"/>
      <c r="AB78" s="1035"/>
      <c r="AC78" s="1035"/>
      <c r="AD78" s="1035"/>
      <c r="AE78" s="1035"/>
      <c r="AF78" s="1035"/>
      <c r="AG78" s="1035"/>
      <c r="AH78" s="1035"/>
      <c r="AI78" s="1035"/>
      <c r="AJ78" s="1035"/>
      <c r="AK78" s="1035"/>
      <c r="AL78" s="1035"/>
      <c r="AM78" s="1035"/>
      <c r="AN78" s="1035"/>
      <c r="AO78" s="1035"/>
      <c r="AP78" s="1035"/>
      <c r="AQ78" s="1035"/>
      <c r="AR78" s="1035"/>
      <c r="AS78" s="1035"/>
      <c r="AT78" s="1035"/>
      <c r="AU78" s="1035"/>
      <c r="AV78" s="1035"/>
      <c r="AW78" s="1035"/>
      <c r="AX78" s="1035"/>
      <c r="AY78" s="1035"/>
      <c r="AZ78" s="1036"/>
      <c r="BA78" s="1036"/>
      <c r="BB78" s="1036"/>
      <c r="BC78" s="1036"/>
      <c r="BD78" s="1037"/>
      <c r="BE78" s="237"/>
      <c r="BF78" s="237"/>
      <c r="BG78" s="237"/>
      <c r="BH78" s="237"/>
      <c r="BI78" s="237"/>
      <c r="BJ78" s="226"/>
      <c r="BK78" s="226"/>
      <c r="BL78" s="226"/>
      <c r="BM78" s="226"/>
      <c r="BN78" s="226"/>
      <c r="BO78" s="237"/>
      <c r="BP78" s="237"/>
      <c r="BQ78" s="234">
        <v>72</v>
      </c>
      <c r="BR78" s="239"/>
      <c r="BS78" s="1009"/>
      <c r="BT78" s="1010"/>
      <c r="BU78" s="1010"/>
      <c r="BV78" s="1010"/>
      <c r="BW78" s="1010"/>
      <c r="BX78" s="1010"/>
      <c r="BY78" s="1010"/>
      <c r="BZ78" s="1010"/>
      <c r="CA78" s="1010"/>
      <c r="CB78" s="1010"/>
      <c r="CC78" s="1010"/>
      <c r="CD78" s="1010"/>
      <c r="CE78" s="1010"/>
      <c r="CF78" s="1010"/>
      <c r="CG78" s="1019"/>
      <c r="CH78" s="1020"/>
      <c r="CI78" s="1021"/>
      <c r="CJ78" s="1021"/>
      <c r="CK78" s="1021"/>
      <c r="CL78" s="1022"/>
      <c r="CM78" s="1020"/>
      <c r="CN78" s="1021"/>
      <c r="CO78" s="1021"/>
      <c r="CP78" s="1021"/>
      <c r="CQ78" s="1022"/>
      <c r="CR78" s="1020"/>
      <c r="CS78" s="1021"/>
      <c r="CT78" s="1021"/>
      <c r="CU78" s="1021"/>
      <c r="CV78" s="1022"/>
      <c r="CW78" s="1020"/>
      <c r="CX78" s="1021"/>
      <c r="CY78" s="1021"/>
      <c r="CZ78" s="1021"/>
      <c r="DA78" s="1022"/>
      <c r="DB78" s="1020"/>
      <c r="DC78" s="1021"/>
      <c r="DD78" s="1021"/>
      <c r="DE78" s="1021"/>
      <c r="DF78" s="1022"/>
      <c r="DG78" s="1020"/>
      <c r="DH78" s="1021"/>
      <c r="DI78" s="1021"/>
      <c r="DJ78" s="1021"/>
      <c r="DK78" s="1022"/>
      <c r="DL78" s="1020"/>
      <c r="DM78" s="1021"/>
      <c r="DN78" s="1021"/>
      <c r="DO78" s="1021"/>
      <c r="DP78" s="1022"/>
      <c r="DQ78" s="1020"/>
      <c r="DR78" s="1021"/>
      <c r="DS78" s="1021"/>
      <c r="DT78" s="1021"/>
      <c r="DU78" s="1022"/>
      <c r="DV78" s="1009"/>
      <c r="DW78" s="1010"/>
      <c r="DX78" s="1010"/>
      <c r="DY78" s="1010"/>
      <c r="DZ78" s="1011"/>
      <c r="EA78" s="226"/>
    </row>
    <row r="79" spans="1:131" ht="26.25" customHeight="1" x14ac:dyDescent="0.15">
      <c r="A79" s="234">
        <v>12</v>
      </c>
      <c r="B79" s="1038"/>
      <c r="C79" s="1039"/>
      <c r="D79" s="1039"/>
      <c r="E79" s="1039"/>
      <c r="F79" s="1039"/>
      <c r="G79" s="1039"/>
      <c r="H79" s="1039"/>
      <c r="I79" s="1039"/>
      <c r="J79" s="1039"/>
      <c r="K79" s="1039"/>
      <c r="L79" s="1039"/>
      <c r="M79" s="1039"/>
      <c r="N79" s="1039"/>
      <c r="O79" s="1039"/>
      <c r="P79" s="1040"/>
      <c r="Q79" s="1041"/>
      <c r="R79" s="1035"/>
      <c r="S79" s="1035"/>
      <c r="T79" s="1035"/>
      <c r="U79" s="1035"/>
      <c r="V79" s="1035"/>
      <c r="W79" s="1035"/>
      <c r="X79" s="1035"/>
      <c r="Y79" s="1035"/>
      <c r="Z79" s="1035"/>
      <c r="AA79" s="1035"/>
      <c r="AB79" s="1035"/>
      <c r="AC79" s="1035"/>
      <c r="AD79" s="1035"/>
      <c r="AE79" s="1035"/>
      <c r="AF79" s="1035"/>
      <c r="AG79" s="1035"/>
      <c r="AH79" s="1035"/>
      <c r="AI79" s="1035"/>
      <c r="AJ79" s="1035"/>
      <c r="AK79" s="1035"/>
      <c r="AL79" s="1035"/>
      <c r="AM79" s="1035"/>
      <c r="AN79" s="1035"/>
      <c r="AO79" s="1035"/>
      <c r="AP79" s="1035"/>
      <c r="AQ79" s="1035"/>
      <c r="AR79" s="1035"/>
      <c r="AS79" s="1035"/>
      <c r="AT79" s="1035"/>
      <c r="AU79" s="1035"/>
      <c r="AV79" s="1035"/>
      <c r="AW79" s="1035"/>
      <c r="AX79" s="1035"/>
      <c r="AY79" s="1035"/>
      <c r="AZ79" s="1036"/>
      <c r="BA79" s="1036"/>
      <c r="BB79" s="1036"/>
      <c r="BC79" s="1036"/>
      <c r="BD79" s="1037"/>
      <c r="BE79" s="237"/>
      <c r="BF79" s="237"/>
      <c r="BG79" s="237"/>
      <c r="BH79" s="237"/>
      <c r="BI79" s="237"/>
      <c r="BJ79" s="226"/>
      <c r="BK79" s="226"/>
      <c r="BL79" s="226"/>
      <c r="BM79" s="226"/>
      <c r="BN79" s="226"/>
      <c r="BO79" s="237"/>
      <c r="BP79" s="237"/>
      <c r="BQ79" s="234">
        <v>73</v>
      </c>
      <c r="BR79" s="239"/>
      <c r="BS79" s="1009"/>
      <c r="BT79" s="1010"/>
      <c r="BU79" s="1010"/>
      <c r="BV79" s="1010"/>
      <c r="BW79" s="1010"/>
      <c r="BX79" s="1010"/>
      <c r="BY79" s="1010"/>
      <c r="BZ79" s="1010"/>
      <c r="CA79" s="1010"/>
      <c r="CB79" s="1010"/>
      <c r="CC79" s="1010"/>
      <c r="CD79" s="1010"/>
      <c r="CE79" s="1010"/>
      <c r="CF79" s="1010"/>
      <c r="CG79" s="1019"/>
      <c r="CH79" s="1020"/>
      <c r="CI79" s="1021"/>
      <c r="CJ79" s="1021"/>
      <c r="CK79" s="1021"/>
      <c r="CL79" s="1022"/>
      <c r="CM79" s="1020"/>
      <c r="CN79" s="1021"/>
      <c r="CO79" s="1021"/>
      <c r="CP79" s="1021"/>
      <c r="CQ79" s="1022"/>
      <c r="CR79" s="1020"/>
      <c r="CS79" s="1021"/>
      <c r="CT79" s="1021"/>
      <c r="CU79" s="1021"/>
      <c r="CV79" s="1022"/>
      <c r="CW79" s="1020"/>
      <c r="CX79" s="1021"/>
      <c r="CY79" s="1021"/>
      <c r="CZ79" s="1021"/>
      <c r="DA79" s="1022"/>
      <c r="DB79" s="1020"/>
      <c r="DC79" s="1021"/>
      <c r="DD79" s="1021"/>
      <c r="DE79" s="1021"/>
      <c r="DF79" s="1022"/>
      <c r="DG79" s="1020"/>
      <c r="DH79" s="1021"/>
      <c r="DI79" s="1021"/>
      <c r="DJ79" s="1021"/>
      <c r="DK79" s="1022"/>
      <c r="DL79" s="1020"/>
      <c r="DM79" s="1021"/>
      <c r="DN79" s="1021"/>
      <c r="DO79" s="1021"/>
      <c r="DP79" s="1022"/>
      <c r="DQ79" s="1020"/>
      <c r="DR79" s="1021"/>
      <c r="DS79" s="1021"/>
      <c r="DT79" s="1021"/>
      <c r="DU79" s="1022"/>
      <c r="DV79" s="1009"/>
      <c r="DW79" s="1010"/>
      <c r="DX79" s="1010"/>
      <c r="DY79" s="1010"/>
      <c r="DZ79" s="1011"/>
      <c r="EA79" s="226"/>
    </row>
    <row r="80" spans="1:131" ht="26.25" customHeight="1" x14ac:dyDescent="0.15">
      <c r="A80" s="234">
        <v>13</v>
      </c>
      <c r="B80" s="1038"/>
      <c r="C80" s="1039"/>
      <c r="D80" s="1039"/>
      <c r="E80" s="1039"/>
      <c r="F80" s="1039"/>
      <c r="G80" s="1039"/>
      <c r="H80" s="1039"/>
      <c r="I80" s="1039"/>
      <c r="J80" s="1039"/>
      <c r="K80" s="1039"/>
      <c r="L80" s="1039"/>
      <c r="M80" s="1039"/>
      <c r="N80" s="1039"/>
      <c r="O80" s="1039"/>
      <c r="P80" s="1040"/>
      <c r="Q80" s="1041"/>
      <c r="R80" s="1035"/>
      <c r="S80" s="1035"/>
      <c r="T80" s="1035"/>
      <c r="U80" s="1035"/>
      <c r="V80" s="1035"/>
      <c r="W80" s="1035"/>
      <c r="X80" s="1035"/>
      <c r="Y80" s="1035"/>
      <c r="Z80" s="1035"/>
      <c r="AA80" s="1035"/>
      <c r="AB80" s="1035"/>
      <c r="AC80" s="1035"/>
      <c r="AD80" s="1035"/>
      <c r="AE80" s="1035"/>
      <c r="AF80" s="1035"/>
      <c r="AG80" s="1035"/>
      <c r="AH80" s="1035"/>
      <c r="AI80" s="1035"/>
      <c r="AJ80" s="1035"/>
      <c r="AK80" s="1035"/>
      <c r="AL80" s="1035"/>
      <c r="AM80" s="1035"/>
      <c r="AN80" s="1035"/>
      <c r="AO80" s="1035"/>
      <c r="AP80" s="1035"/>
      <c r="AQ80" s="1035"/>
      <c r="AR80" s="1035"/>
      <c r="AS80" s="1035"/>
      <c r="AT80" s="1035"/>
      <c r="AU80" s="1035"/>
      <c r="AV80" s="1035"/>
      <c r="AW80" s="1035"/>
      <c r="AX80" s="1035"/>
      <c r="AY80" s="1035"/>
      <c r="AZ80" s="1036"/>
      <c r="BA80" s="1036"/>
      <c r="BB80" s="1036"/>
      <c r="BC80" s="1036"/>
      <c r="BD80" s="1037"/>
      <c r="BE80" s="237"/>
      <c r="BF80" s="237"/>
      <c r="BG80" s="237"/>
      <c r="BH80" s="237"/>
      <c r="BI80" s="237"/>
      <c r="BJ80" s="237"/>
      <c r="BK80" s="237"/>
      <c r="BL80" s="237"/>
      <c r="BM80" s="237"/>
      <c r="BN80" s="237"/>
      <c r="BO80" s="237"/>
      <c r="BP80" s="237"/>
      <c r="BQ80" s="234">
        <v>74</v>
      </c>
      <c r="BR80" s="239"/>
      <c r="BS80" s="1009"/>
      <c r="BT80" s="1010"/>
      <c r="BU80" s="1010"/>
      <c r="BV80" s="1010"/>
      <c r="BW80" s="1010"/>
      <c r="BX80" s="1010"/>
      <c r="BY80" s="1010"/>
      <c r="BZ80" s="1010"/>
      <c r="CA80" s="1010"/>
      <c r="CB80" s="1010"/>
      <c r="CC80" s="1010"/>
      <c r="CD80" s="1010"/>
      <c r="CE80" s="1010"/>
      <c r="CF80" s="1010"/>
      <c r="CG80" s="1019"/>
      <c r="CH80" s="1020"/>
      <c r="CI80" s="1021"/>
      <c r="CJ80" s="1021"/>
      <c r="CK80" s="1021"/>
      <c r="CL80" s="1022"/>
      <c r="CM80" s="1020"/>
      <c r="CN80" s="1021"/>
      <c r="CO80" s="1021"/>
      <c r="CP80" s="1021"/>
      <c r="CQ80" s="1022"/>
      <c r="CR80" s="1020"/>
      <c r="CS80" s="1021"/>
      <c r="CT80" s="1021"/>
      <c r="CU80" s="1021"/>
      <c r="CV80" s="1022"/>
      <c r="CW80" s="1020"/>
      <c r="CX80" s="1021"/>
      <c r="CY80" s="1021"/>
      <c r="CZ80" s="1021"/>
      <c r="DA80" s="1022"/>
      <c r="DB80" s="1020"/>
      <c r="DC80" s="1021"/>
      <c r="DD80" s="1021"/>
      <c r="DE80" s="1021"/>
      <c r="DF80" s="1022"/>
      <c r="DG80" s="1020"/>
      <c r="DH80" s="1021"/>
      <c r="DI80" s="1021"/>
      <c r="DJ80" s="1021"/>
      <c r="DK80" s="1022"/>
      <c r="DL80" s="1020"/>
      <c r="DM80" s="1021"/>
      <c r="DN80" s="1021"/>
      <c r="DO80" s="1021"/>
      <c r="DP80" s="1022"/>
      <c r="DQ80" s="1020"/>
      <c r="DR80" s="1021"/>
      <c r="DS80" s="1021"/>
      <c r="DT80" s="1021"/>
      <c r="DU80" s="1022"/>
      <c r="DV80" s="1009"/>
      <c r="DW80" s="1010"/>
      <c r="DX80" s="1010"/>
      <c r="DY80" s="1010"/>
      <c r="DZ80" s="1011"/>
      <c r="EA80" s="226"/>
    </row>
    <row r="81" spans="1:131" ht="26.25" customHeight="1" x14ac:dyDescent="0.15">
      <c r="A81" s="234">
        <v>14</v>
      </c>
      <c r="B81" s="1038"/>
      <c r="C81" s="1039"/>
      <c r="D81" s="1039"/>
      <c r="E81" s="1039"/>
      <c r="F81" s="1039"/>
      <c r="G81" s="1039"/>
      <c r="H81" s="1039"/>
      <c r="I81" s="1039"/>
      <c r="J81" s="1039"/>
      <c r="K81" s="1039"/>
      <c r="L81" s="1039"/>
      <c r="M81" s="1039"/>
      <c r="N81" s="1039"/>
      <c r="O81" s="1039"/>
      <c r="P81" s="1040"/>
      <c r="Q81" s="1041"/>
      <c r="R81" s="1035"/>
      <c r="S81" s="1035"/>
      <c r="T81" s="1035"/>
      <c r="U81" s="1035"/>
      <c r="V81" s="1035"/>
      <c r="W81" s="1035"/>
      <c r="X81" s="1035"/>
      <c r="Y81" s="1035"/>
      <c r="Z81" s="1035"/>
      <c r="AA81" s="1035"/>
      <c r="AB81" s="1035"/>
      <c r="AC81" s="1035"/>
      <c r="AD81" s="1035"/>
      <c r="AE81" s="1035"/>
      <c r="AF81" s="1035"/>
      <c r="AG81" s="1035"/>
      <c r="AH81" s="1035"/>
      <c r="AI81" s="1035"/>
      <c r="AJ81" s="1035"/>
      <c r="AK81" s="1035"/>
      <c r="AL81" s="1035"/>
      <c r="AM81" s="1035"/>
      <c r="AN81" s="1035"/>
      <c r="AO81" s="1035"/>
      <c r="AP81" s="1035"/>
      <c r="AQ81" s="1035"/>
      <c r="AR81" s="1035"/>
      <c r="AS81" s="1035"/>
      <c r="AT81" s="1035"/>
      <c r="AU81" s="1035"/>
      <c r="AV81" s="1035"/>
      <c r="AW81" s="1035"/>
      <c r="AX81" s="1035"/>
      <c r="AY81" s="1035"/>
      <c r="AZ81" s="1036"/>
      <c r="BA81" s="1036"/>
      <c r="BB81" s="1036"/>
      <c r="BC81" s="1036"/>
      <c r="BD81" s="1037"/>
      <c r="BE81" s="237"/>
      <c r="BF81" s="237"/>
      <c r="BG81" s="237"/>
      <c r="BH81" s="237"/>
      <c r="BI81" s="237"/>
      <c r="BJ81" s="237"/>
      <c r="BK81" s="237"/>
      <c r="BL81" s="237"/>
      <c r="BM81" s="237"/>
      <c r="BN81" s="237"/>
      <c r="BO81" s="237"/>
      <c r="BP81" s="237"/>
      <c r="BQ81" s="234">
        <v>75</v>
      </c>
      <c r="BR81" s="239"/>
      <c r="BS81" s="1009"/>
      <c r="BT81" s="1010"/>
      <c r="BU81" s="1010"/>
      <c r="BV81" s="1010"/>
      <c r="BW81" s="1010"/>
      <c r="BX81" s="1010"/>
      <c r="BY81" s="1010"/>
      <c r="BZ81" s="1010"/>
      <c r="CA81" s="1010"/>
      <c r="CB81" s="1010"/>
      <c r="CC81" s="1010"/>
      <c r="CD81" s="1010"/>
      <c r="CE81" s="1010"/>
      <c r="CF81" s="1010"/>
      <c r="CG81" s="1019"/>
      <c r="CH81" s="1020"/>
      <c r="CI81" s="1021"/>
      <c r="CJ81" s="1021"/>
      <c r="CK81" s="1021"/>
      <c r="CL81" s="1022"/>
      <c r="CM81" s="1020"/>
      <c r="CN81" s="1021"/>
      <c r="CO81" s="1021"/>
      <c r="CP81" s="1021"/>
      <c r="CQ81" s="1022"/>
      <c r="CR81" s="1020"/>
      <c r="CS81" s="1021"/>
      <c r="CT81" s="1021"/>
      <c r="CU81" s="1021"/>
      <c r="CV81" s="1022"/>
      <c r="CW81" s="1020"/>
      <c r="CX81" s="1021"/>
      <c r="CY81" s="1021"/>
      <c r="CZ81" s="1021"/>
      <c r="DA81" s="1022"/>
      <c r="DB81" s="1020"/>
      <c r="DC81" s="1021"/>
      <c r="DD81" s="1021"/>
      <c r="DE81" s="1021"/>
      <c r="DF81" s="1022"/>
      <c r="DG81" s="1020"/>
      <c r="DH81" s="1021"/>
      <c r="DI81" s="1021"/>
      <c r="DJ81" s="1021"/>
      <c r="DK81" s="1022"/>
      <c r="DL81" s="1020"/>
      <c r="DM81" s="1021"/>
      <c r="DN81" s="1021"/>
      <c r="DO81" s="1021"/>
      <c r="DP81" s="1022"/>
      <c r="DQ81" s="1020"/>
      <c r="DR81" s="1021"/>
      <c r="DS81" s="1021"/>
      <c r="DT81" s="1021"/>
      <c r="DU81" s="1022"/>
      <c r="DV81" s="1009"/>
      <c r="DW81" s="1010"/>
      <c r="DX81" s="1010"/>
      <c r="DY81" s="1010"/>
      <c r="DZ81" s="1011"/>
      <c r="EA81" s="226"/>
    </row>
    <row r="82" spans="1:131" ht="26.25" customHeight="1" x14ac:dyDescent="0.15">
      <c r="A82" s="234">
        <v>15</v>
      </c>
      <c r="B82" s="1038"/>
      <c r="C82" s="1039"/>
      <c r="D82" s="1039"/>
      <c r="E82" s="1039"/>
      <c r="F82" s="1039"/>
      <c r="G82" s="1039"/>
      <c r="H82" s="1039"/>
      <c r="I82" s="1039"/>
      <c r="J82" s="1039"/>
      <c r="K82" s="1039"/>
      <c r="L82" s="1039"/>
      <c r="M82" s="1039"/>
      <c r="N82" s="1039"/>
      <c r="O82" s="1039"/>
      <c r="P82" s="1040"/>
      <c r="Q82" s="1041"/>
      <c r="R82" s="1035"/>
      <c r="S82" s="1035"/>
      <c r="T82" s="1035"/>
      <c r="U82" s="1035"/>
      <c r="V82" s="1035"/>
      <c r="W82" s="1035"/>
      <c r="X82" s="1035"/>
      <c r="Y82" s="1035"/>
      <c r="Z82" s="1035"/>
      <c r="AA82" s="1035"/>
      <c r="AB82" s="1035"/>
      <c r="AC82" s="1035"/>
      <c r="AD82" s="1035"/>
      <c r="AE82" s="1035"/>
      <c r="AF82" s="1035"/>
      <c r="AG82" s="1035"/>
      <c r="AH82" s="1035"/>
      <c r="AI82" s="1035"/>
      <c r="AJ82" s="1035"/>
      <c r="AK82" s="1035"/>
      <c r="AL82" s="1035"/>
      <c r="AM82" s="1035"/>
      <c r="AN82" s="1035"/>
      <c r="AO82" s="1035"/>
      <c r="AP82" s="1035"/>
      <c r="AQ82" s="1035"/>
      <c r="AR82" s="1035"/>
      <c r="AS82" s="1035"/>
      <c r="AT82" s="1035"/>
      <c r="AU82" s="1035"/>
      <c r="AV82" s="1035"/>
      <c r="AW82" s="1035"/>
      <c r="AX82" s="1035"/>
      <c r="AY82" s="1035"/>
      <c r="AZ82" s="1036"/>
      <c r="BA82" s="1036"/>
      <c r="BB82" s="1036"/>
      <c r="BC82" s="1036"/>
      <c r="BD82" s="1037"/>
      <c r="BE82" s="237"/>
      <c r="BF82" s="237"/>
      <c r="BG82" s="237"/>
      <c r="BH82" s="237"/>
      <c r="BI82" s="237"/>
      <c r="BJ82" s="237"/>
      <c r="BK82" s="237"/>
      <c r="BL82" s="237"/>
      <c r="BM82" s="237"/>
      <c r="BN82" s="237"/>
      <c r="BO82" s="237"/>
      <c r="BP82" s="237"/>
      <c r="BQ82" s="234">
        <v>76</v>
      </c>
      <c r="BR82" s="239"/>
      <c r="BS82" s="1009"/>
      <c r="BT82" s="1010"/>
      <c r="BU82" s="1010"/>
      <c r="BV82" s="1010"/>
      <c r="BW82" s="1010"/>
      <c r="BX82" s="1010"/>
      <c r="BY82" s="1010"/>
      <c r="BZ82" s="1010"/>
      <c r="CA82" s="1010"/>
      <c r="CB82" s="1010"/>
      <c r="CC82" s="1010"/>
      <c r="CD82" s="1010"/>
      <c r="CE82" s="1010"/>
      <c r="CF82" s="1010"/>
      <c r="CG82" s="1019"/>
      <c r="CH82" s="1020"/>
      <c r="CI82" s="1021"/>
      <c r="CJ82" s="1021"/>
      <c r="CK82" s="1021"/>
      <c r="CL82" s="1022"/>
      <c r="CM82" s="1020"/>
      <c r="CN82" s="1021"/>
      <c r="CO82" s="1021"/>
      <c r="CP82" s="1021"/>
      <c r="CQ82" s="1022"/>
      <c r="CR82" s="1020"/>
      <c r="CS82" s="1021"/>
      <c r="CT82" s="1021"/>
      <c r="CU82" s="1021"/>
      <c r="CV82" s="1022"/>
      <c r="CW82" s="1020"/>
      <c r="CX82" s="1021"/>
      <c r="CY82" s="1021"/>
      <c r="CZ82" s="1021"/>
      <c r="DA82" s="1022"/>
      <c r="DB82" s="1020"/>
      <c r="DC82" s="1021"/>
      <c r="DD82" s="1021"/>
      <c r="DE82" s="1021"/>
      <c r="DF82" s="1022"/>
      <c r="DG82" s="1020"/>
      <c r="DH82" s="1021"/>
      <c r="DI82" s="1021"/>
      <c r="DJ82" s="1021"/>
      <c r="DK82" s="1022"/>
      <c r="DL82" s="1020"/>
      <c r="DM82" s="1021"/>
      <c r="DN82" s="1021"/>
      <c r="DO82" s="1021"/>
      <c r="DP82" s="1022"/>
      <c r="DQ82" s="1020"/>
      <c r="DR82" s="1021"/>
      <c r="DS82" s="1021"/>
      <c r="DT82" s="1021"/>
      <c r="DU82" s="1022"/>
      <c r="DV82" s="1009"/>
      <c r="DW82" s="1010"/>
      <c r="DX82" s="1010"/>
      <c r="DY82" s="1010"/>
      <c r="DZ82" s="1011"/>
      <c r="EA82" s="226"/>
    </row>
    <row r="83" spans="1:131" ht="26.25" customHeight="1" x14ac:dyDescent="0.15">
      <c r="A83" s="234">
        <v>16</v>
      </c>
      <c r="B83" s="1038"/>
      <c r="C83" s="1039"/>
      <c r="D83" s="1039"/>
      <c r="E83" s="1039"/>
      <c r="F83" s="1039"/>
      <c r="G83" s="1039"/>
      <c r="H83" s="1039"/>
      <c r="I83" s="1039"/>
      <c r="J83" s="1039"/>
      <c r="K83" s="1039"/>
      <c r="L83" s="1039"/>
      <c r="M83" s="1039"/>
      <c r="N83" s="1039"/>
      <c r="O83" s="1039"/>
      <c r="P83" s="1040"/>
      <c r="Q83" s="1041"/>
      <c r="R83" s="1035"/>
      <c r="S83" s="1035"/>
      <c r="T83" s="1035"/>
      <c r="U83" s="1035"/>
      <c r="V83" s="1035"/>
      <c r="W83" s="1035"/>
      <c r="X83" s="1035"/>
      <c r="Y83" s="1035"/>
      <c r="Z83" s="1035"/>
      <c r="AA83" s="1035"/>
      <c r="AB83" s="1035"/>
      <c r="AC83" s="1035"/>
      <c r="AD83" s="1035"/>
      <c r="AE83" s="1035"/>
      <c r="AF83" s="1035"/>
      <c r="AG83" s="1035"/>
      <c r="AH83" s="1035"/>
      <c r="AI83" s="1035"/>
      <c r="AJ83" s="1035"/>
      <c r="AK83" s="1035"/>
      <c r="AL83" s="1035"/>
      <c r="AM83" s="1035"/>
      <c r="AN83" s="1035"/>
      <c r="AO83" s="1035"/>
      <c r="AP83" s="1035"/>
      <c r="AQ83" s="1035"/>
      <c r="AR83" s="1035"/>
      <c r="AS83" s="1035"/>
      <c r="AT83" s="1035"/>
      <c r="AU83" s="1035"/>
      <c r="AV83" s="1035"/>
      <c r="AW83" s="1035"/>
      <c r="AX83" s="1035"/>
      <c r="AY83" s="1035"/>
      <c r="AZ83" s="1036"/>
      <c r="BA83" s="1036"/>
      <c r="BB83" s="1036"/>
      <c r="BC83" s="1036"/>
      <c r="BD83" s="1037"/>
      <c r="BE83" s="237"/>
      <c r="BF83" s="237"/>
      <c r="BG83" s="237"/>
      <c r="BH83" s="237"/>
      <c r="BI83" s="237"/>
      <c r="BJ83" s="237"/>
      <c r="BK83" s="237"/>
      <c r="BL83" s="237"/>
      <c r="BM83" s="237"/>
      <c r="BN83" s="237"/>
      <c r="BO83" s="237"/>
      <c r="BP83" s="237"/>
      <c r="BQ83" s="234">
        <v>77</v>
      </c>
      <c r="BR83" s="239"/>
      <c r="BS83" s="1009"/>
      <c r="BT83" s="1010"/>
      <c r="BU83" s="1010"/>
      <c r="BV83" s="1010"/>
      <c r="BW83" s="1010"/>
      <c r="BX83" s="1010"/>
      <c r="BY83" s="1010"/>
      <c r="BZ83" s="1010"/>
      <c r="CA83" s="1010"/>
      <c r="CB83" s="1010"/>
      <c r="CC83" s="1010"/>
      <c r="CD83" s="1010"/>
      <c r="CE83" s="1010"/>
      <c r="CF83" s="1010"/>
      <c r="CG83" s="1019"/>
      <c r="CH83" s="1020"/>
      <c r="CI83" s="1021"/>
      <c r="CJ83" s="1021"/>
      <c r="CK83" s="1021"/>
      <c r="CL83" s="1022"/>
      <c r="CM83" s="1020"/>
      <c r="CN83" s="1021"/>
      <c r="CO83" s="1021"/>
      <c r="CP83" s="1021"/>
      <c r="CQ83" s="1022"/>
      <c r="CR83" s="1020"/>
      <c r="CS83" s="1021"/>
      <c r="CT83" s="1021"/>
      <c r="CU83" s="1021"/>
      <c r="CV83" s="1022"/>
      <c r="CW83" s="1020"/>
      <c r="CX83" s="1021"/>
      <c r="CY83" s="1021"/>
      <c r="CZ83" s="1021"/>
      <c r="DA83" s="1022"/>
      <c r="DB83" s="1020"/>
      <c r="DC83" s="1021"/>
      <c r="DD83" s="1021"/>
      <c r="DE83" s="1021"/>
      <c r="DF83" s="1022"/>
      <c r="DG83" s="1020"/>
      <c r="DH83" s="1021"/>
      <c r="DI83" s="1021"/>
      <c r="DJ83" s="1021"/>
      <c r="DK83" s="1022"/>
      <c r="DL83" s="1020"/>
      <c r="DM83" s="1021"/>
      <c r="DN83" s="1021"/>
      <c r="DO83" s="1021"/>
      <c r="DP83" s="1022"/>
      <c r="DQ83" s="1020"/>
      <c r="DR83" s="1021"/>
      <c r="DS83" s="1021"/>
      <c r="DT83" s="1021"/>
      <c r="DU83" s="1022"/>
      <c r="DV83" s="1009"/>
      <c r="DW83" s="1010"/>
      <c r="DX83" s="1010"/>
      <c r="DY83" s="1010"/>
      <c r="DZ83" s="1011"/>
      <c r="EA83" s="226"/>
    </row>
    <row r="84" spans="1:131" ht="26.25" customHeight="1" x14ac:dyDescent="0.15">
      <c r="A84" s="234">
        <v>17</v>
      </c>
      <c r="B84" s="1038"/>
      <c r="C84" s="1039"/>
      <c r="D84" s="1039"/>
      <c r="E84" s="1039"/>
      <c r="F84" s="1039"/>
      <c r="G84" s="1039"/>
      <c r="H84" s="1039"/>
      <c r="I84" s="1039"/>
      <c r="J84" s="1039"/>
      <c r="K84" s="1039"/>
      <c r="L84" s="1039"/>
      <c r="M84" s="1039"/>
      <c r="N84" s="1039"/>
      <c r="O84" s="1039"/>
      <c r="P84" s="1040"/>
      <c r="Q84" s="1041"/>
      <c r="R84" s="1035"/>
      <c r="S84" s="1035"/>
      <c r="T84" s="1035"/>
      <c r="U84" s="1035"/>
      <c r="V84" s="1035"/>
      <c r="W84" s="1035"/>
      <c r="X84" s="1035"/>
      <c r="Y84" s="1035"/>
      <c r="Z84" s="1035"/>
      <c r="AA84" s="1035"/>
      <c r="AB84" s="1035"/>
      <c r="AC84" s="1035"/>
      <c r="AD84" s="1035"/>
      <c r="AE84" s="1035"/>
      <c r="AF84" s="1035"/>
      <c r="AG84" s="1035"/>
      <c r="AH84" s="1035"/>
      <c r="AI84" s="1035"/>
      <c r="AJ84" s="1035"/>
      <c r="AK84" s="1035"/>
      <c r="AL84" s="1035"/>
      <c r="AM84" s="1035"/>
      <c r="AN84" s="1035"/>
      <c r="AO84" s="1035"/>
      <c r="AP84" s="1035"/>
      <c r="AQ84" s="1035"/>
      <c r="AR84" s="1035"/>
      <c r="AS84" s="1035"/>
      <c r="AT84" s="1035"/>
      <c r="AU84" s="1035"/>
      <c r="AV84" s="1035"/>
      <c r="AW84" s="1035"/>
      <c r="AX84" s="1035"/>
      <c r="AY84" s="1035"/>
      <c r="AZ84" s="1036"/>
      <c r="BA84" s="1036"/>
      <c r="BB84" s="1036"/>
      <c r="BC84" s="1036"/>
      <c r="BD84" s="1037"/>
      <c r="BE84" s="237"/>
      <c r="BF84" s="237"/>
      <c r="BG84" s="237"/>
      <c r="BH84" s="237"/>
      <c r="BI84" s="237"/>
      <c r="BJ84" s="237"/>
      <c r="BK84" s="237"/>
      <c r="BL84" s="237"/>
      <c r="BM84" s="237"/>
      <c r="BN84" s="237"/>
      <c r="BO84" s="237"/>
      <c r="BP84" s="237"/>
      <c r="BQ84" s="234">
        <v>78</v>
      </c>
      <c r="BR84" s="239"/>
      <c r="BS84" s="1009"/>
      <c r="BT84" s="1010"/>
      <c r="BU84" s="1010"/>
      <c r="BV84" s="1010"/>
      <c r="BW84" s="1010"/>
      <c r="BX84" s="1010"/>
      <c r="BY84" s="1010"/>
      <c r="BZ84" s="1010"/>
      <c r="CA84" s="1010"/>
      <c r="CB84" s="1010"/>
      <c r="CC84" s="1010"/>
      <c r="CD84" s="1010"/>
      <c r="CE84" s="1010"/>
      <c r="CF84" s="1010"/>
      <c r="CG84" s="1019"/>
      <c r="CH84" s="1020"/>
      <c r="CI84" s="1021"/>
      <c r="CJ84" s="1021"/>
      <c r="CK84" s="1021"/>
      <c r="CL84" s="1022"/>
      <c r="CM84" s="1020"/>
      <c r="CN84" s="1021"/>
      <c r="CO84" s="1021"/>
      <c r="CP84" s="1021"/>
      <c r="CQ84" s="1022"/>
      <c r="CR84" s="1020"/>
      <c r="CS84" s="1021"/>
      <c r="CT84" s="1021"/>
      <c r="CU84" s="1021"/>
      <c r="CV84" s="1022"/>
      <c r="CW84" s="1020"/>
      <c r="CX84" s="1021"/>
      <c r="CY84" s="1021"/>
      <c r="CZ84" s="1021"/>
      <c r="DA84" s="1022"/>
      <c r="DB84" s="1020"/>
      <c r="DC84" s="1021"/>
      <c r="DD84" s="1021"/>
      <c r="DE84" s="1021"/>
      <c r="DF84" s="1022"/>
      <c r="DG84" s="1020"/>
      <c r="DH84" s="1021"/>
      <c r="DI84" s="1021"/>
      <c r="DJ84" s="1021"/>
      <c r="DK84" s="1022"/>
      <c r="DL84" s="1020"/>
      <c r="DM84" s="1021"/>
      <c r="DN84" s="1021"/>
      <c r="DO84" s="1021"/>
      <c r="DP84" s="1022"/>
      <c r="DQ84" s="1020"/>
      <c r="DR84" s="1021"/>
      <c r="DS84" s="1021"/>
      <c r="DT84" s="1021"/>
      <c r="DU84" s="1022"/>
      <c r="DV84" s="1009"/>
      <c r="DW84" s="1010"/>
      <c r="DX84" s="1010"/>
      <c r="DY84" s="1010"/>
      <c r="DZ84" s="1011"/>
      <c r="EA84" s="226"/>
    </row>
    <row r="85" spans="1:131" ht="26.25" customHeight="1" x14ac:dyDescent="0.15">
      <c r="A85" s="234">
        <v>18</v>
      </c>
      <c r="B85" s="1038"/>
      <c r="C85" s="1039"/>
      <c r="D85" s="1039"/>
      <c r="E85" s="1039"/>
      <c r="F85" s="1039"/>
      <c r="G85" s="1039"/>
      <c r="H85" s="1039"/>
      <c r="I85" s="1039"/>
      <c r="J85" s="1039"/>
      <c r="K85" s="1039"/>
      <c r="L85" s="1039"/>
      <c r="M85" s="1039"/>
      <c r="N85" s="1039"/>
      <c r="O85" s="1039"/>
      <c r="P85" s="1040"/>
      <c r="Q85" s="1041"/>
      <c r="R85" s="1035"/>
      <c r="S85" s="1035"/>
      <c r="T85" s="1035"/>
      <c r="U85" s="1035"/>
      <c r="V85" s="1035"/>
      <c r="W85" s="1035"/>
      <c r="X85" s="1035"/>
      <c r="Y85" s="1035"/>
      <c r="Z85" s="1035"/>
      <c r="AA85" s="1035"/>
      <c r="AB85" s="1035"/>
      <c r="AC85" s="1035"/>
      <c r="AD85" s="1035"/>
      <c r="AE85" s="1035"/>
      <c r="AF85" s="1035"/>
      <c r="AG85" s="1035"/>
      <c r="AH85" s="1035"/>
      <c r="AI85" s="1035"/>
      <c r="AJ85" s="1035"/>
      <c r="AK85" s="1035"/>
      <c r="AL85" s="1035"/>
      <c r="AM85" s="1035"/>
      <c r="AN85" s="1035"/>
      <c r="AO85" s="1035"/>
      <c r="AP85" s="1035"/>
      <c r="AQ85" s="1035"/>
      <c r="AR85" s="1035"/>
      <c r="AS85" s="1035"/>
      <c r="AT85" s="1035"/>
      <c r="AU85" s="1035"/>
      <c r="AV85" s="1035"/>
      <c r="AW85" s="1035"/>
      <c r="AX85" s="1035"/>
      <c r="AY85" s="1035"/>
      <c r="AZ85" s="1036"/>
      <c r="BA85" s="1036"/>
      <c r="BB85" s="1036"/>
      <c r="BC85" s="1036"/>
      <c r="BD85" s="1037"/>
      <c r="BE85" s="237"/>
      <c r="BF85" s="237"/>
      <c r="BG85" s="237"/>
      <c r="BH85" s="237"/>
      <c r="BI85" s="237"/>
      <c r="BJ85" s="237"/>
      <c r="BK85" s="237"/>
      <c r="BL85" s="237"/>
      <c r="BM85" s="237"/>
      <c r="BN85" s="237"/>
      <c r="BO85" s="237"/>
      <c r="BP85" s="237"/>
      <c r="BQ85" s="234">
        <v>79</v>
      </c>
      <c r="BR85" s="239"/>
      <c r="BS85" s="1009"/>
      <c r="BT85" s="1010"/>
      <c r="BU85" s="1010"/>
      <c r="BV85" s="1010"/>
      <c r="BW85" s="1010"/>
      <c r="BX85" s="1010"/>
      <c r="BY85" s="1010"/>
      <c r="BZ85" s="1010"/>
      <c r="CA85" s="1010"/>
      <c r="CB85" s="1010"/>
      <c r="CC85" s="1010"/>
      <c r="CD85" s="1010"/>
      <c r="CE85" s="1010"/>
      <c r="CF85" s="1010"/>
      <c r="CG85" s="1019"/>
      <c r="CH85" s="1020"/>
      <c r="CI85" s="1021"/>
      <c r="CJ85" s="1021"/>
      <c r="CK85" s="1021"/>
      <c r="CL85" s="1022"/>
      <c r="CM85" s="1020"/>
      <c r="CN85" s="1021"/>
      <c r="CO85" s="1021"/>
      <c r="CP85" s="1021"/>
      <c r="CQ85" s="1022"/>
      <c r="CR85" s="1020"/>
      <c r="CS85" s="1021"/>
      <c r="CT85" s="1021"/>
      <c r="CU85" s="1021"/>
      <c r="CV85" s="1022"/>
      <c r="CW85" s="1020"/>
      <c r="CX85" s="1021"/>
      <c r="CY85" s="1021"/>
      <c r="CZ85" s="1021"/>
      <c r="DA85" s="1022"/>
      <c r="DB85" s="1020"/>
      <c r="DC85" s="1021"/>
      <c r="DD85" s="1021"/>
      <c r="DE85" s="1021"/>
      <c r="DF85" s="1022"/>
      <c r="DG85" s="1020"/>
      <c r="DH85" s="1021"/>
      <c r="DI85" s="1021"/>
      <c r="DJ85" s="1021"/>
      <c r="DK85" s="1022"/>
      <c r="DL85" s="1020"/>
      <c r="DM85" s="1021"/>
      <c r="DN85" s="1021"/>
      <c r="DO85" s="1021"/>
      <c r="DP85" s="1022"/>
      <c r="DQ85" s="1020"/>
      <c r="DR85" s="1021"/>
      <c r="DS85" s="1021"/>
      <c r="DT85" s="1021"/>
      <c r="DU85" s="1022"/>
      <c r="DV85" s="1009"/>
      <c r="DW85" s="1010"/>
      <c r="DX85" s="1010"/>
      <c r="DY85" s="1010"/>
      <c r="DZ85" s="1011"/>
      <c r="EA85" s="226"/>
    </row>
    <row r="86" spans="1:131" ht="26.25" customHeight="1" x14ac:dyDescent="0.15">
      <c r="A86" s="234">
        <v>19</v>
      </c>
      <c r="B86" s="1038"/>
      <c r="C86" s="1039"/>
      <c r="D86" s="1039"/>
      <c r="E86" s="1039"/>
      <c r="F86" s="1039"/>
      <c r="G86" s="1039"/>
      <c r="H86" s="1039"/>
      <c r="I86" s="1039"/>
      <c r="J86" s="1039"/>
      <c r="K86" s="1039"/>
      <c r="L86" s="1039"/>
      <c r="M86" s="1039"/>
      <c r="N86" s="1039"/>
      <c r="O86" s="1039"/>
      <c r="P86" s="1040"/>
      <c r="Q86" s="1041"/>
      <c r="R86" s="1035"/>
      <c r="S86" s="1035"/>
      <c r="T86" s="1035"/>
      <c r="U86" s="1035"/>
      <c r="V86" s="1035"/>
      <c r="W86" s="1035"/>
      <c r="X86" s="1035"/>
      <c r="Y86" s="1035"/>
      <c r="Z86" s="1035"/>
      <c r="AA86" s="1035"/>
      <c r="AB86" s="1035"/>
      <c r="AC86" s="1035"/>
      <c r="AD86" s="1035"/>
      <c r="AE86" s="1035"/>
      <c r="AF86" s="1035"/>
      <c r="AG86" s="1035"/>
      <c r="AH86" s="1035"/>
      <c r="AI86" s="1035"/>
      <c r="AJ86" s="1035"/>
      <c r="AK86" s="1035"/>
      <c r="AL86" s="1035"/>
      <c r="AM86" s="1035"/>
      <c r="AN86" s="1035"/>
      <c r="AO86" s="1035"/>
      <c r="AP86" s="1035"/>
      <c r="AQ86" s="1035"/>
      <c r="AR86" s="1035"/>
      <c r="AS86" s="1035"/>
      <c r="AT86" s="1035"/>
      <c r="AU86" s="1035"/>
      <c r="AV86" s="1035"/>
      <c r="AW86" s="1035"/>
      <c r="AX86" s="1035"/>
      <c r="AY86" s="1035"/>
      <c r="AZ86" s="1036"/>
      <c r="BA86" s="1036"/>
      <c r="BB86" s="1036"/>
      <c r="BC86" s="1036"/>
      <c r="BD86" s="1037"/>
      <c r="BE86" s="237"/>
      <c r="BF86" s="237"/>
      <c r="BG86" s="237"/>
      <c r="BH86" s="237"/>
      <c r="BI86" s="237"/>
      <c r="BJ86" s="237"/>
      <c r="BK86" s="237"/>
      <c r="BL86" s="237"/>
      <c r="BM86" s="237"/>
      <c r="BN86" s="237"/>
      <c r="BO86" s="237"/>
      <c r="BP86" s="237"/>
      <c r="BQ86" s="234">
        <v>80</v>
      </c>
      <c r="BR86" s="239"/>
      <c r="BS86" s="1009"/>
      <c r="BT86" s="1010"/>
      <c r="BU86" s="1010"/>
      <c r="BV86" s="1010"/>
      <c r="BW86" s="1010"/>
      <c r="BX86" s="1010"/>
      <c r="BY86" s="1010"/>
      <c r="BZ86" s="1010"/>
      <c r="CA86" s="1010"/>
      <c r="CB86" s="1010"/>
      <c r="CC86" s="1010"/>
      <c r="CD86" s="1010"/>
      <c r="CE86" s="1010"/>
      <c r="CF86" s="1010"/>
      <c r="CG86" s="1019"/>
      <c r="CH86" s="1020"/>
      <c r="CI86" s="1021"/>
      <c r="CJ86" s="1021"/>
      <c r="CK86" s="1021"/>
      <c r="CL86" s="1022"/>
      <c r="CM86" s="1020"/>
      <c r="CN86" s="1021"/>
      <c r="CO86" s="1021"/>
      <c r="CP86" s="1021"/>
      <c r="CQ86" s="1022"/>
      <c r="CR86" s="1020"/>
      <c r="CS86" s="1021"/>
      <c r="CT86" s="1021"/>
      <c r="CU86" s="1021"/>
      <c r="CV86" s="1022"/>
      <c r="CW86" s="1020"/>
      <c r="CX86" s="1021"/>
      <c r="CY86" s="1021"/>
      <c r="CZ86" s="1021"/>
      <c r="DA86" s="1022"/>
      <c r="DB86" s="1020"/>
      <c r="DC86" s="1021"/>
      <c r="DD86" s="1021"/>
      <c r="DE86" s="1021"/>
      <c r="DF86" s="1022"/>
      <c r="DG86" s="1020"/>
      <c r="DH86" s="1021"/>
      <c r="DI86" s="1021"/>
      <c r="DJ86" s="1021"/>
      <c r="DK86" s="1022"/>
      <c r="DL86" s="1020"/>
      <c r="DM86" s="1021"/>
      <c r="DN86" s="1021"/>
      <c r="DO86" s="1021"/>
      <c r="DP86" s="1022"/>
      <c r="DQ86" s="1020"/>
      <c r="DR86" s="1021"/>
      <c r="DS86" s="1021"/>
      <c r="DT86" s="1021"/>
      <c r="DU86" s="1022"/>
      <c r="DV86" s="1009"/>
      <c r="DW86" s="1010"/>
      <c r="DX86" s="1010"/>
      <c r="DY86" s="1010"/>
      <c r="DZ86" s="1011"/>
      <c r="EA86" s="226"/>
    </row>
    <row r="87" spans="1:131" ht="26.25" customHeight="1" x14ac:dyDescent="0.15">
      <c r="A87" s="240">
        <v>20</v>
      </c>
      <c r="B87" s="1028"/>
      <c r="C87" s="1029"/>
      <c r="D87" s="1029"/>
      <c r="E87" s="1029"/>
      <c r="F87" s="1029"/>
      <c r="G87" s="1029"/>
      <c r="H87" s="1029"/>
      <c r="I87" s="1029"/>
      <c r="J87" s="1029"/>
      <c r="K87" s="1029"/>
      <c r="L87" s="1029"/>
      <c r="M87" s="1029"/>
      <c r="N87" s="1029"/>
      <c r="O87" s="1029"/>
      <c r="P87" s="1030"/>
      <c r="Q87" s="1031"/>
      <c r="R87" s="1032"/>
      <c r="S87" s="1032"/>
      <c r="T87" s="1032"/>
      <c r="U87" s="1032"/>
      <c r="V87" s="1032"/>
      <c r="W87" s="1032"/>
      <c r="X87" s="1032"/>
      <c r="Y87" s="1032"/>
      <c r="Z87" s="1032"/>
      <c r="AA87" s="1032"/>
      <c r="AB87" s="1032"/>
      <c r="AC87" s="1032"/>
      <c r="AD87" s="1032"/>
      <c r="AE87" s="1032"/>
      <c r="AF87" s="1032"/>
      <c r="AG87" s="1032"/>
      <c r="AH87" s="1032"/>
      <c r="AI87" s="1032"/>
      <c r="AJ87" s="1032"/>
      <c r="AK87" s="1032"/>
      <c r="AL87" s="1032"/>
      <c r="AM87" s="1032"/>
      <c r="AN87" s="1032"/>
      <c r="AO87" s="1032"/>
      <c r="AP87" s="1032"/>
      <c r="AQ87" s="1032"/>
      <c r="AR87" s="1032"/>
      <c r="AS87" s="1032"/>
      <c r="AT87" s="1032"/>
      <c r="AU87" s="1032"/>
      <c r="AV87" s="1032"/>
      <c r="AW87" s="1032"/>
      <c r="AX87" s="1032"/>
      <c r="AY87" s="1032"/>
      <c r="AZ87" s="1033"/>
      <c r="BA87" s="1033"/>
      <c r="BB87" s="1033"/>
      <c r="BC87" s="1033"/>
      <c r="BD87" s="1034"/>
      <c r="BE87" s="237"/>
      <c r="BF87" s="237"/>
      <c r="BG87" s="237"/>
      <c r="BH87" s="237"/>
      <c r="BI87" s="237"/>
      <c r="BJ87" s="237"/>
      <c r="BK87" s="237"/>
      <c r="BL87" s="237"/>
      <c r="BM87" s="237"/>
      <c r="BN87" s="237"/>
      <c r="BO87" s="237"/>
      <c r="BP87" s="237"/>
      <c r="BQ87" s="234">
        <v>81</v>
      </c>
      <c r="BR87" s="239"/>
      <c r="BS87" s="1009"/>
      <c r="BT87" s="1010"/>
      <c r="BU87" s="1010"/>
      <c r="BV87" s="1010"/>
      <c r="BW87" s="1010"/>
      <c r="BX87" s="1010"/>
      <c r="BY87" s="1010"/>
      <c r="BZ87" s="1010"/>
      <c r="CA87" s="1010"/>
      <c r="CB87" s="1010"/>
      <c r="CC87" s="1010"/>
      <c r="CD87" s="1010"/>
      <c r="CE87" s="1010"/>
      <c r="CF87" s="1010"/>
      <c r="CG87" s="1019"/>
      <c r="CH87" s="1020"/>
      <c r="CI87" s="1021"/>
      <c r="CJ87" s="1021"/>
      <c r="CK87" s="1021"/>
      <c r="CL87" s="1022"/>
      <c r="CM87" s="1020"/>
      <c r="CN87" s="1021"/>
      <c r="CO87" s="1021"/>
      <c r="CP87" s="1021"/>
      <c r="CQ87" s="1022"/>
      <c r="CR87" s="1020"/>
      <c r="CS87" s="1021"/>
      <c r="CT87" s="1021"/>
      <c r="CU87" s="1021"/>
      <c r="CV87" s="1022"/>
      <c r="CW87" s="1020"/>
      <c r="CX87" s="1021"/>
      <c r="CY87" s="1021"/>
      <c r="CZ87" s="1021"/>
      <c r="DA87" s="1022"/>
      <c r="DB87" s="1020"/>
      <c r="DC87" s="1021"/>
      <c r="DD87" s="1021"/>
      <c r="DE87" s="1021"/>
      <c r="DF87" s="1022"/>
      <c r="DG87" s="1020"/>
      <c r="DH87" s="1021"/>
      <c r="DI87" s="1021"/>
      <c r="DJ87" s="1021"/>
      <c r="DK87" s="1022"/>
      <c r="DL87" s="1020"/>
      <c r="DM87" s="1021"/>
      <c r="DN87" s="1021"/>
      <c r="DO87" s="1021"/>
      <c r="DP87" s="1022"/>
      <c r="DQ87" s="1020"/>
      <c r="DR87" s="1021"/>
      <c r="DS87" s="1021"/>
      <c r="DT87" s="1021"/>
      <c r="DU87" s="1022"/>
      <c r="DV87" s="1009"/>
      <c r="DW87" s="1010"/>
      <c r="DX87" s="1010"/>
      <c r="DY87" s="1010"/>
      <c r="DZ87" s="1011"/>
      <c r="EA87" s="226"/>
    </row>
    <row r="88" spans="1:131" ht="26.25" customHeight="1" thickBot="1" x14ac:dyDescent="0.2">
      <c r="A88" s="236" t="s">
        <v>387</v>
      </c>
      <c r="B88" s="1001" t="s">
        <v>416</v>
      </c>
      <c r="C88" s="1002"/>
      <c r="D88" s="1002"/>
      <c r="E88" s="1002"/>
      <c r="F88" s="1002"/>
      <c r="G88" s="1002"/>
      <c r="H88" s="1002"/>
      <c r="I88" s="1002"/>
      <c r="J88" s="1002"/>
      <c r="K88" s="1002"/>
      <c r="L88" s="1002"/>
      <c r="M88" s="1002"/>
      <c r="N88" s="1002"/>
      <c r="O88" s="1002"/>
      <c r="P88" s="1012"/>
      <c r="Q88" s="1026"/>
      <c r="R88" s="1027"/>
      <c r="S88" s="1027"/>
      <c r="T88" s="1027"/>
      <c r="U88" s="1027"/>
      <c r="V88" s="1027"/>
      <c r="W88" s="1027"/>
      <c r="X88" s="1027"/>
      <c r="Y88" s="1027"/>
      <c r="Z88" s="1027"/>
      <c r="AA88" s="1027"/>
      <c r="AB88" s="1027"/>
      <c r="AC88" s="1027"/>
      <c r="AD88" s="1027"/>
      <c r="AE88" s="1027"/>
      <c r="AF88" s="1023">
        <v>104084</v>
      </c>
      <c r="AG88" s="1023"/>
      <c r="AH88" s="1023"/>
      <c r="AI88" s="1023"/>
      <c r="AJ88" s="1023"/>
      <c r="AK88" s="1027"/>
      <c r="AL88" s="1027"/>
      <c r="AM88" s="1027"/>
      <c r="AN88" s="1027"/>
      <c r="AO88" s="1027"/>
      <c r="AP88" s="1023">
        <v>127224</v>
      </c>
      <c r="AQ88" s="1023"/>
      <c r="AR88" s="1023"/>
      <c r="AS88" s="1023"/>
      <c r="AT88" s="1023"/>
      <c r="AU88" s="1023">
        <v>1118</v>
      </c>
      <c r="AV88" s="1023"/>
      <c r="AW88" s="1023"/>
      <c r="AX88" s="1023"/>
      <c r="AY88" s="1023"/>
      <c r="AZ88" s="1024"/>
      <c r="BA88" s="1024"/>
      <c r="BB88" s="1024"/>
      <c r="BC88" s="1024"/>
      <c r="BD88" s="1025"/>
      <c r="BE88" s="237"/>
      <c r="BF88" s="237"/>
      <c r="BG88" s="237"/>
      <c r="BH88" s="237"/>
      <c r="BI88" s="237"/>
      <c r="BJ88" s="237"/>
      <c r="BK88" s="237"/>
      <c r="BL88" s="237"/>
      <c r="BM88" s="237"/>
      <c r="BN88" s="237"/>
      <c r="BO88" s="237"/>
      <c r="BP88" s="237"/>
      <c r="BQ88" s="234">
        <v>82</v>
      </c>
      <c r="BR88" s="239"/>
      <c r="BS88" s="1009"/>
      <c r="BT88" s="1010"/>
      <c r="BU88" s="1010"/>
      <c r="BV88" s="1010"/>
      <c r="BW88" s="1010"/>
      <c r="BX88" s="1010"/>
      <c r="BY88" s="1010"/>
      <c r="BZ88" s="1010"/>
      <c r="CA88" s="1010"/>
      <c r="CB88" s="1010"/>
      <c r="CC88" s="1010"/>
      <c r="CD88" s="1010"/>
      <c r="CE88" s="1010"/>
      <c r="CF88" s="1010"/>
      <c r="CG88" s="1019"/>
      <c r="CH88" s="1020"/>
      <c r="CI88" s="1021"/>
      <c r="CJ88" s="1021"/>
      <c r="CK88" s="1021"/>
      <c r="CL88" s="1022"/>
      <c r="CM88" s="1020"/>
      <c r="CN88" s="1021"/>
      <c r="CO88" s="1021"/>
      <c r="CP88" s="1021"/>
      <c r="CQ88" s="1022"/>
      <c r="CR88" s="1020"/>
      <c r="CS88" s="1021"/>
      <c r="CT88" s="1021"/>
      <c r="CU88" s="1021"/>
      <c r="CV88" s="1022"/>
      <c r="CW88" s="1020"/>
      <c r="CX88" s="1021"/>
      <c r="CY88" s="1021"/>
      <c r="CZ88" s="1021"/>
      <c r="DA88" s="1022"/>
      <c r="DB88" s="1020"/>
      <c r="DC88" s="1021"/>
      <c r="DD88" s="1021"/>
      <c r="DE88" s="1021"/>
      <c r="DF88" s="1022"/>
      <c r="DG88" s="1020"/>
      <c r="DH88" s="1021"/>
      <c r="DI88" s="1021"/>
      <c r="DJ88" s="1021"/>
      <c r="DK88" s="1022"/>
      <c r="DL88" s="1020"/>
      <c r="DM88" s="1021"/>
      <c r="DN88" s="1021"/>
      <c r="DO88" s="1021"/>
      <c r="DP88" s="1022"/>
      <c r="DQ88" s="1020"/>
      <c r="DR88" s="1021"/>
      <c r="DS88" s="1021"/>
      <c r="DT88" s="1021"/>
      <c r="DU88" s="1022"/>
      <c r="DV88" s="1009"/>
      <c r="DW88" s="1010"/>
      <c r="DX88" s="1010"/>
      <c r="DY88" s="1010"/>
      <c r="DZ88" s="1011"/>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1009"/>
      <c r="BT89" s="1010"/>
      <c r="BU89" s="1010"/>
      <c r="BV89" s="1010"/>
      <c r="BW89" s="1010"/>
      <c r="BX89" s="1010"/>
      <c r="BY89" s="1010"/>
      <c r="BZ89" s="1010"/>
      <c r="CA89" s="1010"/>
      <c r="CB89" s="1010"/>
      <c r="CC89" s="1010"/>
      <c r="CD89" s="1010"/>
      <c r="CE89" s="1010"/>
      <c r="CF89" s="1010"/>
      <c r="CG89" s="1019"/>
      <c r="CH89" s="1020"/>
      <c r="CI89" s="1021"/>
      <c r="CJ89" s="1021"/>
      <c r="CK89" s="1021"/>
      <c r="CL89" s="1022"/>
      <c r="CM89" s="1020"/>
      <c r="CN89" s="1021"/>
      <c r="CO89" s="1021"/>
      <c r="CP89" s="1021"/>
      <c r="CQ89" s="1022"/>
      <c r="CR89" s="1020"/>
      <c r="CS89" s="1021"/>
      <c r="CT89" s="1021"/>
      <c r="CU89" s="1021"/>
      <c r="CV89" s="1022"/>
      <c r="CW89" s="1020"/>
      <c r="CX89" s="1021"/>
      <c r="CY89" s="1021"/>
      <c r="CZ89" s="1021"/>
      <c r="DA89" s="1022"/>
      <c r="DB89" s="1020"/>
      <c r="DC89" s="1021"/>
      <c r="DD89" s="1021"/>
      <c r="DE89" s="1021"/>
      <c r="DF89" s="1022"/>
      <c r="DG89" s="1020"/>
      <c r="DH89" s="1021"/>
      <c r="DI89" s="1021"/>
      <c r="DJ89" s="1021"/>
      <c r="DK89" s="1022"/>
      <c r="DL89" s="1020"/>
      <c r="DM89" s="1021"/>
      <c r="DN89" s="1021"/>
      <c r="DO89" s="1021"/>
      <c r="DP89" s="1022"/>
      <c r="DQ89" s="1020"/>
      <c r="DR89" s="1021"/>
      <c r="DS89" s="1021"/>
      <c r="DT89" s="1021"/>
      <c r="DU89" s="1022"/>
      <c r="DV89" s="1009"/>
      <c r="DW89" s="1010"/>
      <c r="DX89" s="1010"/>
      <c r="DY89" s="1010"/>
      <c r="DZ89" s="1011"/>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1009"/>
      <c r="BT90" s="1010"/>
      <c r="BU90" s="1010"/>
      <c r="BV90" s="1010"/>
      <c r="BW90" s="1010"/>
      <c r="BX90" s="1010"/>
      <c r="BY90" s="1010"/>
      <c r="BZ90" s="1010"/>
      <c r="CA90" s="1010"/>
      <c r="CB90" s="1010"/>
      <c r="CC90" s="1010"/>
      <c r="CD90" s="1010"/>
      <c r="CE90" s="1010"/>
      <c r="CF90" s="1010"/>
      <c r="CG90" s="1019"/>
      <c r="CH90" s="1020"/>
      <c r="CI90" s="1021"/>
      <c r="CJ90" s="1021"/>
      <c r="CK90" s="1021"/>
      <c r="CL90" s="1022"/>
      <c r="CM90" s="1020"/>
      <c r="CN90" s="1021"/>
      <c r="CO90" s="1021"/>
      <c r="CP90" s="1021"/>
      <c r="CQ90" s="1022"/>
      <c r="CR90" s="1020"/>
      <c r="CS90" s="1021"/>
      <c r="CT90" s="1021"/>
      <c r="CU90" s="1021"/>
      <c r="CV90" s="1022"/>
      <c r="CW90" s="1020"/>
      <c r="CX90" s="1021"/>
      <c r="CY90" s="1021"/>
      <c r="CZ90" s="1021"/>
      <c r="DA90" s="1022"/>
      <c r="DB90" s="1020"/>
      <c r="DC90" s="1021"/>
      <c r="DD90" s="1021"/>
      <c r="DE90" s="1021"/>
      <c r="DF90" s="1022"/>
      <c r="DG90" s="1020"/>
      <c r="DH90" s="1021"/>
      <c r="DI90" s="1021"/>
      <c r="DJ90" s="1021"/>
      <c r="DK90" s="1022"/>
      <c r="DL90" s="1020"/>
      <c r="DM90" s="1021"/>
      <c r="DN90" s="1021"/>
      <c r="DO90" s="1021"/>
      <c r="DP90" s="1022"/>
      <c r="DQ90" s="1020"/>
      <c r="DR90" s="1021"/>
      <c r="DS90" s="1021"/>
      <c r="DT90" s="1021"/>
      <c r="DU90" s="1022"/>
      <c r="DV90" s="1009"/>
      <c r="DW90" s="1010"/>
      <c r="DX90" s="1010"/>
      <c r="DY90" s="1010"/>
      <c r="DZ90" s="1011"/>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1009"/>
      <c r="BT91" s="1010"/>
      <c r="BU91" s="1010"/>
      <c r="BV91" s="1010"/>
      <c r="BW91" s="1010"/>
      <c r="BX91" s="1010"/>
      <c r="BY91" s="1010"/>
      <c r="BZ91" s="1010"/>
      <c r="CA91" s="1010"/>
      <c r="CB91" s="1010"/>
      <c r="CC91" s="1010"/>
      <c r="CD91" s="1010"/>
      <c r="CE91" s="1010"/>
      <c r="CF91" s="1010"/>
      <c r="CG91" s="1019"/>
      <c r="CH91" s="1020"/>
      <c r="CI91" s="1021"/>
      <c r="CJ91" s="1021"/>
      <c r="CK91" s="1021"/>
      <c r="CL91" s="1022"/>
      <c r="CM91" s="1020"/>
      <c r="CN91" s="1021"/>
      <c r="CO91" s="1021"/>
      <c r="CP91" s="1021"/>
      <c r="CQ91" s="1022"/>
      <c r="CR91" s="1020"/>
      <c r="CS91" s="1021"/>
      <c r="CT91" s="1021"/>
      <c r="CU91" s="1021"/>
      <c r="CV91" s="1022"/>
      <c r="CW91" s="1020"/>
      <c r="CX91" s="1021"/>
      <c r="CY91" s="1021"/>
      <c r="CZ91" s="1021"/>
      <c r="DA91" s="1022"/>
      <c r="DB91" s="1020"/>
      <c r="DC91" s="1021"/>
      <c r="DD91" s="1021"/>
      <c r="DE91" s="1021"/>
      <c r="DF91" s="1022"/>
      <c r="DG91" s="1020"/>
      <c r="DH91" s="1021"/>
      <c r="DI91" s="1021"/>
      <c r="DJ91" s="1021"/>
      <c r="DK91" s="1022"/>
      <c r="DL91" s="1020"/>
      <c r="DM91" s="1021"/>
      <c r="DN91" s="1021"/>
      <c r="DO91" s="1021"/>
      <c r="DP91" s="1022"/>
      <c r="DQ91" s="1020"/>
      <c r="DR91" s="1021"/>
      <c r="DS91" s="1021"/>
      <c r="DT91" s="1021"/>
      <c r="DU91" s="1022"/>
      <c r="DV91" s="1009"/>
      <c r="DW91" s="1010"/>
      <c r="DX91" s="1010"/>
      <c r="DY91" s="1010"/>
      <c r="DZ91" s="1011"/>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1009"/>
      <c r="BT92" s="1010"/>
      <c r="BU92" s="1010"/>
      <c r="BV92" s="1010"/>
      <c r="BW92" s="1010"/>
      <c r="BX92" s="1010"/>
      <c r="BY92" s="1010"/>
      <c r="BZ92" s="1010"/>
      <c r="CA92" s="1010"/>
      <c r="CB92" s="1010"/>
      <c r="CC92" s="1010"/>
      <c r="CD92" s="1010"/>
      <c r="CE92" s="1010"/>
      <c r="CF92" s="1010"/>
      <c r="CG92" s="1019"/>
      <c r="CH92" s="1020"/>
      <c r="CI92" s="1021"/>
      <c r="CJ92" s="1021"/>
      <c r="CK92" s="1021"/>
      <c r="CL92" s="1022"/>
      <c r="CM92" s="1020"/>
      <c r="CN92" s="1021"/>
      <c r="CO92" s="1021"/>
      <c r="CP92" s="1021"/>
      <c r="CQ92" s="1022"/>
      <c r="CR92" s="1020"/>
      <c r="CS92" s="1021"/>
      <c r="CT92" s="1021"/>
      <c r="CU92" s="1021"/>
      <c r="CV92" s="1022"/>
      <c r="CW92" s="1020"/>
      <c r="CX92" s="1021"/>
      <c r="CY92" s="1021"/>
      <c r="CZ92" s="1021"/>
      <c r="DA92" s="1022"/>
      <c r="DB92" s="1020"/>
      <c r="DC92" s="1021"/>
      <c r="DD92" s="1021"/>
      <c r="DE92" s="1021"/>
      <c r="DF92" s="1022"/>
      <c r="DG92" s="1020"/>
      <c r="DH92" s="1021"/>
      <c r="DI92" s="1021"/>
      <c r="DJ92" s="1021"/>
      <c r="DK92" s="1022"/>
      <c r="DL92" s="1020"/>
      <c r="DM92" s="1021"/>
      <c r="DN92" s="1021"/>
      <c r="DO92" s="1021"/>
      <c r="DP92" s="1022"/>
      <c r="DQ92" s="1020"/>
      <c r="DR92" s="1021"/>
      <c r="DS92" s="1021"/>
      <c r="DT92" s="1021"/>
      <c r="DU92" s="1022"/>
      <c r="DV92" s="1009"/>
      <c r="DW92" s="1010"/>
      <c r="DX92" s="1010"/>
      <c r="DY92" s="1010"/>
      <c r="DZ92" s="1011"/>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1009"/>
      <c r="BT93" s="1010"/>
      <c r="BU93" s="1010"/>
      <c r="BV93" s="1010"/>
      <c r="BW93" s="1010"/>
      <c r="BX93" s="1010"/>
      <c r="BY93" s="1010"/>
      <c r="BZ93" s="1010"/>
      <c r="CA93" s="1010"/>
      <c r="CB93" s="1010"/>
      <c r="CC93" s="1010"/>
      <c r="CD93" s="1010"/>
      <c r="CE93" s="1010"/>
      <c r="CF93" s="1010"/>
      <c r="CG93" s="1019"/>
      <c r="CH93" s="1020"/>
      <c r="CI93" s="1021"/>
      <c r="CJ93" s="1021"/>
      <c r="CK93" s="1021"/>
      <c r="CL93" s="1022"/>
      <c r="CM93" s="1020"/>
      <c r="CN93" s="1021"/>
      <c r="CO93" s="1021"/>
      <c r="CP93" s="1021"/>
      <c r="CQ93" s="1022"/>
      <c r="CR93" s="1020"/>
      <c r="CS93" s="1021"/>
      <c r="CT93" s="1021"/>
      <c r="CU93" s="1021"/>
      <c r="CV93" s="1022"/>
      <c r="CW93" s="1020"/>
      <c r="CX93" s="1021"/>
      <c r="CY93" s="1021"/>
      <c r="CZ93" s="1021"/>
      <c r="DA93" s="1022"/>
      <c r="DB93" s="1020"/>
      <c r="DC93" s="1021"/>
      <c r="DD93" s="1021"/>
      <c r="DE93" s="1021"/>
      <c r="DF93" s="1022"/>
      <c r="DG93" s="1020"/>
      <c r="DH93" s="1021"/>
      <c r="DI93" s="1021"/>
      <c r="DJ93" s="1021"/>
      <c r="DK93" s="1022"/>
      <c r="DL93" s="1020"/>
      <c r="DM93" s="1021"/>
      <c r="DN93" s="1021"/>
      <c r="DO93" s="1021"/>
      <c r="DP93" s="1022"/>
      <c r="DQ93" s="1020"/>
      <c r="DR93" s="1021"/>
      <c r="DS93" s="1021"/>
      <c r="DT93" s="1021"/>
      <c r="DU93" s="1022"/>
      <c r="DV93" s="1009"/>
      <c r="DW93" s="1010"/>
      <c r="DX93" s="1010"/>
      <c r="DY93" s="1010"/>
      <c r="DZ93" s="1011"/>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1009"/>
      <c r="BT94" s="1010"/>
      <c r="BU94" s="1010"/>
      <c r="BV94" s="1010"/>
      <c r="BW94" s="1010"/>
      <c r="BX94" s="1010"/>
      <c r="BY94" s="1010"/>
      <c r="BZ94" s="1010"/>
      <c r="CA94" s="1010"/>
      <c r="CB94" s="1010"/>
      <c r="CC94" s="1010"/>
      <c r="CD94" s="1010"/>
      <c r="CE94" s="1010"/>
      <c r="CF94" s="1010"/>
      <c r="CG94" s="1019"/>
      <c r="CH94" s="1020"/>
      <c r="CI94" s="1021"/>
      <c r="CJ94" s="1021"/>
      <c r="CK94" s="1021"/>
      <c r="CL94" s="1022"/>
      <c r="CM94" s="1020"/>
      <c r="CN94" s="1021"/>
      <c r="CO94" s="1021"/>
      <c r="CP94" s="1021"/>
      <c r="CQ94" s="1022"/>
      <c r="CR94" s="1020"/>
      <c r="CS94" s="1021"/>
      <c r="CT94" s="1021"/>
      <c r="CU94" s="1021"/>
      <c r="CV94" s="1022"/>
      <c r="CW94" s="1020"/>
      <c r="CX94" s="1021"/>
      <c r="CY94" s="1021"/>
      <c r="CZ94" s="1021"/>
      <c r="DA94" s="1022"/>
      <c r="DB94" s="1020"/>
      <c r="DC94" s="1021"/>
      <c r="DD94" s="1021"/>
      <c r="DE94" s="1021"/>
      <c r="DF94" s="1022"/>
      <c r="DG94" s="1020"/>
      <c r="DH94" s="1021"/>
      <c r="DI94" s="1021"/>
      <c r="DJ94" s="1021"/>
      <c r="DK94" s="1022"/>
      <c r="DL94" s="1020"/>
      <c r="DM94" s="1021"/>
      <c r="DN94" s="1021"/>
      <c r="DO94" s="1021"/>
      <c r="DP94" s="1022"/>
      <c r="DQ94" s="1020"/>
      <c r="DR94" s="1021"/>
      <c r="DS94" s="1021"/>
      <c r="DT94" s="1021"/>
      <c r="DU94" s="1022"/>
      <c r="DV94" s="1009"/>
      <c r="DW94" s="1010"/>
      <c r="DX94" s="1010"/>
      <c r="DY94" s="1010"/>
      <c r="DZ94" s="1011"/>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1009"/>
      <c r="BT95" s="1010"/>
      <c r="BU95" s="1010"/>
      <c r="BV95" s="1010"/>
      <c r="BW95" s="1010"/>
      <c r="BX95" s="1010"/>
      <c r="BY95" s="1010"/>
      <c r="BZ95" s="1010"/>
      <c r="CA95" s="1010"/>
      <c r="CB95" s="1010"/>
      <c r="CC95" s="1010"/>
      <c r="CD95" s="1010"/>
      <c r="CE95" s="1010"/>
      <c r="CF95" s="1010"/>
      <c r="CG95" s="1019"/>
      <c r="CH95" s="1020"/>
      <c r="CI95" s="1021"/>
      <c r="CJ95" s="1021"/>
      <c r="CK95" s="1021"/>
      <c r="CL95" s="1022"/>
      <c r="CM95" s="1020"/>
      <c r="CN95" s="1021"/>
      <c r="CO95" s="1021"/>
      <c r="CP95" s="1021"/>
      <c r="CQ95" s="1022"/>
      <c r="CR95" s="1020"/>
      <c r="CS95" s="1021"/>
      <c r="CT95" s="1021"/>
      <c r="CU95" s="1021"/>
      <c r="CV95" s="1022"/>
      <c r="CW95" s="1020"/>
      <c r="CX95" s="1021"/>
      <c r="CY95" s="1021"/>
      <c r="CZ95" s="1021"/>
      <c r="DA95" s="1022"/>
      <c r="DB95" s="1020"/>
      <c r="DC95" s="1021"/>
      <c r="DD95" s="1021"/>
      <c r="DE95" s="1021"/>
      <c r="DF95" s="1022"/>
      <c r="DG95" s="1020"/>
      <c r="DH95" s="1021"/>
      <c r="DI95" s="1021"/>
      <c r="DJ95" s="1021"/>
      <c r="DK95" s="1022"/>
      <c r="DL95" s="1020"/>
      <c r="DM95" s="1021"/>
      <c r="DN95" s="1021"/>
      <c r="DO95" s="1021"/>
      <c r="DP95" s="1022"/>
      <c r="DQ95" s="1020"/>
      <c r="DR95" s="1021"/>
      <c r="DS95" s="1021"/>
      <c r="DT95" s="1021"/>
      <c r="DU95" s="1022"/>
      <c r="DV95" s="1009"/>
      <c r="DW95" s="1010"/>
      <c r="DX95" s="1010"/>
      <c r="DY95" s="1010"/>
      <c r="DZ95" s="1011"/>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1009"/>
      <c r="BT96" s="1010"/>
      <c r="BU96" s="1010"/>
      <c r="BV96" s="1010"/>
      <c r="BW96" s="1010"/>
      <c r="BX96" s="1010"/>
      <c r="BY96" s="1010"/>
      <c r="BZ96" s="1010"/>
      <c r="CA96" s="1010"/>
      <c r="CB96" s="1010"/>
      <c r="CC96" s="1010"/>
      <c r="CD96" s="1010"/>
      <c r="CE96" s="1010"/>
      <c r="CF96" s="1010"/>
      <c r="CG96" s="1019"/>
      <c r="CH96" s="1020"/>
      <c r="CI96" s="1021"/>
      <c r="CJ96" s="1021"/>
      <c r="CK96" s="1021"/>
      <c r="CL96" s="1022"/>
      <c r="CM96" s="1020"/>
      <c r="CN96" s="1021"/>
      <c r="CO96" s="1021"/>
      <c r="CP96" s="1021"/>
      <c r="CQ96" s="1022"/>
      <c r="CR96" s="1020"/>
      <c r="CS96" s="1021"/>
      <c r="CT96" s="1021"/>
      <c r="CU96" s="1021"/>
      <c r="CV96" s="1022"/>
      <c r="CW96" s="1020"/>
      <c r="CX96" s="1021"/>
      <c r="CY96" s="1021"/>
      <c r="CZ96" s="1021"/>
      <c r="DA96" s="1022"/>
      <c r="DB96" s="1020"/>
      <c r="DC96" s="1021"/>
      <c r="DD96" s="1021"/>
      <c r="DE96" s="1021"/>
      <c r="DF96" s="1022"/>
      <c r="DG96" s="1020"/>
      <c r="DH96" s="1021"/>
      <c r="DI96" s="1021"/>
      <c r="DJ96" s="1021"/>
      <c r="DK96" s="1022"/>
      <c r="DL96" s="1020"/>
      <c r="DM96" s="1021"/>
      <c r="DN96" s="1021"/>
      <c r="DO96" s="1021"/>
      <c r="DP96" s="1022"/>
      <c r="DQ96" s="1020"/>
      <c r="DR96" s="1021"/>
      <c r="DS96" s="1021"/>
      <c r="DT96" s="1021"/>
      <c r="DU96" s="1022"/>
      <c r="DV96" s="1009"/>
      <c r="DW96" s="1010"/>
      <c r="DX96" s="1010"/>
      <c r="DY96" s="1010"/>
      <c r="DZ96" s="1011"/>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1009"/>
      <c r="BT97" s="1010"/>
      <c r="BU97" s="1010"/>
      <c r="BV97" s="1010"/>
      <c r="BW97" s="1010"/>
      <c r="BX97" s="1010"/>
      <c r="BY97" s="1010"/>
      <c r="BZ97" s="1010"/>
      <c r="CA97" s="1010"/>
      <c r="CB97" s="1010"/>
      <c r="CC97" s="1010"/>
      <c r="CD97" s="1010"/>
      <c r="CE97" s="1010"/>
      <c r="CF97" s="1010"/>
      <c r="CG97" s="1019"/>
      <c r="CH97" s="1020"/>
      <c r="CI97" s="1021"/>
      <c r="CJ97" s="1021"/>
      <c r="CK97" s="1021"/>
      <c r="CL97" s="1022"/>
      <c r="CM97" s="1020"/>
      <c r="CN97" s="1021"/>
      <c r="CO97" s="1021"/>
      <c r="CP97" s="1021"/>
      <c r="CQ97" s="1022"/>
      <c r="CR97" s="1020"/>
      <c r="CS97" s="1021"/>
      <c r="CT97" s="1021"/>
      <c r="CU97" s="1021"/>
      <c r="CV97" s="1022"/>
      <c r="CW97" s="1020"/>
      <c r="CX97" s="1021"/>
      <c r="CY97" s="1021"/>
      <c r="CZ97" s="1021"/>
      <c r="DA97" s="1022"/>
      <c r="DB97" s="1020"/>
      <c r="DC97" s="1021"/>
      <c r="DD97" s="1021"/>
      <c r="DE97" s="1021"/>
      <c r="DF97" s="1022"/>
      <c r="DG97" s="1020"/>
      <c r="DH97" s="1021"/>
      <c r="DI97" s="1021"/>
      <c r="DJ97" s="1021"/>
      <c r="DK97" s="1022"/>
      <c r="DL97" s="1020"/>
      <c r="DM97" s="1021"/>
      <c r="DN97" s="1021"/>
      <c r="DO97" s="1021"/>
      <c r="DP97" s="1022"/>
      <c r="DQ97" s="1020"/>
      <c r="DR97" s="1021"/>
      <c r="DS97" s="1021"/>
      <c r="DT97" s="1021"/>
      <c r="DU97" s="1022"/>
      <c r="DV97" s="1009"/>
      <c r="DW97" s="1010"/>
      <c r="DX97" s="1010"/>
      <c r="DY97" s="1010"/>
      <c r="DZ97" s="1011"/>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1009"/>
      <c r="BT98" s="1010"/>
      <c r="BU98" s="1010"/>
      <c r="BV98" s="1010"/>
      <c r="BW98" s="1010"/>
      <c r="BX98" s="1010"/>
      <c r="BY98" s="1010"/>
      <c r="BZ98" s="1010"/>
      <c r="CA98" s="1010"/>
      <c r="CB98" s="1010"/>
      <c r="CC98" s="1010"/>
      <c r="CD98" s="1010"/>
      <c r="CE98" s="1010"/>
      <c r="CF98" s="1010"/>
      <c r="CG98" s="1019"/>
      <c r="CH98" s="1020"/>
      <c r="CI98" s="1021"/>
      <c r="CJ98" s="1021"/>
      <c r="CK98" s="1021"/>
      <c r="CL98" s="1022"/>
      <c r="CM98" s="1020"/>
      <c r="CN98" s="1021"/>
      <c r="CO98" s="1021"/>
      <c r="CP98" s="1021"/>
      <c r="CQ98" s="1022"/>
      <c r="CR98" s="1020"/>
      <c r="CS98" s="1021"/>
      <c r="CT98" s="1021"/>
      <c r="CU98" s="1021"/>
      <c r="CV98" s="1022"/>
      <c r="CW98" s="1020"/>
      <c r="CX98" s="1021"/>
      <c r="CY98" s="1021"/>
      <c r="CZ98" s="1021"/>
      <c r="DA98" s="1022"/>
      <c r="DB98" s="1020"/>
      <c r="DC98" s="1021"/>
      <c r="DD98" s="1021"/>
      <c r="DE98" s="1021"/>
      <c r="DF98" s="1022"/>
      <c r="DG98" s="1020"/>
      <c r="DH98" s="1021"/>
      <c r="DI98" s="1021"/>
      <c r="DJ98" s="1021"/>
      <c r="DK98" s="1022"/>
      <c r="DL98" s="1020"/>
      <c r="DM98" s="1021"/>
      <c r="DN98" s="1021"/>
      <c r="DO98" s="1021"/>
      <c r="DP98" s="1022"/>
      <c r="DQ98" s="1020"/>
      <c r="DR98" s="1021"/>
      <c r="DS98" s="1021"/>
      <c r="DT98" s="1021"/>
      <c r="DU98" s="1022"/>
      <c r="DV98" s="1009"/>
      <c r="DW98" s="1010"/>
      <c r="DX98" s="1010"/>
      <c r="DY98" s="1010"/>
      <c r="DZ98" s="1011"/>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1009"/>
      <c r="BT99" s="1010"/>
      <c r="BU99" s="1010"/>
      <c r="BV99" s="1010"/>
      <c r="BW99" s="1010"/>
      <c r="BX99" s="1010"/>
      <c r="BY99" s="1010"/>
      <c r="BZ99" s="1010"/>
      <c r="CA99" s="1010"/>
      <c r="CB99" s="1010"/>
      <c r="CC99" s="1010"/>
      <c r="CD99" s="1010"/>
      <c r="CE99" s="1010"/>
      <c r="CF99" s="1010"/>
      <c r="CG99" s="1019"/>
      <c r="CH99" s="1020"/>
      <c r="CI99" s="1021"/>
      <c r="CJ99" s="1021"/>
      <c r="CK99" s="1021"/>
      <c r="CL99" s="1022"/>
      <c r="CM99" s="1020"/>
      <c r="CN99" s="1021"/>
      <c r="CO99" s="1021"/>
      <c r="CP99" s="1021"/>
      <c r="CQ99" s="1022"/>
      <c r="CR99" s="1020"/>
      <c r="CS99" s="1021"/>
      <c r="CT99" s="1021"/>
      <c r="CU99" s="1021"/>
      <c r="CV99" s="1022"/>
      <c r="CW99" s="1020"/>
      <c r="CX99" s="1021"/>
      <c r="CY99" s="1021"/>
      <c r="CZ99" s="1021"/>
      <c r="DA99" s="1022"/>
      <c r="DB99" s="1020"/>
      <c r="DC99" s="1021"/>
      <c r="DD99" s="1021"/>
      <c r="DE99" s="1021"/>
      <c r="DF99" s="1022"/>
      <c r="DG99" s="1020"/>
      <c r="DH99" s="1021"/>
      <c r="DI99" s="1021"/>
      <c r="DJ99" s="1021"/>
      <c r="DK99" s="1022"/>
      <c r="DL99" s="1020"/>
      <c r="DM99" s="1021"/>
      <c r="DN99" s="1021"/>
      <c r="DO99" s="1021"/>
      <c r="DP99" s="1022"/>
      <c r="DQ99" s="1020"/>
      <c r="DR99" s="1021"/>
      <c r="DS99" s="1021"/>
      <c r="DT99" s="1021"/>
      <c r="DU99" s="1022"/>
      <c r="DV99" s="1009"/>
      <c r="DW99" s="1010"/>
      <c r="DX99" s="1010"/>
      <c r="DY99" s="1010"/>
      <c r="DZ99" s="1011"/>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1009"/>
      <c r="BT100" s="1010"/>
      <c r="BU100" s="1010"/>
      <c r="BV100" s="1010"/>
      <c r="BW100" s="1010"/>
      <c r="BX100" s="1010"/>
      <c r="BY100" s="1010"/>
      <c r="BZ100" s="1010"/>
      <c r="CA100" s="1010"/>
      <c r="CB100" s="1010"/>
      <c r="CC100" s="1010"/>
      <c r="CD100" s="1010"/>
      <c r="CE100" s="1010"/>
      <c r="CF100" s="1010"/>
      <c r="CG100" s="1019"/>
      <c r="CH100" s="1020"/>
      <c r="CI100" s="1021"/>
      <c r="CJ100" s="1021"/>
      <c r="CK100" s="1021"/>
      <c r="CL100" s="1022"/>
      <c r="CM100" s="1020"/>
      <c r="CN100" s="1021"/>
      <c r="CO100" s="1021"/>
      <c r="CP100" s="1021"/>
      <c r="CQ100" s="1022"/>
      <c r="CR100" s="1020"/>
      <c r="CS100" s="1021"/>
      <c r="CT100" s="1021"/>
      <c r="CU100" s="1021"/>
      <c r="CV100" s="1022"/>
      <c r="CW100" s="1020"/>
      <c r="CX100" s="1021"/>
      <c r="CY100" s="1021"/>
      <c r="CZ100" s="1021"/>
      <c r="DA100" s="1022"/>
      <c r="DB100" s="1020"/>
      <c r="DC100" s="1021"/>
      <c r="DD100" s="1021"/>
      <c r="DE100" s="1021"/>
      <c r="DF100" s="1022"/>
      <c r="DG100" s="1020"/>
      <c r="DH100" s="1021"/>
      <c r="DI100" s="1021"/>
      <c r="DJ100" s="1021"/>
      <c r="DK100" s="1022"/>
      <c r="DL100" s="1020"/>
      <c r="DM100" s="1021"/>
      <c r="DN100" s="1021"/>
      <c r="DO100" s="1021"/>
      <c r="DP100" s="1022"/>
      <c r="DQ100" s="1020"/>
      <c r="DR100" s="1021"/>
      <c r="DS100" s="1021"/>
      <c r="DT100" s="1021"/>
      <c r="DU100" s="1022"/>
      <c r="DV100" s="1009"/>
      <c r="DW100" s="1010"/>
      <c r="DX100" s="1010"/>
      <c r="DY100" s="1010"/>
      <c r="DZ100" s="1011"/>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1009"/>
      <c r="BT101" s="1010"/>
      <c r="BU101" s="1010"/>
      <c r="BV101" s="1010"/>
      <c r="BW101" s="1010"/>
      <c r="BX101" s="1010"/>
      <c r="BY101" s="1010"/>
      <c r="BZ101" s="1010"/>
      <c r="CA101" s="1010"/>
      <c r="CB101" s="1010"/>
      <c r="CC101" s="1010"/>
      <c r="CD101" s="1010"/>
      <c r="CE101" s="1010"/>
      <c r="CF101" s="1010"/>
      <c r="CG101" s="1019"/>
      <c r="CH101" s="1020"/>
      <c r="CI101" s="1021"/>
      <c r="CJ101" s="1021"/>
      <c r="CK101" s="1021"/>
      <c r="CL101" s="1022"/>
      <c r="CM101" s="1020"/>
      <c r="CN101" s="1021"/>
      <c r="CO101" s="1021"/>
      <c r="CP101" s="1021"/>
      <c r="CQ101" s="1022"/>
      <c r="CR101" s="1020"/>
      <c r="CS101" s="1021"/>
      <c r="CT101" s="1021"/>
      <c r="CU101" s="1021"/>
      <c r="CV101" s="1022"/>
      <c r="CW101" s="1020"/>
      <c r="CX101" s="1021"/>
      <c r="CY101" s="1021"/>
      <c r="CZ101" s="1021"/>
      <c r="DA101" s="1022"/>
      <c r="DB101" s="1020"/>
      <c r="DC101" s="1021"/>
      <c r="DD101" s="1021"/>
      <c r="DE101" s="1021"/>
      <c r="DF101" s="1022"/>
      <c r="DG101" s="1020"/>
      <c r="DH101" s="1021"/>
      <c r="DI101" s="1021"/>
      <c r="DJ101" s="1021"/>
      <c r="DK101" s="1022"/>
      <c r="DL101" s="1020"/>
      <c r="DM101" s="1021"/>
      <c r="DN101" s="1021"/>
      <c r="DO101" s="1021"/>
      <c r="DP101" s="1022"/>
      <c r="DQ101" s="1020"/>
      <c r="DR101" s="1021"/>
      <c r="DS101" s="1021"/>
      <c r="DT101" s="1021"/>
      <c r="DU101" s="1022"/>
      <c r="DV101" s="1009"/>
      <c r="DW101" s="1010"/>
      <c r="DX101" s="1010"/>
      <c r="DY101" s="1010"/>
      <c r="DZ101" s="1011"/>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387</v>
      </c>
      <c r="BR102" s="1001" t="s">
        <v>417</v>
      </c>
      <c r="BS102" s="1002"/>
      <c r="BT102" s="1002"/>
      <c r="BU102" s="1002"/>
      <c r="BV102" s="1002"/>
      <c r="BW102" s="1002"/>
      <c r="BX102" s="1002"/>
      <c r="BY102" s="1002"/>
      <c r="BZ102" s="1002"/>
      <c r="CA102" s="1002"/>
      <c r="CB102" s="1002"/>
      <c r="CC102" s="1002"/>
      <c r="CD102" s="1002"/>
      <c r="CE102" s="1002"/>
      <c r="CF102" s="1002"/>
      <c r="CG102" s="1012"/>
      <c r="CH102" s="1013"/>
      <c r="CI102" s="1014"/>
      <c r="CJ102" s="1014"/>
      <c r="CK102" s="1014"/>
      <c r="CL102" s="1015"/>
      <c r="CM102" s="1013"/>
      <c r="CN102" s="1014"/>
      <c r="CO102" s="1014"/>
      <c r="CP102" s="1014"/>
      <c r="CQ102" s="1015"/>
      <c r="CR102" s="1016">
        <v>24</v>
      </c>
      <c r="CS102" s="1017"/>
      <c r="CT102" s="1017"/>
      <c r="CU102" s="1017"/>
      <c r="CV102" s="1018"/>
      <c r="CW102" s="1016" t="s">
        <v>594</v>
      </c>
      <c r="CX102" s="1017"/>
      <c r="CY102" s="1017"/>
      <c r="CZ102" s="1017"/>
      <c r="DA102" s="1018"/>
      <c r="DB102" s="1016" t="s">
        <v>594</v>
      </c>
      <c r="DC102" s="1017"/>
      <c r="DD102" s="1017"/>
      <c r="DE102" s="1017"/>
      <c r="DF102" s="1018"/>
      <c r="DG102" s="1016">
        <v>710</v>
      </c>
      <c r="DH102" s="1017"/>
      <c r="DI102" s="1017"/>
      <c r="DJ102" s="1017"/>
      <c r="DK102" s="1018"/>
      <c r="DL102" s="1016" t="s">
        <v>594</v>
      </c>
      <c r="DM102" s="1017"/>
      <c r="DN102" s="1017"/>
      <c r="DO102" s="1017"/>
      <c r="DP102" s="1018"/>
      <c r="DQ102" s="1016">
        <v>433</v>
      </c>
      <c r="DR102" s="1017"/>
      <c r="DS102" s="1017"/>
      <c r="DT102" s="1017"/>
      <c r="DU102" s="1018"/>
      <c r="DV102" s="1001"/>
      <c r="DW102" s="1002"/>
      <c r="DX102" s="1002"/>
      <c r="DY102" s="1002"/>
      <c r="DZ102" s="1003"/>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1004" t="s">
        <v>418</v>
      </c>
      <c r="BR103" s="1004"/>
      <c r="BS103" s="1004"/>
      <c r="BT103" s="1004"/>
      <c r="BU103" s="1004"/>
      <c r="BV103" s="1004"/>
      <c r="BW103" s="1004"/>
      <c r="BX103" s="1004"/>
      <c r="BY103" s="1004"/>
      <c r="BZ103" s="1004"/>
      <c r="CA103" s="1004"/>
      <c r="CB103" s="1004"/>
      <c r="CC103" s="1004"/>
      <c r="CD103" s="1004"/>
      <c r="CE103" s="1004"/>
      <c r="CF103" s="1004"/>
      <c r="CG103" s="1004"/>
      <c r="CH103" s="1004"/>
      <c r="CI103" s="1004"/>
      <c r="CJ103" s="1004"/>
      <c r="CK103" s="1004"/>
      <c r="CL103" s="1004"/>
      <c r="CM103" s="1004"/>
      <c r="CN103" s="1004"/>
      <c r="CO103" s="1004"/>
      <c r="CP103" s="1004"/>
      <c r="CQ103" s="1004"/>
      <c r="CR103" s="1004"/>
      <c r="CS103" s="1004"/>
      <c r="CT103" s="1004"/>
      <c r="CU103" s="1004"/>
      <c r="CV103" s="1004"/>
      <c r="CW103" s="1004"/>
      <c r="CX103" s="1004"/>
      <c r="CY103" s="1004"/>
      <c r="CZ103" s="1004"/>
      <c r="DA103" s="1004"/>
      <c r="DB103" s="1004"/>
      <c r="DC103" s="1004"/>
      <c r="DD103" s="1004"/>
      <c r="DE103" s="1004"/>
      <c r="DF103" s="1004"/>
      <c r="DG103" s="1004"/>
      <c r="DH103" s="1004"/>
      <c r="DI103" s="1004"/>
      <c r="DJ103" s="1004"/>
      <c r="DK103" s="1004"/>
      <c r="DL103" s="1004"/>
      <c r="DM103" s="1004"/>
      <c r="DN103" s="1004"/>
      <c r="DO103" s="1004"/>
      <c r="DP103" s="1004"/>
      <c r="DQ103" s="1004"/>
      <c r="DR103" s="1004"/>
      <c r="DS103" s="1004"/>
      <c r="DT103" s="1004"/>
      <c r="DU103" s="1004"/>
      <c r="DV103" s="1004"/>
      <c r="DW103" s="1004"/>
      <c r="DX103" s="1004"/>
      <c r="DY103" s="1004"/>
      <c r="DZ103" s="1004"/>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1005" t="s">
        <v>419</v>
      </c>
      <c r="BR104" s="1005"/>
      <c r="BS104" s="1005"/>
      <c r="BT104" s="1005"/>
      <c r="BU104" s="1005"/>
      <c r="BV104" s="1005"/>
      <c r="BW104" s="1005"/>
      <c r="BX104" s="1005"/>
      <c r="BY104" s="1005"/>
      <c r="BZ104" s="1005"/>
      <c r="CA104" s="1005"/>
      <c r="CB104" s="1005"/>
      <c r="CC104" s="1005"/>
      <c r="CD104" s="1005"/>
      <c r="CE104" s="1005"/>
      <c r="CF104" s="1005"/>
      <c r="CG104" s="1005"/>
      <c r="CH104" s="1005"/>
      <c r="CI104" s="1005"/>
      <c r="CJ104" s="1005"/>
      <c r="CK104" s="1005"/>
      <c r="CL104" s="1005"/>
      <c r="CM104" s="1005"/>
      <c r="CN104" s="1005"/>
      <c r="CO104" s="1005"/>
      <c r="CP104" s="1005"/>
      <c r="CQ104" s="1005"/>
      <c r="CR104" s="1005"/>
      <c r="CS104" s="1005"/>
      <c r="CT104" s="1005"/>
      <c r="CU104" s="1005"/>
      <c r="CV104" s="1005"/>
      <c r="CW104" s="1005"/>
      <c r="CX104" s="1005"/>
      <c r="CY104" s="1005"/>
      <c r="CZ104" s="1005"/>
      <c r="DA104" s="1005"/>
      <c r="DB104" s="1005"/>
      <c r="DC104" s="1005"/>
      <c r="DD104" s="1005"/>
      <c r="DE104" s="1005"/>
      <c r="DF104" s="1005"/>
      <c r="DG104" s="1005"/>
      <c r="DH104" s="1005"/>
      <c r="DI104" s="1005"/>
      <c r="DJ104" s="1005"/>
      <c r="DK104" s="1005"/>
      <c r="DL104" s="1005"/>
      <c r="DM104" s="1005"/>
      <c r="DN104" s="1005"/>
      <c r="DO104" s="1005"/>
      <c r="DP104" s="1005"/>
      <c r="DQ104" s="1005"/>
      <c r="DR104" s="1005"/>
      <c r="DS104" s="1005"/>
      <c r="DT104" s="1005"/>
      <c r="DU104" s="1005"/>
      <c r="DV104" s="1005"/>
      <c r="DW104" s="1005"/>
      <c r="DX104" s="1005"/>
      <c r="DY104" s="1005"/>
      <c r="DZ104" s="1005"/>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420</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421</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1006" t="s">
        <v>422</v>
      </c>
      <c r="B108" s="1007"/>
      <c r="C108" s="1007"/>
      <c r="D108" s="1007"/>
      <c r="E108" s="1007"/>
      <c r="F108" s="1007"/>
      <c r="G108" s="1007"/>
      <c r="H108" s="1007"/>
      <c r="I108" s="1007"/>
      <c r="J108" s="1007"/>
      <c r="K108" s="1007"/>
      <c r="L108" s="1007"/>
      <c r="M108" s="1007"/>
      <c r="N108" s="1007"/>
      <c r="O108" s="1007"/>
      <c r="P108" s="1007"/>
      <c r="Q108" s="1007"/>
      <c r="R108" s="1007"/>
      <c r="S108" s="1007"/>
      <c r="T108" s="1007"/>
      <c r="U108" s="1007"/>
      <c r="V108" s="1007"/>
      <c r="W108" s="1007"/>
      <c r="X108" s="1007"/>
      <c r="Y108" s="1007"/>
      <c r="Z108" s="1007"/>
      <c r="AA108" s="1007"/>
      <c r="AB108" s="1007"/>
      <c r="AC108" s="1007"/>
      <c r="AD108" s="1007"/>
      <c r="AE108" s="1007"/>
      <c r="AF108" s="1007"/>
      <c r="AG108" s="1007"/>
      <c r="AH108" s="1007"/>
      <c r="AI108" s="1007"/>
      <c r="AJ108" s="1007"/>
      <c r="AK108" s="1007"/>
      <c r="AL108" s="1007"/>
      <c r="AM108" s="1007"/>
      <c r="AN108" s="1007"/>
      <c r="AO108" s="1007"/>
      <c r="AP108" s="1007"/>
      <c r="AQ108" s="1007"/>
      <c r="AR108" s="1007"/>
      <c r="AS108" s="1007"/>
      <c r="AT108" s="1008"/>
      <c r="AU108" s="1006" t="s">
        <v>423</v>
      </c>
      <c r="AV108" s="1007"/>
      <c r="AW108" s="1007"/>
      <c r="AX108" s="1007"/>
      <c r="AY108" s="1007"/>
      <c r="AZ108" s="1007"/>
      <c r="BA108" s="1007"/>
      <c r="BB108" s="1007"/>
      <c r="BC108" s="1007"/>
      <c r="BD108" s="1007"/>
      <c r="BE108" s="1007"/>
      <c r="BF108" s="1007"/>
      <c r="BG108" s="1007"/>
      <c r="BH108" s="1007"/>
      <c r="BI108" s="1007"/>
      <c r="BJ108" s="1007"/>
      <c r="BK108" s="1007"/>
      <c r="BL108" s="1007"/>
      <c r="BM108" s="1007"/>
      <c r="BN108" s="1007"/>
      <c r="BO108" s="1007"/>
      <c r="BP108" s="1007"/>
      <c r="BQ108" s="1007"/>
      <c r="BR108" s="1007"/>
      <c r="BS108" s="1007"/>
      <c r="BT108" s="1007"/>
      <c r="BU108" s="1007"/>
      <c r="BV108" s="1007"/>
      <c r="BW108" s="1007"/>
      <c r="BX108" s="1007"/>
      <c r="BY108" s="1007"/>
      <c r="BZ108" s="1007"/>
      <c r="CA108" s="1007"/>
      <c r="CB108" s="1007"/>
      <c r="CC108" s="1007"/>
      <c r="CD108" s="1007"/>
      <c r="CE108" s="1007"/>
      <c r="CF108" s="1007"/>
      <c r="CG108" s="1007"/>
      <c r="CH108" s="1007"/>
      <c r="CI108" s="1007"/>
      <c r="CJ108" s="1007"/>
      <c r="CK108" s="1007"/>
      <c r="CL108" s="1007"/>
      <c r="CM108" s="1007"/>
      <c r="CN108" s="1007"/>
      <c r="CO108" s="1007"/>
      <c r="CP108" s="1007"/>
      <c r="CQ108" s="1007"/>
      <c r="CR108" s="1007"/>
      <c r="CS108" s="1007"/>
      <c r="CT108" s="1007"/>
      <c r="CU108" s="1007"/>
      <c r="CV108" s="1007"/>
      <c r="CW108" s="1007"/>
      <c r="CX108" s="1007"/>
      <c r="CY108" s="1007"/>
      <c r="CZ108" s="1007"/>
      <c r="DA108" s="1007"/>
      <c r="DB108" s="1007"/>
      <c r="DC108" s="1007"/>
      <c r="DD108" s="1007"/>
      <c r="DE108" s="1007"/>
      <c r="DF108" s="1007"/>
      <c r="DG108" s="1007"/>
      <c r="DH108" s="1007"/>
      <c r="DI108" s="1007"/>
      <c r="DJ108" s="1007"/>
      <c r="DK108" s="1007"/>
      <c r="DL108" s="1007"/>
      <c r="DM108" s="1007"/>
      <c r="DN108" s="1007"/>
      <c r="DO108" s="1007"/>
      <c r="DP108" s="1007"/>
      <c r="DQ108" s="1007"/>
      <c r="DR108" s="1007"/>
      <c r="DS108" s="1007"/>
      <c r="DT108" s="1007"/>
      <c r="DU108" s="1007"/>
      <c r="DV108" s="1007"/>
      <c r="DW108" s="1007"/>
      <c r="DX108" s="1007"/>
      <c r="DY108" s="1007"/>
      <c r="DZ108" s="1008"/>
    </row>
    <row r="109" spans="1:131" s="226" customFormat="1" ht="26.25" customHeight="1" x14ac:dyDescent="0.15">
      <c r="A109" s="959" t="s">
        <v>424</v>
      </c>
      <c r="B109" s="960"/>
      <c r="C109" s="960"/>
      <c r="D109" s="960"/>
      <c r="E109" s="960"/>
      <c r="F109" s="960"/>
      <c r="G109" s="960"/>
      <c r="H109" s="960"/>
      <c r="I109" s="960"/>
      <c r="J109" s="960"/>
      <c r="K109" s="960"/>
      <c r="L109" s="960"/>
      <c r="M109" s="960"/>
      <c r="N109" s="960"/>
      <c r="O109" s="960"/>
      <c r="P109" s="960"/>
      <c r="Q109" s="960"/>
      <c r="R109" s="960"/>
      <c r="S109" s="960"/>
      <c r="T109" s="960"/>
      <c r="U109" s="960"/>
      <c r="V109" s="960"/>
      <c r="W109" s="960"/>
      <c r="X109" s="960"/>
      <c r="Y109" s="960"/>
      <c r="Z109" s="961"/>
      <c r="AA109" s="962" t="s">
        <v>425</v>
      </c>
      <c r="AB109" s="960"/>
      <c r="AC109" s="960"/>
      <c r="AD109" s="960"/>
      <c r="AE109" s="961"/>
      <c r="AF109" s="962" t="s">
        <v>426</v>
      </c>
      <c r="AG109" s="960"/>
      <c r="AH109" s="960"/>
      <c r="AI109" s="960"/>
      <c r="AJ109" s="961"/>
      <c r="AK109" s="962" t="s">
        <v>301</v>
      </c>
      <c r="AL109" s="960"/>
      <c r="AM109" s="960"/>
      <c r="AN109" s="960"/>
      <c r="AO109" s="961"/>
      <c r="AP109" s="962" t="s">
        <v>427</v>
      </c>
      <c r="AQ109" s="960"/>
      <c r="AR109" s="960"/>
      <c r="AS109" s="960"/>
      <c r="AT109" s="993"/>
      <c r="AU109" s="959" t="s">
        <v>424</v>
      </c>
      <c r="AV109" s="960"/>
      <c r="AW109" s="960"/>
      <c r="AX109" s="960"/>
      <c r="AY109" s="960"/>
      <c r="AZ109" s="960"/>
      <c r="BA109" s="960"/>
      <c r="BB109" s="960"/>
      <c r="BC109" s="960"/>
      <c r="BD109" s="960"/>
      <c r="BE109" s="960"/>
      <c r="BF109" s="960"/>
      <c r="BG109" s="960"/>
      <c r="BH109" s="960"/>
      <c r="BI109" s="960"/>
      <c r="BJ109" s="960"/>
      <c r="BK109" s="960"/>
      <c r="BL109" s="960"/>
      <c r="BM109" s="960"/>
      <c r="BN109" s="960"/>
      <c r="BO109" s="960"/>
      <c r="BP109" s="961"/>
      <c r="BQ109" s="962" t="s">
        <v>425</v>
      </c>
      <c r="BR109" s="960"/>
      <c r="BS109" s="960"/>
      <c r="BT109" s="960"/>
      <c r="BU109" s="961"/>
      <c r="BV109" s="962" t="s">
        <v>426</v>
      </c>
      <c r="BW109" s="960"/>
      <c r="BX109" s="960"/>
      <c r="BY109" s="960"/>
      <c r="BZ109" s="961"/>
      <c r="CA109" s="962" t="s">
        <v>301</v>
      </c>
      <c r="CB109" s="960"/>
      <c r="CC109" s="960"/>
      <c r="CD109" s="960"/>
      <c r="CE109" s="961"/>
      <c r="CF109" s="1000" t="s">
        <v>427</v>
      </c>
      <c r="CG109" s="1000"/>
      <c r="CH109" s="1000"/>
      <c r="CI109" s="1000"/>
      <c r="CJ109" s="1000"/>
      <c r="CK109" s="962" t="s">
        <v>428</v>
      </c>
      <c r="CL109" s="960"/>
      <c r="CM109" s="960"/>
      <c r="CN109" s="960"/>
      <c r="CO109" s="960"/>
      <c r="CP109" s="960"/>
      <c r="CQ109" s="960"/>
      <c r="CR109" s="960"/>
      <c r="CS109" s="960"/>
      <c r="CT109" s="960"/>
      <c r="CU109" s="960"/>
      <c r="CV109" s="960"/>
      <c r="CW109" s="960"/>
      <c r="CX109" s="960"/>
      <c r="CY109" s="960"/>
      <c r="CZ109" s="960"/>
      <c r="DA109" s="960"/>
      <c r="DB109" s="960"/>
      <c r="DC109" s="960"/>
      <c r="DD109" s="960"/>
      <c r="DE109" s="960"/>
      <c r="DF109" s="961"/>
      <c r="DG109" s="962" t="s">
        <v>425</v>
      </c>
      <c r="DH109" s="960"/>
      <c r="DI109" s="960"/>
      <c r="DJ109" s="960"/>
      <c r="DK109" s="961"/>
      <c r="DL109" s="962" t="s">
        <v>426</v>
      </c>
      <c r="DM109" s="960"/>
      <c r="DN109" s="960"/>
      <c r="DO109" s="960"/>
      <c r="DP109" s="961"/>
      <c r="DQ109" s="962" t="s">
        <v>301</v>
      </c>
      <c r="DR109" s="960"/>
      <c r="DS109" s="960"/>
      <c r="DT109" s="960"/>
      <c r="DU109" s="961"/>
      <c r="DV109" s="962" t="s">
        <v>427</v>
      </c>
      <c r="DW109" s="960"/>
      <c r="DX109" s="960"/>
      <c r="DY109" s="960"/>
      <c r="DZ109" s="993"/>
    </row>
    <row r="110" spans="1:131" s="226" customFormat="1" ht="26.25" customHeight="1" x14ac:dyDescent="0.15">
      <c r="A110" s="871" t="s">
        <v>429</v>
      </c>
      <c r="B110" s="872"/>
      <c r="C110" s="872"/>
      <c r="D110" s="872"/>
      <c r="E110" s="872"/>
      <c r="F110" s="872"/>
      <c r="G110" s="872"/>
      <c r="H110" s="872"/>
      <c r="I110" s="872"/>
      <c r="J110" s="872"/>
      <c r="K110" s="872"/>
      <c r="L110" s="872"/>
      <c r="M110" s="872"/>
      <c r="N110" s="872"/>
      <c r="O110" s="872"/>
      <c r="P110" s="872"/>
      <c r="Q110" s="872"/>
      <c r="R110" s="872"/>
      <c r="S110" s="872"/>
      <c r="T110" s="872"/>
      <c r="U110" s="872"/>
      <c r="V110" s="872"/>
      <c r="W110" s="872"/>
      <c r="X110" s="872"/>
      <c r="Y110" s="872"/>
      <c r="Z110" s="873"/>
      <c r="AA110" s="952">
        <v>2666322</v>
      </c>
      <c r="AB110" s="953"/>
      <c r="AC110" s="953"/>
      <c r="AD110" s="953"/>
      <c r="AE110" s="954"/>
      <c r="AF110" s="955">
        <v>2707356</v>
      </c>
      <c r="AG110" s="953"/>
      <c r="AH110" s="953"/>
      <c r="AI110" s="953"/>
      <c r="AJ110" s="954"/>
      <c r="AK110" s="955">
        <v>2752666</v>
      </c>
      <c r="AL110" s="953"/>
      <c r="AM110" s="953"/>
      <c r="AN110" s="953"/>
      <c r="AO110" s="954"/>
      <c r="AP110" s="956">
        <v>17.899999999999999</v>
      </c>
      <c r="AQ110" s="957"/>
      <c r="AR110" s="957"/>
      <c r="AS110" s="957"/>
      <c r="AT110" s="958"/>
      <c r="AU110" s="994" t="s">
        <v>73</v>
      </c>
      <c r="AV110" s="995"/>
      <c r="AW110" s="995"/>
      <c r="AX110" s="995"/>
      <c r="AY110" s="995"/>
      <c r="AZ110" s="924" t="s">
        <v>430</v>
      </c>
      <c r="BA110" s="872"/>
      <c r="BB110" s="872"/>
      <c r="BC110" s="872"/>
      <c r="BD110" s="872"/>
      <c r="BE110" s="872"/>
      <c r="BF110" s="872"/>
      <c r="BG110" s="872"/>
      <c r="BH110" s="872"/>
      <c r="BI110" s="872"/>
      <c r="BJ110" s="872"/>
      <c r="BK110" s="872"/>
      <c r="BL110" s="872"/>
      <c r="BM110" s="872"/>
      <c r="BN110" s="872"/>
      <c r="BO110" s="872"/>
      <c r="BP110" s="873"/>
      <c r="BQ110" s="925">
        <v>28341175</v>
      </c>
      <c r="BR110" s="906"/>
      <c r="BS110" s="906"/>
      <c r="BT110" s="906"/>
      <c r="BU110" s="906"/>
      <c r="BV110" s="906">
        <v>27559961</v>
      </c>
      <c r="BW110" s="906"/>
      <c r="BX110" s="906"/>
      <c r="BY110" s="906"/>
      <c r="BZ110" s="906"/>
      <c r="CA110" s="906">
        <v>27336134</v>
      </c>
      <c r="CB110" s="906"/>
      <c r="CC110" s="906"/>
      <c r="CD110" s="906"/>
      <c r="CE110" s="906"/>
      <c r="CF110" s="930">
        <v>178</v>
      </c>
      <c r="CG110" s="931"/>
      <c r="CH110" s="931"/>
      <c r="CI110" s="931"/>
      <c r="CJ110" s="931"/>
      <c r="CK110" s="990" t="s">
        <v>431</v>
      </c>
      <c r="CL110" s="883"/>
      <c r="CM110" s="924" t="s">
        <v>432</v>
      </c>
      <c r="CN110" s="872"/>
      <c r="CO110" s="872"/>
      <c r="CP110" s="872"/>
      <c r="CQ110" s="872"/>
      <c r="CR110" s="872"/>
      <c r="CS110" s="872"/>
      <c r="CT110" s="872"/>
      <c r="CU110" s="872"/>
      <c r="CV110" s="872"/>
      <c r="CW110" s="872"/>
      <c r="CX110" s="872"/>
      <c r="CY110" s="872"/>
      <c r="CZ110" s="872"/>
      <c r="DA110" s="872"/>
      <c r="DB110" s="872"/>
      <c r="DC110" s="872"/>
      <c r="DD110" s="872"/>
      <c r="DE110" s="872"/>
      <c r="DF110" s="873"/>
      <c r="DG110" s="925">
        <v>618217</v>
      </c>
      <c r="DH110" s="906"/>
      <c r="DI110" s="906"/>
      <c r="DJ110" s="906"/>
      <c r="DK110" s="906"/>
      <c r="DL110" s="906">
        <v>577052</v>
      </c>
      <c r="DM110" s="906"/>
      <c r="DN110" s="906"/>
      <c r="DO110" s="906"/>
      <c r="DP110" s="906"/>
      <c r="DQ110" s="906">
        <v>535301</v>
      </c>
      <c r="DR110" s="906"/>
      <c r="DS110" s="906"/>
      <c r="DT110" s="906"/>
      <c r="DU110" s="906"/>
      <c r="DV110" s="907">
        <v>3.5</v>
      </c>
      <c r="DW110" s="907"/>
      <c r="DX110" s="907"/>
      <c r="DY110" s="907"/>
      <c r="DZ110" s="908"/>
    </row>
    <row r="111" spans="1:131" s="226" customFormat="1" ht="26.25" customHeight="1" x14ac:dyDescent="0.15">
      <c r="A111" s="838" t="s">
        <v>433</v>
      </c>
      <c r="B111" s="839"/>
      <c r="C111" s="839"/>
      <c r="D111" s="839"/>
      <c r="E111" s="839"/>
      <c r="F111" s="839"/>
      <c r="G111" s="839"/>
      <c r="H111" s="839"/>
      <c r="I111" s="839"/>
      <c r="J111" s="839"/>
      <c r="K111" s="839"/>
      <c r="L111" s="839"/>
      <c r="M111" s="839"/>
      <c r="N111" s="839"/>
      <c r="O111" s="839"/>
      <c r="P111" s="839"/>
      <c r="Q111" s="839"/>
      <c r="R111" s="839"/>
      <c r="S111" s="839"/>
      <c r="T111" s="839"/>
      <c r="U111" s="839"/>
      <c r="V111" s="839"/>
      <c r="W111" s="839"/>
      <c r="X111" s="839"/>
      <c r="Y111" s="839"/>
      <c r="Z111" s="989"/>
      <c r="AA111" s="982" t="s">
        <v>434</v>
      </c>
      <c r="AB111" s="983"/>
      <c r="AC111" s="983"/>
      <c r="AD111" s="983"/>
      <c r="AE111" s="984"/>
      <c r="AF111" s="985" t="s">
        <v>435</v>
      </c>
      <c r="AG111" s="983"/>
      <c r="AH111" s="983"/>
      <c r="AI111" s="983"/>
      <c r="AJ111" s="984"/>
      <c r="AK111" s="985" t="s">
        <v>435</v>
      </c>
      <c r="AL111" s="983"/>
      <c r="AM111" s="983"/>
      <c r="AN111" s="983"/>
      <c r="AO111" s="984"/>
      <c r="AP111" s="986" t="s">
        <v>435</v>
      </c>
      <c r="AQ111" s="987"/>
      <c r="AR111" s="987"/>
      <c r="AS111" s="987"/>
      <c r="AT111" s="988"/>
      <c r="AU111" s="996"/>
      <c r="AV111" s="997"/>
      <c r="AW111" s="997"/>
      <c r="AX111" s="997"/>
      <c r="AY111" s="997"/>
      <c r="AZ111" s="879" t="s">
        <v>436</v>
      </c>
      <c r="BA111" s="816"/>
      <c r="BB111" s="816"/>
      <c r="BC111" s="816"/>
      <c r="BD111" s="816"/>
      <c r="BE111" s="816"/>
      <c r="BF111" s="816"/>
      <c r="BG111" s="816"/>
      <c r="BH111" s="816"/>
      <c r="BI111" s="816"/>
      <c r="BJ111" s="816"/>
      <c r="BK111" s="816"/>
      <c r="BL111" s="816"/>
      <c r="BM111" s="816"/>
      <c r="BN111" s="816"/>
      <c r="BO111" s="816"/>
      <c r="BP111" s="817"/>
      <c r="BQ111" s="880">
        <v>2134356</v>
      </c>
      <c r="BR111" s="881"/>
      <c r="BS111" s="881"/>
      <c r="BT111" s="881"/>
      <c r="BU111" s="881"/>
      <c r="BV111" s="881">
        <v>1600961</v>
      </c>
      <c r="BW111" s="881"/>
      <c r="BX111" s="881"/>
      <c r="BY111" s="881"/>
      <c r="BZ111" s="881"/>
      <c r="CA111" s="881">
        <v>805789</v>
      </c>
      <c r="CB111" s="881"/>
      <c r="CC111" s="881"/>
      <c r="CD111" s="881"/>
      <c r="CE111" s="881"/>
      <c r="CF111" s="939">
        <v>5.2</v>
      </c>
      <c r="CG111" s="940"/>
      <c r="CH111" s="940"/>
      <c r="CI111" s="940"/>
      <c r="CJ111" s="940"/>
      <c r="CK111" s="991"/>
      <c r="CL111" s="885"/>
      <c r="CM111" s="879" t="s">
        <v>437</v>
      </c>
      <c r="CN111" s="816"/>
      <c r="CO111" s="816"/>
      <c r="CP111" s="816"/>
      <c r="CQ111" s="816"/>
      <c r="CR111" s="816"/>
      <c r="CS111" s="816"/>
      <c r="CT111" s="816"/>
      <c r="CU111" s="816"/>
      <c r="CV111" s="816"/>
      <c r="CW111" s="816"/>
      <c r="CX111" s="816"/>
      <c r="CY111" s="816"/>
      <c r="CZ111" s="816"/>
      <c r="DA111" s="816"/>
      <c r="DB111" s="816"/>
      <c r="DC111" s="816"/>
      <c r="DD111" s="816"/>
      <c r="DE111" s="816"/>
      <c r="DF111" s="817"/>
      <c r="DG111" s="880" t="s">
        <v>435</v>
      </c>
      <c r="DH111" s="881"/>
      <c r="DI111" s="881"/>
      <c r="DJ111" s="881"/>
      <c r="DK111" s="881"/>
      <c r="DL111" s="881" t="s">
        <v>435</v>
      </c>
      <c r="DM111" s="881"/>
      <c r="DN111" s="881"/>
      <c r="DO111" s="881"/>
      <c r="DP111" s="881"/>
      <c r="DQ111" s="881" t="s">
        <v>127</v>
      </c>
      <c r="DR111" s="881"/>
      <c r="DS111" s="881"/>
      <c r="DT111" s="881"/>
      <c r="DU111" s="881"/>
      <c r="DV111" s="858" t="s">
        <v>127</v>
      </c>
      <c r="DW111" s="858"/>
      <c r="DX111" s="858"/>
      <c r="DY111" s="858"/>
      <c r="DZ111" s="859"/>
    </row>
    <row r="112" spans="1:131" s="226" customFormat="1" ht="26.25" customHeight="1" x14ac:dyDescent="0.15">
      <c r="A112" s="976" t="s">
        <v>438</v>
      </c>
      <c r="B112" s="977"/>
      <c r="C112" s="816" t="s">
        <v>439</v>
      </c>
      <c r="D112" s="816"/>
      <c r="E112" s="816"/>
      <c r="F112" s="816"/>
      <c r="G112" s="816"/>
      <c r="H112" s="816"/>
      <c r="I112" s="816"/>
      <c r="J112" s="816"/>
      <c r="K112" s="816"/>
      <c r="L112" s="816"/>
      <c r="M112" s="816"/>
      <c r="N112" s="816"/>
      <c r="O112" s="816"/>
      <c r="P112" s="816"/>
      <c r="Q112" s="816"/>
      <c r="R112" s="816"/>
      <c r="S112" s="816"/>
      <c r="T112" s="816"/>
      <c r="U112" s="816"/>
      <c r="V112" s="816"/>
      <c r="W112" s="816"/>
      <c r="X112" s="816"/>
      <c r="Y112" s="816"/>
      <c r="Z112" s="817"/>
      <c r="AA112" s="843">
        <v>21390</v>
      </c>
      <c r="AB112" s="844"/>
      <c r="AC112" s="844"/>
      <c r="AD112" s="844"/>
      <c r="AE112" s="845"/>
      <c r="AF112" s="846">
        <v>21390</v>
      </c>
      <c r="AG112" s="844"/>
      <c r="AH112" s="844"/>
      <c r="AI112" s="844"/>
      <c r="AJ112" s="845"/>
      <c r="AK112" s="846" t="s">
        <v>408</v>
      </c>
      <c r="AL112" s="844"/>
      <c r="AM112" s="844"/>
      <c r="AN112" s="844"/>
      <c r="AO112" s="845"/>
      <c r="AP112" s="888" t="s">
        <v>434</v>
      </c>
      <c r="AQ112" s="889"/>
      <c r="AR112" s="889"/>
      <c r="AS112" s="889"/>
      <c r="AT112" s="890"/>
      <c r="AU112" s="996"/>
      <c r="AV112" s="997"/>
      <c r="AW112" s="997"/>
      <c r="AX112" s="997"/>
      <c r="AY112" s="997"/>
      <c r="AZ112" s="879" t="s">
        <v>440</v>
      </c>
      <c r="BA112" s="816"/>
      <c r="BB112" s="816"/>
      <c r="BC112" s="816"/>
      <c r="BD112" s="816"/>
      <c r="BE112" s="816"/>
      <c r="BF112" s="816"/>
      <c r="BG112" s="816"/>
      <c r="BH112" s="816"/>
      <c r="BI112" s="816"/>
      <c r="BJ112" s="816"/>
      <c r="BK112" s="816"/>
      <c r="BL112" s="816"/>
      <c r="BM112" s="816"/>
      <c r="BN112" s="816"/>
      <c r="BO112" s="816"/>
      <c r="BP112" s="817"/>
      <c r="BQ112" s="880">
        <v>17489692</v>
      </c>
      <c r="BR112" s="881"/>
      <c r="BS112" s="881"/>
      <c r="BT112" s="881"/>
      <c r="BU112" s="881"/>
      <c r="BV112" s="881">
        <v>16297453</v>
      </c>
      <c r="BW112" s="881"/>
      <c r="BX112" s="881"/>
      <c r="BY112" s="881"/>
      <c r="BZ112" s="881"/>
      <c r="CA112" s="881">
        <v>14831816</v>
      </c>
      <c r="CB112" s="881"/>
      <c r="CC112" s="881"/>
      <c r="CD112" s="881"/>
      <c r="CE112" s="881"/>
      <c r="CF112" s="939">
        <v>96.6</v>
      </c>
      <c r="CG112" s="940"/>
      <c r="CH112" s="940"/>
      <c r="CI112" s="940"/>
      <c r="CJ112" s="940"/>
      <c r="CK112" s="991"/>
      <c r="CL112" s="885"/>
      <c r="CM112" s="879" t="s">
        <v>441</v>
      </c>
      <c r="CN112" s="816"/>
      <c r="CO112" s="816"/>
      <c r="CP112" s="816"/>
      <c r="CQ112" s="816"/>
      <c r="CR112" s="816"/>
      <c r="CS112" s="816"/>
      <c r="CT112" s="816"/>
      <c r="CU112" s="816"/>
      <c r="CV112" s="816"/>
      <c r="CW112" s="816"/>
      <c r="CX112" s="816"/>
      <c r="CY112" s="816"/>
      <c r="CZ112" s="816"/>
      <c r="DA112" s="816"/>
      <c r="DB112" s="816"/>
      <c r="DC112" s="816"/>
      <c r="DD112" s="816"/>
      <c r="DE112" s="816"/>
      <c r="DF112" s="817"/>
      <c r="DG112" s="880" t="s">
        <v>127</v>
      </c>
      <c r="DH112" s="881"/>
      <c r="DI112" s="881"/>
      <c r="DJ112" s="881"/>
      <c r="DK112" s="881"/>
      <c r="DL112" s="881" t="s">
        <v>127</v>
      </c>
      <c r="DM112" s="881"/>
      <c r="DN112" s="881"/>
      <c r="DO112" s="881"/>
      <c r="DP112" s="881"/>
      <c r="DQ112" s="881" t="s">
        <v>127</v>
      </c>
      <c r="DR112" s="881"/>
      <c r="DS112" s="881"/>
      <c r="DT112" s="881"/>
      <c r="DU112" s="881"/>
      <c r="DV112" s="858" t="s">
        <v>435</v>
      </c>
      <c r="DW112" s="858"/>
      <c r="DX112" s="858"/>
      <c r="DY112" s="858"/>
      <c r="DZ112" s="859"/>
    </row>
    <row r="113" spans="1:130" s="226" customFormat="1" ht="26.25" customHeight="1" x14ac:dyDescent="0.15">
      <c r="A113" s="978"/>
      <c r="B113" s="979"/>
      <c r="C113" s="816" t="s">
        <v>442</v>
      </c>
      <c r="D113" s="816"/>
      <c r="E113" s="816"/>
      <c r="F113" s="816"/>
      <c r="G113" s="816"/>
      <c r="H113" s="816"/>
      <c r="I113" s="816"/>
      <c r="J113" s="816"/>
      <c r="K113" s="816"/>
      <c r="L113" s="816"/>
      <c r="M113" s="816"/>
      <c r="N113" s="816"/>
      <c r="O113" s="816"/>
      <c r="P113" s="816"/>
      <c r="Q113" s="816"/>
      <c r="R113" s="816"/>
      <c r="S113" s="816"/>
      <c r="T113" s="816"/>
      <c r="U113" s="816"/>
      <c r="V113" s="816"/>
      <c r="W113" s="816"/>
      <c r="X113" s="816"/>
      <c r="Y113" s="816"/>
      <c r="Z113" s="817"/>
      <c r="AA113" s="982">
        <v>1559998</v>
      </c>
      <c r="AB113" s="983"/>
      <c r="AC113" s="983"/>
      <c r="AD113" s="983"/>
      <c r="AE113" s="984"/>
      <c r="AF113" s="985">
        <v>1532663</v>
      </c>
      <c r="AG113" s="983"/>
      <c r="AH113" s="983"/>
      <c r="AI113" s="983"/>
      <c r="AJ113" s="984"/>
      <c r="AK113" s="985">
        <v>1431877</v>
      </c>
      <c r="AL113" s="983"/>
      <c r="AM113" s="983"/>
      <c r="AN113" s="983"/>
      <c r="AO113" s="984"/>
      <c r="AP113" s="986">
        <v>9.3000000000000007</v>
      </c>
      <c r="AQ113" s="987"/>
      <c r="AR113" s="987"/>
      <c r="AS113" s="987"/>
      <c r="AT113" s="988"/>
      <c r="AU113" s="996"/>
      <c r="AV113" s="997"/>
      <c r="AW113" s="997"/>
      <c r="AX113" s="997"/>
      <c r="AY113" s="997"/>
      <c r="AZ113" s="879" t="s">
        <v>443</v>
      </c>
      <c r="BA113" s="816"/>
      <c r="BB113" s="816"/>
      <c r="BC113" s="816"/>
      <c r="BD113" s="816"/>
      <c r="BE113" s="816"/>
      <c r="BF113" s="816"/>
      <c r="BG113" s="816"/>
      <c r="BH113" s="816"/>
      <c r="BI113" s="816"/>
      <c r="BJ113" s="816"/>
      <c r="BK113" s="816"/>
      <c r="BL113" s="816"/>
      <c r="BM113" s="816"/>
      <c r="BN113" s="816"/>
      <c r="BO113" s="816"/>
      <c r="BP113" s="817"/>
      <c r="BQ113" s="880">
        <v>1076347</v>
      </c>
      <c r="BR113" s="881"/>
      <c r="BS113" s="881"/>
      <c r="BT113" s="881"/>
      <c r="BU113" s="881"/>
      <c r="BV113" s="881">
        <v>1082238</v>
      </c>
      <c r="BW113" s="881"/>
      <c r="BX113" s="881"/>
      <c r="BY113" s="881"/>
      <c r="BZ113" s="881"/>
      <c r="CA113" s="881">
        <v>1117672</v>
      </c>
      <c r="CB113" s="881"/>
      <c r="CC113" s="881"/>
      <c r="CD113" s="881"/>
      <c r="CE113" s="881"/>
      <c r="CF113" s="939">
        <v>7.3</v>
      </c>
      <c r="CG113" s="940"/>
      <c r="CH113" s="940"/>
      <c r="CI113" s="940"/>
      <c r="CJ113" s="940"/>
      <c r="CK113" s="991"/>
      <c r="CL113" s="885"/>
      <c r="CM113" s="879" t="s">
        <v>444</v>
      </c>
      <c r="CN113" s="816"/>
      <c r="CO113" s="816"/>
      <c r="CP113" s="816"/>
      <c r="CQ113" s="816"/>
      <c r="CR113" s="816"/>
      <c r="CS113" s="816"/>
      <c r="CT113" s="816"/>
      <c r="CU113" s="816"/>
      <c r="CV113" s="816"/>
      <c r="CW113" s="816"/>
      <c r="CX113" s="816"/>
      <c r="CY113" s="816"/>
      <c r="CZ113" s="816"/>
      <c r="DA113" s="816"/>
      <c r="DB113" s="816"/>
      <c r="DC113" s="816"/>
      <c r="DD113" s="816"/>
      <c r="DE113" s="816"/>
      <c r="DF113" s="817"/>
      <c r="DG113" s="843" t="s">
        <v>435</v>
      </c>
      <c r="DH113" s="844"/>
      <c r="DI113" s="844"/>
      <c r="DJ113" s="844"/>
      <c r="DK113" s="845"/>
      <c r="DL113" s="846" t="s">
        <v>435</v>
      </c>
      <c r="DM113" s="844"/>
      <c r="DN113" s="844"/>
      <c r="DO113" s="844"/>
      <c r="DP113" s="845"/>
      <c r="DQ113" s="846" t="s">
        <v>435</v>
      </c>
      <c r="DR113" s="844"/>
      <c r="DS113" s="844"/>
      <c r="DT113" s="844"/>
      <c r="DU113" s="845"/>
      <c r="DV113" s="888" t="s">
        <v>435</v>
      </c>
      <c r="DW113" s="889"/>
      <c r="DX113" s="889"/>
      <c r="DY113" s="889"/>
      <c r="DZ113" s="890"/>
    </row>
    <row r="114" spans="1:130" s="226" customFormat="1" ht="26.25" customHeight="1" x14ac:dyDescent="0.15">
      <c r="A114" s="978"/>
      <c r="B114" s="979"/>
      <c r="C114" s="816" t="s">
        <v>445</v>
      </c>
      <c r="D114" s="816"/>
      <c r="E114" s="816"/>
      <c r="F114" s="816"/>
      <c r="G114" s="816"/>
      <c r="H114" s="816"/>
      <c r="I114" s="816"/>
      <c r="J114" s="816"/>
      <c r="K114" s="816"/>
      <c r="L114" s="816"/>
      <c r="M114" s="816"/>
      <c r="N114" s="816"/>
      <c r="O114" s="816"/>
      <c r="P114" s="816"/>
      <c r="Q114" s="816"/>
      <c r="R114" s="816"/>
      <c r="S114" s="816"/>
      <c r="T114" s="816"/>
      <c r="U114" s="816"/>
      <c r="V114" s="816"/>
      <c r="W114" s="816"/>
      <c r="X114" s="816"/>
      <c r="Y114" s="816"/>
      <c r="Z114" s="817"/>
      <c r="AA114" s="843">
        <v>135413</v>
      </c>
      <c r="AB114" s="844"/>
      <c r="AC114" s="844"/>
      <c r="AD114" s="844"/>
      <c r="AE114" s="845"/>
      <c r="AF114" s="846">
        <v>125898</v>
      </c>
      <c r="AG114" s="844"/>
      <c r="AH114" s="844"/>
      <c r="AI114" s="844"/>
      <c r="AJ114" s="845"/>
      <c r="AK114" s="846">
        <v>116493</v>
      </c>
      <c r="AL114" s="844"/>
      <c r="AM114" s="844"/>
      <c r="AN114" s="844"/>
      <c r="AO114" s="845"/>
      <c r="AP114" s="888">
        <v>0.8</v>
      </c>
      <c r="AQ114" s="889"/>
      <c r="AR114" s="889"/>
      <c r="AS114" s="889"/>
      <c r="AT114" s="890"/>
      <c r="AU114" s="996"/>
      <c r="AV114" s="997"/>
      <c r="AW114" s="997"/>
      <c r="AX114" s="997"/>
      <c r="AY114" s="997"/>
      <c r="AZ114" s="879" t="s">
        <v>446</v>
      </c>
      <c r="BA114" s="816"/>
      <c r="BB114" s="816"/>
      <c r="BC114" s="816"/>
      <c r="BD114" s="816"/>
      <c r="BE114" s="816"/>
      <c r="BF114" s="816"/>
      <c r="BG114" s="816"/>
      <c r="BH114" s="816"/>
      <c r="BI114" s="816"/>
      <c r="BJ114" s="816"/>
      <c r="BK114" s="816"/>
      <c r="BL114" s="816"/>
      <c r="BM114" s="816"/>
      <c r="BN114" s="816"/>
      <c r="BO114" s="816"/>
      <c r="BP114" s="817"/>
      <c r="BQ114" s="880">
        <v>2665207</v>
      </c>
      <c r="BR114" s="881"/>
      <c r="BS114" s="881"/>
      <c r="BT114" s="881"/>
      <c r="BU114" s="881"/>
      <c r="BV114" s="881">
        <v>2673033</v>
      </c>
      <c r="BW114" s="881"/>
      <c r="BX114" s="881"/>
      <c r="BY114" s="881"/>
      <c r="BZ114" s="881"/>
      <c r="CA114" s="881">
        <v>2671674</v>
      </c>
      <c r="CB114" s="881"/>
      <c r="CC114" s="881"/>
      <c r="CD114" s="881"/>
      <c r="CE114" s="881"/>
      <c r="CF114" s="939">
        <v>17.399999999999999</v>
      </c>
      <c r="CG114" s="940"/>
      <c r="CH114" s="940"/>
      <c r="CI114" s="940"/>
      <c r="CJ114" s="940"/>
      <c r="CK114" s="991"/>
      <c r="CL114" s="885"/>
      <c r="CM114" s="879" t="s">
        <v>447</v>
      </c>
      <c r="CN114" s="816"/>
      <c r="CO114" s="816"/>
      <c r="CP114" s="816"/>
      <c r="CQ114" s="816"/>
      <c r="CR114" s="816"/>
      <c r="CS114" s="816"/>
      <c r="CT114" s="816"/>
      <c r="CU114" s="816"/>
      <c r="CV114" s="816"/>
      <c r="CW114" s="816"/>
      <c r="CX114" s="816"/>
      <c r="CY114" s="816"/>
      <c r="CZ114" s="816"/>
      <c r="DA114" s="816"/>
      <c r="DB114" s="816"/>
      <c r="DC114" s="816"/>
      <c r="DD114" s="816"/>
      <c r="DE114" s="816"/>
      <c r="DF114" s="817"/>
      <c r="DG114" s="843" t="s">
        <v>435</v>
      </c>
      <c r="DH114" s="844"/>
      <c r="DI114" s="844"/>
      <c r="DJ114" s="844"/>
      <c r="DK114" s="845"/>
      <c r="DL114" s="846" t="s">
        <v>435</v>
      </c>
      <c r="DM114" s="844"/>
      <c r="DN114" s="844"/>
      <c r="DO114" s="844"/>
      <c r="DP114" s="845"/>
      <c r="DQ114" s="846" t="s">
        <v>434</v>
      </c>
      <c r="DR114" s="844"/>
      <c r="DS114" s="844"/>
      <c r="DT114" s="844"/>
      <c r="DU114" s="845"/>
      <c r="DV114" s="888" t="s">
        <v>127</v>
      </c>
      <c r="DW114" s="889"/>
      <c r="DX114" s="889"/>
      <c r="DY114" s="889"/>
      <c r="DZ114" s="890"/>
    </row>
    <row r="115" spans="1:130" s="226" customFormat="1" ht="26.25" customHeight="1" x14ac:dyDescent="0.15">
      <c r="A115" s="978"/>
      <c r="B115" s="979"/>
      <c r="C115" s="816" t="s">
        <v>448</v>
      </c>
      <c r="D115" s="816"/>
      <c r="E115" s="816"/>
      <c r="F115" s="816"/>
      <c r="G115" s="816"/>
      <c r="H115" s="816"/>
      <c r="I115" s="816"/>
      <c r="J115" s="816"/>
      <c r="K115" s="816"/>
      <c r="L115" s="816"/>
      <c r="M115" s="816"/>
      <c r="N115" s="816"/>
      <c r="O115" s="816"/>
      <c r="P115" s="816"/>
      <c r="Q115" s="816"/>
      <c r="R115" s="816"/>
      <c r="S115" s="816"/>
      <c r="T115" s="816"/>
      <c r="U115" s="816"/>
      <c r="V115" s="816"/>
      <c r="W115" s="816"/>
      <c r="X115" s="816"/>
      <c r="Y115" s="816"/>
      <c r="Z115" s="817"/>
      <c r="AA115" s="982">
        <v>334551</v>
      </c>
      <c r="AB115" s="983"/>
      <c r="AC115" s="983"/>
      <c r="AD115" s="983"/>
      <c r="AE115" s="984"/>
      <c r="AF115" s="985">
        <v>560582</v>
      </c>
      <c r="AG115" s="983"/>
      <c r="AH115" s="983"/>
      <c r="AI115" s="983"/>
      <c r="AJ115" s="984"/>
      <c r="AK115" s="985">
        <v>811742</v>
      </c>
      <c r="AL115" s="983"/>
      <c r="AM115" s="983"/>
      <c r="AN115" s="983"/>
      <c r="AO115" s="984"/>
      <c r="AP115" s="986">
        <v>5.3</v>
      </c>
      <c r="AQ115" s="987"/>
      <c r="AR115" s="987"/>
      <c r="AS115" s="987"/>
      <c r="AT115" s="988"/>
      <c r="AU115" s="996"/>
      <c r="AV115" s="997"/>
      <c r="AW115" s="997"/>
      <c r="AX115" s="997"/>
      <c r="AY115" s="997"/>
      <c r="AZ115" s="879" t="s">
        <v>449</v>
      </c>
      <c r="BA115" s="816"/>
      <c r="BB115" s="816"/>
      <c r="BC115" s="816"/>
      <c r="BD115" s="816"/>
      <c r="BE115" s="816"/>
      <c r="BF115" s="816"/>
      <c r="BG115" s="816"/>
      <c r="BH115" s="816"/>
      <c r="BI115" s="816"/>
      <c r="BJ115" s="816"/>
      <c r="BK115" s="816"/>
      <c r="BL115" s="816"/>
      <c r="BM115" s="816"/>
      <c r="BN115" s="816"/>
      <c r="BO115" s="816"/>
      <c r="BP115" s="817"/>
      <c r="BQ115" s="880">
        <v>413316</v>
      </c>
      <c r="BR115" s="881"/>
      <c r="BS115" s="881"/>
      <c r="BT115" s="881"/>
      <c r="BU115" s="881"/>
      <c r="BV115" s="881">
        <v>423962</v>
      </c>
      <c r="BW115" s="881"/>
      <c r="BX115" s="881"/>
      <c r="BY115" s="881"/>
      <c r="BZ115" s="881"/>
      <c r="CA115" s="881">
        <v>433344</v>
      </c>
      <c r="CB115" s="881"/>
      <c r="CC115" s="881"/>
      <c r="CD115" s="881"/>
      <c r="CE115" s="881"/>
      <c r="CF115" s="939">
        <v>2.8</v>
      </c>
      <c r="CG115" s="940"/>
      <c r="CH115" s="940"/>
      <c r="CI115" s="940"/>
      <c r="CJ115" s="940"/>
      <c r="CK115" s="991"/>
      <c r="CL115" s="885"/>
      <c r="CM115" s="879" t="s">
        <v>450</v>
      </c>
      <c r="CN115" s="816"/>
      <c r="CO115" s="816"/>
      <c r="CP115" s="816"/>
      <c r="CQ115" s="816"/>
      <c r="CR115" s="816"/>
      <c r="CS115" s="816"/>
      <c r="CT115" s="816"/>
      <c r="CU115" s="816"/>
      <c r="CV115" s="816"/>
      <c r="CW115" s="816"/>
      <c r="CX115" s="816"/>
      <c r="CY115" s="816"/>
      <c r="CZ115" s="816"/>
      <c r="DA115" s="816"/>
      <c r="DB115" s="816"/>
      <c r="DC115" s="816"/>
      <c r="DD115" s="816"/>
      <c r="DE115" s="816"/>
      <c r="DF115" s="817"/>
      <c r="DG115" s="843">
        <v>1516139</v>
      </c>
      <c r="DH115" s="844"/>
      <c r="DI115" s="844"/>
      <c r="DJ115" s="844"/>
      <c r="DK115" s="845"/>
      <c r="DL115" s="846">
        <v>1023909</v>
      </c>
      <c r="DM115" s="844"/>
      <c r="DN115" s="844"/>
      <c r="DO115" s="844"/>
      <c r="DP115" s="845"/>
      <c r="DQ115" s="846">
        <v>270488</v>
      </c>
      <c r="DR115" s="844"/>
      <c r="DS115" s="844"/>
      <c r="DT115" s="844"/>
      <c r="DU115" s="845"/>
      <c r="DV115" s="888">
        <v>1.8</v>
      </c>
      <c r="DW115" s="889"/>
      <c r="DX115" s="889"/>
      <c r="DY115" s="889"/>
      <c r="DZ115" s="890"/>
    </row>
    <row r="116" spans="1:130" s="226" customFormat="1" ht="26.25" customHeight="1" x14ac:dyDescent="0.15">
      <c r="A116" s="980"/>
      <c r="B116" s="981"/>
      <c r="C116" s="903" t="s">
        <v>451</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843">
        <v>113</v>
      </c>
      <c r="AB116" s="844"/>
      <c r="AC116" s="844"/>
      <c r="AD116" s="844"/>
      <c r="AE116" s="845"/>
      <c r="AF116" s="846">
        <v>324</v>
      </c>
      <c r="AG116" s="844"/>
      <c r="AH116" s="844"/>
      <c r="AI116" s="844"/>
      <c r="AJ116" s="845"/>
      <c r="AK116" s="846">
        <v>101</v>
      </c>
      <c r="AL116" s="844"/>
      <c r="AM116" s="844"/>
      <c r="AN116" s="844"/>
      <c r="AO116" s="845"/>
      <c r="AP116" s="888">
        <v>0</v>
      </c>
      <c r="AQ116" s="889"/>
      <c r="AR116" s="889"/>
      <c r="AS116" s="889"/>
      <c r="AT116" s="890"/>
      <c r="AU116" s="996"/>
      <c r="AV116" s="997"/>
      <c r="AW116" s="997"/>
      <c r="AX116" s="997"/>
      <c r="AY116" s="997"/>
      <c r="AZ116" s="973" t="s">
        <v>452</v>
      </c>
      <c r="BA116" s="974"/>
      <c r="BB116" s="974"/>
      <c r="BC116" s="974"/>
      <c r="BD116" s="974"/>
      <c r="BE116" s="974"/>
      <c r="BF116" s="974"/>
      <c r="BG116" s="974"/>
      <c r="BH116" s="974"/>
      <c r="BI116" s="974"/>
      <c r="BJ116" s="974"/>
      <c r="BK116" s="974"/>
      <c r="BL116" s="974"/>
      <c r="BM116" s="974"/>
      <c r="BN116" s="974"/>
      <c r="BO116" s="974"/>
      <c r="BP116" s="975"/>
      <c r="BQ116" s="880" t="s">
        <v>127</v>
      </c>
      <c r="BR116" s="881"/>
      <c r="BS116" s="881"/>
      <c r="BT116" s="881"/>
      <c r="BU116" s="881"/>
      <c r="BV116" s="881" t="s">
        <v>435</v>
      </c>
      <c r="BW116" s="881"/>
      <c r="BX116" s="881"/>
      <c r="BY116" s="881"/>
      <c r="BZ116" s="881"/>
      <c r="CA116" s="881" t="s">
        <v>435</v>
      </c>
      <c r="CB116" s="881"/>
      <c r="CC116" s="881"/>
      <c r="CD116" s="881"/>
      <c r="CE116" s="881"/>
      <c r="CF116" s="939" t="s">
        <v>435</v>
      </c>
      <c r="CG116" s="940"/>
      <c r="CH116" s="940"/>
      <c r="CI116" s="940"/>
      <c r="CJ116" s="940"/>
      <c r="CK116" s="991"/>
      <c r="CL116" s="885"/>
      <c r="CM116" s="879" t="s">
        <v>453</v>
      </c>
      <c r="CN116" s="816"/>
      <c r="CO116" s="816"/>
      <c r="CP116" s="816"/>
      <c r="CQ116" s="816"/>
      <c r="CR116" s="816"/>
      <c r="CS116" s="816"/>
      <c r="CT116" s="816"/>
      <c r="CU116" s="816"/>
      <c r="CV116" s="816"/>
      <c r="CW116" s="816"/>
      <c r="CX116" s="816"/>
      <c r="CY116" s="816"/>
      <c r="CZ116" s="816"/>
      <c r="DA116" s="816"/>
      <c r="DB116" s="816"/>
      <c r="DC116" s="816"/>
      <c r="DD116" s="816"/>
      <c r="DE116" s="816"/>
      <c r="DF116" s="817"/>
      <c r="DG116" s="843" t="s">
        <v>435</v>
      </c>
      <c r="DH116" s="844"/>
      <c r="DI116" s="844"/>
      <c r="DJ116" s="844"/>
      <c r="DK116" s="845"/>
      <c r="DL116" s="846" t="s">
        <v>435</v>
      </c>
      <c r="DM116" s="844"/>
      <c r="DN116" s="844"/>
      <c r="DO116" s="844"/>
      <c r="DP116" s="845"/>
      <c r="DQ116" s="846" t="s">
        <v>127</v>
      </c>
      <c r="DR116" s="844"/>
      <c r="DS116" s="844"/>
      <c r="DT116" s="844"/>
      <c r="DU116" s="845"/>
      <c r="DV116" s="888" t="s">
        <v>127</v>
      </c>
      <c r="DW116" s="889"/>
      <c r="DX116" s="889"/>
      <c r="DY116" s="889"/>
      <c r="DZ116" s="890"/>
    </row>
    <row r="117" spans="1:130" s="226" customFormat="1" ht="26.25" customHeight="1" x14ac:dyDescent="0.15">
      <c r="A117" s="959" t="s">
        <v>184</v>
      </c>
      <c r="B117" s="960"/>
      <c r="C117" s="960"/>
      <c r="D117" s="960"/>
      <c r="E117" s="960"/>
      <c r="F117" s="960"/>
      <c r="G117" s="960"/>
      <c r="H117" s="960"/>
      <c r="I117" s="960"/>
      <c r="J117" s="960"/>
      <c r="K117" s="960"/>
      <c r="L117" s="960"/>
      <c r="M117" s="960"/>
      <c r="N117" s="960"/>
      <c r="O117" s="960"/>
      <c r="P117" s="960"/>
      <c r="Q117" s="960"/>
      <c r="R117" s="960"/>
      <c r="S117" s="960"/>
      <c r="T117" s="960"/>
      <c r="U117" s="960"/>
      <c r="V117" s="960"/>
      <c r="W117" s="960"/>
      <c r="X117" s="960"/>
      <c r="Y117" s="941" t="s">
        <v>454</v>
      </c>
      <c r="Z117" s="961"/>
      <c r="AA117" s="966">
        <v>4717787</v>
      </c>
      <c r="AB117" s="967"/>
      <c r="AC117" s="967"/>
      <c r="AD117" s="967"/>
      <c r="AE117" s="968"/>
      <c r="AF117" s="969">
        <v>4948213</v>
      </c>
      <c r="AG117" s="967"/>
      <c r="AH117" s="967"/>
      <c r="AI117" s="967"/>
      <c r="AJ117" s="968"/>
      <c r="AK117" s="969">
        <v>5112879</v>
      </c>
      <c r="AL117" s="967"/>
      <c r="AM117" s="967"/>
      <c r="AN117" s="967"/>
      <c r="AO117" s="968"/>
      <c r="AP117" s="970"/>
      <c r="AQ117" s="971"/>
      <c r="AR117" s="971"/>
      <c r="AS117" s="971"/>
      <c r="AT117" s="972"/>
      <c r="AU117" s="996"/>
      <c r="AV117" s="997"/>
      <c r="AW117" s="997"/>
      <c r="AX117" s="997"/>
      <c r="AY117" s="997"/>
      <c r="AZ117" s="927" t="s">
        <v>455</v>
      </c>
      <c r="BA117" s="928"/>
      <c r="BB117" s="928"/>
      <c r="BC117" s="928"/>
      <c r="BD117" s="928"/>
      <c r="BE117" s="928"/>
      <c r="BF117" s="928"/>
      <c r="BG117" s="928"/>
      <c r="BH117" s="928"/>
      <c r="BI117" s="928"/>
      <c r="BJ117" s="928"/>
      <c r="BK117" s="928"/>
      <c r="BL117" s="928"/>
      <c r="BM117" s="928"/>
      <c r="BN117" s="928"/>
      <c r="BO117" s="928"/>
      <c r="BP117" s="929"/>
      <c r="BQ117" s="880" t="s">
        <v>408</v>
      </c>
      <c r="BR117" s="881"/>
      <c r="BS117" s="881"/>
      <c r="BT117" s="881"/>
      <c r="BU117" s="881"/>
      <c r="BV117" s="881" t="s">
        <v>434</v>
      </c>
      <c r="BW117" s="881"/>
      <c r="BX117" s="881"/>
      <c r="BY117" s="881"/>
      <c r="BZ117" s="881"/>
      <c r="CA117" s="881" t="s">
        <v>408</v>
      </c>
      <c r="CB117" s="881"/>
      <c r="CC117" s="881"/>
      <c r="CD117" s="881"/>
      <c r="CE117" s="881"/>
      <c r="CF117" s="939" t="s">
        <v>408</v>
      </c>
      <c r="CG117" s="940"/>
      <c r="CH117" s="940"/>
      <c r="CI117" s="940"/>
      <c r="CJ117" s="940"/>
      <c r="CK117" s="991"/>
      <c r="CL117" s="885"/>
      <c r="CM117" s="879" t="s">
        <v>456</v>
      </c>
      <c r="CN117" s="816"/>
      <c r="CO117" s="816"/>
      <c r="CP117" s="816"/>
      <c r="CQ117" s="816"/>
      <c r="CR117" s="816"/>
      <c r="CS117" s="816"/>
      <c r="CT117" s="816"/>
      <c r="CU117" s="816"/>
      <c r="CV117" s="816"/>
      <c r="CW117" s="816"/>
      <c r="CX117" s="816"/>
      <c r="CY117" s="816"/>
      <c r="CZ117" s="816"/>
      <c r="DA117" s="816"/>
      <c r="DB117" s="816"/>
      <c r="DC117" s="816"/>
      <c r="DD117" s="816"/>
      <c r="DE117" s="816"/>
      <c r="DF117" s="817"/>
      <c r="DG117" s="843" t="s">
        <v>408</v>
      </c>
      <c r="DH117" s="844"/>
      <c r="DI117" s="844"/>
      <c r="DJ117" s="844"/>
      <c r="DK117" s="845"/>
      <c r="DL117" s="846" t="s">
        <v>408</v>
      </c>
      <c r="DM117" s="844"/>
      <c r="DN117" s="844"/>
      <c r="DO117" s="844"/>
      <c r="DP117" s="845"/>
      <c r="DQ117" s="846" t="s">
        <v>408</v>
      </c>
      <c r="DR117" s="844"/>
      <c r="DS117" s="844"/>
      <c r="DT117" s="844"/>
      <c r="DU117" s="845"/>
      <c r="DV117" s="888" t="s">
        <v>408</v>
      </c>
      <c r="DW117" s="889"/>
      <c r="DX117" s="889"/>
      <c r="DY117" s="889"/>
      <c r="DZ117" s="890"/>
    </row>
    <row r="118" spans="1:130" s="226" customFormat="1" ht="26.25" customHeight="1" x14ac:dyDescent="0.15">
      <c r="A118" s="959" t="s">
        <v>428</v>
      </c>
      <c r="B118" s="960"/>
      <c r="C118" s="960"/>
      <c r="D118" s="960"/>
      <c r="E118" s="960"/>
      <c r="F118" s="960"/>
      <c r="G118" s="960"/>
      <c r="H118" s="960"/>
      <c r="I118" s="960"/>
      <c r="J118" s="960"/>
      <c r="K118" s="960"/>
      <c r="L118" s="960"/>
      <c r="M118" s="960"/>
      <c r="N118" s="960"/>
      <c r="O118" s="960"/>
      <c r="P118" s="960"/>
      <c r="Q118" s="960"/>
      <c r="R118" s="960"/>
      <c r="S118" s="960"/>
      <c r="T118" s="960"/>
      <c r="U118" s="960"/>
      <c r="V118" s="960"/>
      <c r="W118" s="960"/>
      <c r="X118" s="960"/>
      <c r="Y118" s="960"/>
      <c r="Z118" s="961"/>
      <c r="AA118" s="962" t="s">
        <v>425</v>
      </c>
      <c r="AB118" s="960"/>
      <c r="AC118" s="960"/>
      <c r="AD118" s="960"/>
      <c r="AE118" s="961"/>
      <c r="AF118" s="962" t="s">
        <v>426</v>
      </c>
      <c r="AG118" s="960"/>
      <c r="AH118" s="960"/>
      <c r="AI118" s="960"/>
      <c r="AJ118" s="961"/>
      <c r="AK118" s="962" t="s">
        <v>301</v>
      </c>
      <c r="AL118" s="960"/>
      <c r="AM118" s="960"/>
      <c r="AN118" s="960"/>
      <c r="AO118" s="961"/>
      <c r="AP118" s="963" t="s">
        <v>427</v>
      </c>
      <c r="AQ118" s="964"/>
      <c r="AR118" s="964"/>
      <c r="AS118" s="964"/>
      <c r="AT118" s="965"/>
      <c r="AU118" s="996"/>
      <c r="AV118" s="997"/>
      <c r="AW118" s="997"/>
      <c r="AX118" s="997"/>
      <c r="AY118" s="997"/>
      <c r="AZ118" s="902" t="s">
        <v>457</v>
      </c>
      <c r="BA118" s="903"/>
      <c r="BB118" s="903"/>
      <c r="BC118" s="903"/>
      <c r="BD118" s="903"/>
      <c r="BE118" s="903"/>
      <c r="BF118" s="903"/>
      <c r="BG118" s="903"/>
      <c r="BH118" s="903"/>
      <c r="BI118" s="903"/>
      <c r="BJ118" s="903"/>
      <c r="BK118" s="903"/>
      <c r="BL118" s="903"/>
      <c r="BM118" s="903"/>
      <c r="BN118" s="903"/>
      <c r="BO118" s="903"/>
      <c r="BP118" s="904"/>
      <c r="BQ118" s="943" t="s">
        <v>435</v>
      </c>
      <c r="BR118" s="909"/>
      <c r="BS118" s="909"/>
      <c r="BT118" s="909"/>
      <c r="BU118" s="909"/>
      <c r="BV118" s="909" t="s">
        <v>408</v>
      </c>
      <c r="BW118" s="909"/>
      <c r="BX118" s="909"/>
      <c r="BY118" s="909"/>
      <c r="BZ118" s="909"/>
      <c r="CA118" s="909" t="s">
        <v>435</v>
      </c>
      <c r="CB118" s="909"/>
      <c r="CC118" s="909"/>
      <c r="CD118" s="909"/>
      <c r="CE118" s="909"/>
      <c r="CF118" s="939" t="s">
        <v>435</v>
      </c>
      <c r="CG118" s="940"/>
      <c r="CH118" s="940"/>
      <c r="CI118" s="940"/>
      <c r="CJ118" s="940"/>
      <c r="CK118" s="991"/>
      <c r="CL118" s="885"/>
      <c r="CM118" s="879" t="s">
        <v>458</v>
      </c>
      <c r="CN118" s="816"/>
      <c r="CO118" s="816"/>
      <c r="CP118" s="816"/>
      <c r="CQ118" s="816"/>
      <c r="CR118" s="816"/>
      <c r="CS118" s="816"/>
      <c r="CT118" s="816"/>
      <c r="CU118" s="816"/>
      <c r="CV118" s="816"/>
      <c r="CW118" s="816"/>
      <c r="CX118" s="816"/>
      <c r="CY118" s="816"/>
      <c r="CZ118" s="816"/>
      <c r="DA118" s="816"/>
      <c r="DB118" s="816"/>
      <c r="DC118" s="816"/>
      <c r="DD118" s="816"/>
      <c r="DE118" s="816"/>
      <c r="DF118" s="817"/>
      <c r="DG118" s="843" t="s">
        <v>435</v>
      </c>
      <c r="DH118" s="844"/>
      <c r="DI118" s="844"/>
      <c r="DJ118" s="844"/>
      <c r="DK118" s="845"/>
      <c r="DL118" s="846" t="s">
        <v>435</v>
      </c>
      <c r="DM118" s="844"/>
      <c r="DN118" s="844"/>
      <c r="DO118" s="844"/>
      <c r="DP118" s="845"/>
      <c r="DQ118" s="846" t="s">
        <v>434</v>
      </c>
      <c r="DR118" s="844"/>
      <c r="DS118" s="844"/>
      <c r="DT118" s="844"/>
      <c r="DU118" s="845"/>
      <c r="DV118" s="888" t="s">
        <v>434</v>
      </c>
      <c r="DW118" s="889"/>
      <c r="DX118" s="889"/>
      <c r="DY118" s="889"/>
      <c r="DZ118" s="890"/>
    </row>
    <row r="119" spans="1:130" s="226" customFormat="1" ht="26.25" customHeight="1" x14ac:dyDescent="0.15">
      <c r="A119" s="882" t="s">
        <v>431</v>
      </c>
      <c r="B119" s="883"/>
      <c r="C119" s="924" t="s">
        <v>432</v>
      </c>
      <c r="D119" s="872"/>
      <c r="E119" s="872"/>
      <c r="F119" s="872"/>
      <c r="G119" s="872"/>
      <c r="H119" s="872"/>
      <c r="I119" s="872"/>
      <c r="J119" s="872"/>
      <c r="K119" s="872"/>
      <c r="L119" s="872"/>
      <c r="M119" s="872"/>
      <c r="N119" s="872"/>
      <c r="O119" s="872"/>
      <c r="P119" s="872"/>
      <c r="Q119" s="872"/>
      <c r="R119" s="872"/>
      <c r="S119" s="872"/>
      <c r="T119" s="872"/>
      <c r="U119" s="872"/>
      <c r="V119" s="872"/>
      <c r="W119" s="872"/>
      <c r="X119" s="872"/>
      <c r="Y119" s="872"/>
      <c r="Z119" s="873"/>
      <c r="AA119" s="952">
        <v>40994</v>
      </c>
      <c r="AB119" s="953"/>
      <c r="AC119" s="953"/>
      <c r="AD119" s="953"/>
      <c r="AE119" s="954"/>
      <c r="AF119" s="955">
        <v>41165</v>
      </c>
      <c r="AG119" s="953"/>
      <c r="AH119" s="953"/>
      <c r="AI119" s="953"/>
      <c r="AJ119" s="954"/>
      <c r="AK119" s="955">
        <v>41771</v>
      </c>
      <c r="AL119" s="953"/>
      <c r="AM119" s="953"/>
      <c r="AN119" s="953"/>
      <c r="AO119" s="954"/>
      <c r="AP119" s="956">
        <v>0.3</v>
      </c>
      <c r="AQ119" s="957"/>
      <c r="AR119" s="957"/>
      <c r="AS119" s="957"/>
      <c r="AT119" s="958"/>
      <c r="AU119" s="998"/>
      <c r="AV119" s="999"/>
      <c r="AW119" s="999"/>
      <c r="AX119" s="999"/>
      <c r="AY119" s="999"/>
      <c r="AZ119" s="247" t="s">
        <v>184</v>
      </c>
      <c r="BA119" s="247"/>
      <c r="BB119" s="247"/>
      <c r="BC119" s="247"/>
      <c r="BD119" s="247"/>
      <c r="BE119" s="247"/>
      <c r="BF119" s="247"/>
      <c r="BG119" s="247"/>
      <c r="BH119" s="247"/>
      <c r="BI119" s="247"/>
      <c r="BJ119" s="247"/>
      <c r="BK119" s="247"/>
      <c r="BL119" s="247"/>
      <c r="BM119" s="247"/>
      <c r="BN119" s="247"/>
      <c r="BO119" s="941" t="s">
        <v>459</v>
      </c>
      <c r="BP119" s="942"/>
      <c r="BQ119" s="943">
        <v>52120093</v>
      </c>
      <c r="BR119" s="909"/>
      <c r="BS119" s="909"/>
      <c r="BT119" s="909"/>
      <c r="BU119" s="909"/>
      <c r="BV119" s="909">
        <v>49637608</v>
      </c>
      <c r="BW119" s="909"/>
      <c r="BX119" s="909"/>
      <c r="BY119" s="909"/>
      <c r="BZ119" s="909"/>
      <c r="CA119" s="909">
        <v>47196429</v>
      </c>
      <c r="CB119" s="909"/>
      <c r="CC119" s="909"/>
      <c r="CD119" s="909"/>
      <c r="CE119" s="909"/>
      <c r="CF119" s="812"/>
      <c r="CG119" s="813"/>
      <c r="CH119" s="813"/>
      <c r="CI119" s="813"/>
      <c r="CJ119" s="898"/>
      <c r="CK119" s="992"/>
      <c r="CL119" s="887"/>
      <c r="CM119" s="902" t="s">
        <v>460</v>
      </c>
      <c r="CN119" s="903"/>
      <c r="CO119" s="903"/>
      <c r="CP119" s="903"/>
      <c r="CQ119" s="903"/>
      <c r="CR119" s="903"/>
      <c r="CS119" s="903"/>
      <c r="CT119" s="903"/>
      <c r="CU119" s="903"/>
      <c r="CV119" s="903"/>
      <c r="CW119" s="903"/>
      <c r="CX119" s="903"/>
      <c r="CY119" s="903"/>
      <c r="CZ119" s="903"/>
      <c r="DA119" s="903"/>
      <c r="DB119" s="903"/>
      <c r="DC119" s="903"/>
      <c r="DD119" s="903"/>
      <c r="DE119" s="903"/>
      <c r="DF119" s="904"/>
      <c r="DG119" s="827" t="s">
        <v>435</v>
      </c>
      <c r="DH119" s="828"/>
      <c r="DI119" s="828"/>
      <c r="DJ119" s="828"/>
      <c r="DK119" s="829"/>
      <c r="DL119" s="830" t="s">
        <v>434</v>
      </c>
      <c r="DM119" s="828"/>
      <c r="DN119" s="828"/>
      <c r="DO119" s="828"/>
      <c r="DP119" s="829"/>
      <c r="DQ119" s="830" t="s">
        <v>435</v>
      </c>
      <c r="DR119" s="828"/>
      <c r="DS119" s="828"/>
      <c r="DT119" s="828"/>
      <c r="DU119" s="829"/>
      <c r="DV119" s="912" t="s">
        <v>434</v>
      </c>
      <c r="DW119" s="913"/>
      <c r="DX119" s="913"/>
      <c r="DY119" s="913"/>
      <c r="DZ119" s="914"/>
    </row>
    <row r="120" spans="1:130" s="226" customFormat="1" ht="26.25" customHeight="1" x14ac:dyDescent="0.15">
      <c r="A120" s="884"/>
      <c r="B120" s="885"/>
      <c r="C120" s="879" t="s">
        <v>437</v>
      </c>
      <c r="D120" s="816"/>
      <c r="E120" s="816"/>
      <c r="F120" s="816"/>
      <c r="G120" s="816"/>
      <c r="H120" s="816"/>
      <c r="I120" s="816"/>
      <c r="J120" s="816"/>
      <c r="K120" s="816"/>
      <c r="L120" s="816"/>
      <c r="M120" s="816"/>
      <c r="N120" s="816"/>
      <c r="O120" s="816"/>
      <c r="P120" s="816"/>
      <c r="Q120" s="816"/>
      <c r="R120" s="816"/>
      <c r="S120" s="816"/>
      <c r="T120" s="816"/>
      <c r="U120" s="816"/>
      <c r="V120" s="816"/>
      <c r="W120" s="816"/>
      <c r="X120" s="816"/>
      <c r="Y120" s="816"/>
      <c r="Z120" s="817"/>
      <c r="AA120" s="843" t="s">
        <v>434</v>
      </c>
      <c r="AB120" s="844"/>
      <c r="AC120" s="844"/>
      <c r="AD120" s="844"/>
      <c r="AE120" s="845"/>
      <c r="AF120" s="846" t="s">
        <v>435</v>
      </c>
      <c r="AG120" s="844"/>
      <c r="AH120" s="844"/>
      <c r="AI120" s="844"/>
      <c r="AJ120" s="845"/>
      <c r="AK120" s="846" t="s">
        <v>435</v>
      </c>
      <c r="AL120" s="844"/>
      <c r="AM120" s="844"/>
      <c r="AN120" s="844"/>
      <c r="AO120" s="845"/>
      <c r="AP120" s="888" t="s">
        <v>434</v>
      </c>
      <c r="AQ120" s="889"/>
      <c r="AR120" s="889"/>
      <c r="AS120" s="889"/>
      <c r="AT120" s="890"/>
      <c r="AU120" s="944" t="s">
        <v>461</v>
      </c>
      <c r="AV120" s="945"/>
      <c r="AW120" s="945"/>
      <c r="AX120" s="945"/>
      <c r="AY120" s="946"/>
      <c r="AZ120" s="924" t="s">
        <v>462</v>
      </c>
      <c r="BA120" s="872"/>
      <c r="BB120" s="872"/>
      <c r="BC120" s="872"/>
      <c r="BD120" s="872"/>
      <c r="BE120" s="872"/>
      <c r="BF120" s="872"/>
      <c r="BG120" s="872"/>
      <c r="BH120" s="872"/>
      <c r="BI120" s="872"/>
      <c r="BJ120" s="872"/>
      <c r="BK120" s="872"/>
      <c r="BL120" s="872"/>
      <c r="BM120" s="872"/>
      <c r="BN120" s="872"/>
      <c r="BO120" s="872"/>
      <c r="BP120" s="873"/>
      <c r="BQ120" s="925">
        <v>6973191</v>
      </c>
      <c r="BR120" s="906"/>
      <c r="BS120" s="906"/>
      <c r="BT120" s="906"/>
      <c r="BU120" s="906"/>
      <c r="BV120" s="906">
        <v>7578536</v>
      </c>
      <c r="BW120" s="906"/>
      <c r="BX120" s="906"/>
      <c r="BY120" s="906"/>
      <c r="BZ120" s="906"/>
      <c r="CA120" s="906">
        <v>8905316</v>
      </c>
      <c r="CB120" s="906"/>
      <c r="CC120" s="906"/>
      <c r="CD120" s="906"/>
      <c r="CE120" s="906"/>
      <c r="CF120" s="930">
        <v>58</v>
      </c>
      <c r="CG120" s="931"/>
      <c r="CH120" s="931"/>
      <c r="CI120" s="931"/>
      <c r="CJ120" s="931"/>
      <c r="CK120" s="932" t="s">
        <v>463</v>
      </c>
      <c r="CL120" s="916"/>
      <c r="CM120" s="916"/>
      <c r="CN120" s="916"/>
      <c r="CO120" s="917"/>
      <c r="CP120" s="936" t="s">
        <v>464</v>
      </c>
      <c r="CQ120" s="937"/>
      <c r="CR120" s="937"/>
      <c r="CS120" s="937"/>
      <c r="CT120" s="937"/>
      <c r="CU120" s="937"/>
      <c r="CV120" s="937"/>
      <c r="CW120" s="937"/>
      <c r="CX120" s="937"/>
      <c r="CY120" s="937"/>
      <c r="CZ120" s="937"/>
      <c r="DA120" s="937"/>
      <c r="DB120" s="937"/>
      <c r="DC120" s="937"/>
      <c r="DD120" s="937"/>
      <c r="DE120" s="937"/>
      <c r="DF120" s="938"/>
      <c r="DG120" s="925" t="s">
        <v>408</v>
      </c>
      <c r="DH120" s="906"/>
      <c r="DI120" s="906"/>
      <c r="DJ120" s="906"/>
      <c r="DK120" s="906"/>
      <c r="DL120" s="906">
        <v>14077248</v>
      </c>
      <c r="DM120" s="906"/>
      <c r="DN120" s="906"/>
      <c r="DO120" s="906"/>
      <c r="DP120" s="906"/>
      <c r="DQ120" s="906">
        <v>12870996</v>
      </c>
      <c r="DR120" s="906"/>
      <c r="DS120" s="906"/>
      <c r="DT120" s="906"/>
      <c r="DU120" s="906"/>
      <c r="DV120" s="907">
        <v>83.8</v>
      </c>
      <c r="DW120" s="907"/>
      <c r="DX120" s="907"/>
      <c r="DY120" s="907"/>
      <c r="DZ120" s="908"/>
    </row>
    <row r="121" spans="1:130" s="226" customFormat="1" ht="26.25" customHeight="1" x14ac:dyDescent="0.15">
      <c r="A121" s="884"/>
      <c r="B121" s="885"/>
      <c r="C121" s="927" t="s">
        <v>465</v>
      </c>
      <c r="D121" s="928"/>
      <c r="E121" s="928"/>
      <c r="F121" s="928"/>
      <c r="G121" s="928"/>
      <c r="H121" s="928"/>
      <c r="I121" s="928"/>
      <c r="J121" s="928"/>
      <c r="K121" s="928"/>
      <c r="L121" s="928"/>
      <c r="M121" s="928"/>
      <c r="N121" s="928"/>
      <c r="O121" s="928"/>
      <c r="P121" s="928"/>
      <c r="Q121" s="928"/>
      <c r="R121" s="928"/>
      <c r="S121" s="928"/>
      <c r="T121" s="928"/>
      <c r="U121" s="928"/>
      <c r="V121" s="928"/>
      <c r="W121" s="928"/>
      <c r="X121" s="928"/>
      <c r="Y121" s="928"/>
      <c r="Z121" s="929"/>
      <c r="AA121" s="843" t="s">
        <v>434</v>
      </c>
      <c r="AB121" s="844"/>
      <c r="AC121" s="844"/>
      <c r="AD121" s="844"/>
      <c r="AE121" s="845"/>
      <c r="AF121" s="846" t="s">
        <v>434</v>
      </c>
      <c r="AG121" s="844"/>
      <c r="AH121" s="844"/>
      <c r="AI121" s="844"/>
      <c r="AJ121" s="845"/>
      <c r="AK121" s="846" t="s">
        <v>434</v>
      </c>
      <c r="AL121" s="844"/>
      <c r="AM121" s="844"/>
      <c r="AN121" s="844"/>
      <c r="AO121" s="845"/>
      <c r="AP121" s="888" t="s">
        <v>435</v>
      </c>
      <c r="AQ121" s="889"/>
      <c r="AR121" s="889"/>
      <c r="AS121" s="889"/>
      <c r="AT121" s="890"/>
      <c r="AU121" s="947"/>
      <c r="AV121" s="948"/>
      <c r="AW121" s="948"/>
      <c r="AX121" s="948"/>
      <c r="AY121" s="949"/>
      <c r="AZ121" s="879" t="s">
        <v>466</v>
      </c>
      <c r="BA121" s="816"/>
      <c r="BB121" s="816"/>
      <c r="BC121" s="816"/>
      <c r="BD121" s="816"/>
      <c r="BE121" s="816"/>
      <c r="BF121" s="816"/>
      <c r="BG121" s="816"/>
      <c r="BH121" s="816"/>
      <c r="BI121" s="816"/>
      <c r="BJ121" s="816"/>
      <c r="BK121" s="816"/>
      <c r="BL121" s="816"/>
      <c r="BM121" s="816"/>
      <c r="BN121" s="816"/>
      <c r="BO121" s="816"/>
      <c r="BP121" s="817"/>
      <c r="BQ121" s="880">
        <v>8806472</v>
      </c>
      <c r="BR121" s="881"/>
      <c r="BS121" s="881"/>
      <c r="BT121" s="881"/>
      <c r="BU121" s="881"/>
      <c r="BV121" s="881">
        <v>8778477</v>
      </c>
      <c r="BW121" s="881"/>
      <c r="BX121" s="881"/>
      <c r="BY121" s="881"/>
      <c r="BZ121" s="881"/>
      <c r="CA121" s="881">
        <v>7880536</v>
      </c>
      <c r="CB121" s="881"/>
      <c r="CC121" s="881"/>
      <c r="CD121" s="881"/>
      <c r="CE121" s="881"/>
      <c r="CF121" s="939">
        <v>51.3</v>
      </c>
      <c r="CG121" s="940"/>
      <c r="CH121" s="940"/>
      <c r="CI121" s="940"/>
      <c r="CJ121" s="940"/>
      <c r="CK121" s="933"/>
      <c r="CL121" s="919"/>
      <c r="CM121" s="919"/>
      <c r="CN121" s="919"/>
      <c r="CO121" s="920"/>
      <c r="CP121" s="899" t="s">
        <v>467</v>
      </c>
      <c r="CQ121" s="900"/>
      <c r="CR121" s="900"/>
      <c r="CS121" s="900"/>
      <c r="CT121" s="900"/>
      <c r="CU121" s="900"/>
      <c r="CV121" s="900"/>
      <c r="CW121" s="900"/>
      <c r="CX121" s="900"/>
      <c r="CY121" s="900"/>
      <c r="CZ121" s="900"/>
      <c r="DA121" s="900"/>
      <c r="DB121" s="900"/>
      <c r="DC121" s="900"/>
      <c r="DD121" s="900"/>
      <c r="DE121" s="900"/>
      <c r="DF121" s="901"/>
      <c r="DG121" s="880">
        <v>2417421</v>
      </c>
      <c r="DH121" s="881"/>
      <c r="DI121" s="881"/>
      <c r="DJ121" s="881"/>
      <c r="DK121" s="881"/>
      <c r="DL121" s="881">
        <v>2180096</v>
      </c>
      <c r="DM121" s="881"/>
      <c r="DN121" s="881"/>
      <c r="DO121" s="881"/>
      <c r="DP121" s="881"/>
      <c r="DQ121" s="881">
        <v>1923536</v>
      </c>
      <c r="DR121" s="881"/>
      <c r="DS121" s="881"/>
      <c r="DT121" s="881"/>
      <c r="DU121" s="881"/>
      <c r="DV121" s="858">
        <v>12.5</v>
      </c>
      <c r="DW121" s="858"/>
      <c r="DX121" s="858"/>
      <c r="DY121" s="858"/>
      <c r="DZ121" s="859"/>
    </row>
    <row r="122" spans="1:130" s="226" customFormat="1" ht="26.25" customHeight="1" x14ac:dyDescent="0.15">
      <c r="A122" s="884"/>
      <c r="B122" s="885"/>
      <c r="C122" s="879" t="s">
        <v>447</v>
      </c>
      <c r="D122" s="816"/>
      <c r="E122" s="816"/>
      <c r="F122" s="816"/>
      <c r="G122" s="816"/>
      <c r="H122" s="816"/>
      <c r="I122" s="816"/>
      <c r="J122" s="816"/>
      <c r="K122" s="816"/>
      <c r="L122" s="816"/>
      <c r="M122" s="816"/>
      <c r="N122" s="816"/>
      <c r="O122" s="816"/>
      <c r="P122" s="816"/>
      <c r="Q122" s="816"/>
      <c r="R122" s="816"/>
      <c r="S122" s="816"/>
      <c r="T122" s="816"/>
      <c r="U122" s="816"/>
      <c r="V122" s="816"/>
      <c r="W122" s="816"/>
      <c r="X122" s="816"/>
      <c r="Y122" s="816"/>
      <c r="Z122" s="817"/>
      <c r="AA122" s="843" t="s">
        <v>434</v>
      </c>
      <c r="AB122" s="844"/>
      <c r="AC122" s="844"/>
      <c r="AD122" s="844"/>
      <c r="AE122" s="845"/>
      <c r="AF122" s="846" t="s">
        <v>434</v>
      </c>
      <c r="AG122" s="844"/>
      <c r="AH122" s="844"/>
      <c r="AI122" s="844"/>
      <c r="AJ122" s="845"/>
      <c r="AK122" s="846" t="s">
        <v>434</v>
      </c>
      <c r="AL122" s="844"/>
      <c r="AM122" s="844"/>
      <c r="AN122" s="844"/>
      <c r="AO122" s="845"/>
      <c r="AP122" s="888" t="s">
        <v>434</v>
      </c>
      <c r="AQ122" s="889"/>
      <c r="AR122" s="889"/>
      <c r="AS122" s="889"/>
      <c r="AT122" s="890"/>
      <c r="AU122" s="947"/>
      <c r="AV122" s="948"/>
      <c r="AW122" s="948"/>
      <c r="AX122" s="948"/>
      <c r="AY122" s="949"/>
      <c r="AZ122" s="902" t="s">
        <v>468</v>
      </c>
      <c r="BA122" s="903"/>
      <c r="BB122" s="903"/>
      <c r="BC122" s="903"/>
      <c r="BD122" s="903"/>
      <c r="BE122" s="903"/>
      <c r="BF122" s="903"/>
      <c r="BG122" s="903"/>
      <c r="BH122" s="903"/>
      <c r="BI122" s="903"/>
      <c r="BJ122" s="903"/>
      <c r="BK122" s="903"/>
      <c r="BL122" s="903"/>
      <c r="BM122" s="903"/>
      <c r="BN122" s="903"/>
      <c r="BO122" s="903"/>
      <c r="BP122" s="904"/>
      <c r="BQ122" s="943">
        <v>29560183</v>
      </c>
      <c r="BR122" s="909"/>
      <c r="BS122" s="909"/>
      <c r="BT122" s="909"/>
      <c r="BU122" s="909"/>
      <c r="BV122" s="909">
        <v>28961389</v>
      </c>
      <c r="BW122" s="909"/>
      <c r="BX122" s="909"/>
      <c r="BY122" s="909"/>
      <c r="BZ122" s="909"/>
      <c r="CA122" s="909">
        <v>28215699</v>
      </c>
      <c r="CB122" s="909"/>
      <c r="CC122" s="909"/>
      <c r="CD122" s="909"/>
      <c r="CE122" s="909"/>
      <c r="CF122" s="910">
        <v>183.7</v>
      </c>
      <c r="CG122" s="911"/>
      <c r="CH122" s="911"/>
      <c r="CI122" s="911"/>
      <c r="CJ122" s="911"/>
      <c r="CK122" s="933"/>
      <c r="CL122" s="919"/>
      <c r="CM122" s="919"/>
      <c r="CN122" s="919"/>
      <c r="CO122" s="920"/>
      <c r="CP122" s="899" t="s">
        <v>469</v>
      </c>
      <c r="CQ122" s="900"/>
      <c r="CR122" s="900"/>
      <c r="CS122" s="900"/>
      <c r="CT122" s="900"/>
      <c r="CU122" s="900"/>
      <c r="CV122" s="900"/>
      <c r="CW122" s="900"/>
      <c r="CX122" s="900"/>
      <c r="CY122" s="900"/>
      <c r="CZ122" s="900"/>
      <c r="DA122" s="900"/>
      <c r="DB122" s="900"/>
      <c r="DC122" s="900"/>
      <c r="DD122" s="900"/>
      <c r="DE122" s="900"/>
      <c r="DF122" s="901"/>
      <c r="DG122" s="880">
        <v>37626</v>
      </c>
      <c r="DH122" s="881"/>
      <c r="DI122" s="881"/>
      <c r="DJ122" s="881"/>
      <c r="DK122" s="881"/>
      <c r="DL122" s="881">
        <v>40109</v>
      </c>
      <c r="DM122" s="881"/>
      <c r="DN122" s="881"/>
      <c r="DO122" s="881"/>
      <c r="DP122" s="881"/>
      <c r="DQ122" s="881">
        <v>37284</v>
      </c>
      <c r="DR122" s="881"/>
      <c r="DS122" s="881"/>
      <c r="DT122" s="881"/>
      <c r="DU122" s="881"/>
      <c r="DV122" s="858">
        <v>0.2</v>
      </c>
      <c r="DW122" s="858"/>
      <c r="DX122" s="858"/>
      <c r="DY122" s="858"/>
      <c r="DZ122" s="859"/>
    </row>
    <row r="123" spans="1:130" s="226" customFormat="1" ht="26.25" customHeight="1" x14ac:dyDescent="0.15">
      <c r="A123" s="884"/>
      <c r="B123" s="885"/>
      <c r="C123" s="879" t="s">
        <v>453</v>
      </c>
      <c r="D123" s="816"/>
      <c r="E123" s="816"/>
      <c r="F123" s="816"/>
      <c r="G123" s="816"/>
      <c r="H123" s="816"/>
      <c r="I123" s="816"/>
      <c r="J123" s="816"/>
      <c r="K123" s="816"/>
      <c r="L123" s="816"/>
      <c r="M123" s="816"/>
      <c r="N123" s="816"/>
      <c r="O123" s="816"/>
      <c r="P123" s="816"/>
      <c r="Q123" s="816"/>
      <c r="R123" s="816"/>
      <c r="S123" s="816"/>
      <c r="T123" s="816"/>
      <c r="U123" s="816"/>
      <c r="V123" s="816"/>
      <c r="W123" s="816"/>
      <c r="X123" s="816"/>
      <c r="Y123" s="816"/>
      <c r="Z123" s="817"/>
      <c r="AA123" s="843" t="s">
        <v>408</v>
      </c>
      <c r="AB123" s="844"/>
      <c r="AC123" s="844"/>
      <c r="AD123" s="844"/>
      <c r="AE123" s="845"/>
      <c r="AF123" s="846" t="s">
        <v>435</v>
      </c>
      <c r="AG123" s="844"/>
      <c r="AH123" s="844"/>
      <c r="AI123" s="844"/>
      <c r="AJ123" s="845"/>
      <c r="AK123" s="846" t="s">
        <v>435</v>
      </c>
      <c r="AL123" s="844"/>
      <c r="AM123" s="844"/>
      <c r="AN123" s="844"/>
      <c r="AO123" s="845"/>
      <c r="AP123" s="888" t="s">
        <v>435</v>
      </c>
      <c r="AQ123" s="889"/>
      <c r="AR123" s="889"/>
      <c r="AS123" s="889"/>
      <c r="AT123" s="890"/>
      <c r="AU123" s="950"/>
      <c r="AV123" s="951"/>
      <c r="AW123" s="951"/>
      <c r="AX123" s="951"/>
      <c r="AY123" s="951"/>
      <c r="AZ123" s="247" t="s">
        <v>184</v>
      </c>
      <c r="BA123" s="247"/>
      <c r="BB123" s="247"/>
      <c r="BC123" s="247"/>
      <c r="BD123" s="247"/>
      <c r="BE123" s="247"/>
      <c r="BF123" s="247"/>
      <c r="BG123" s="247"/>
      <c r="BH123" s="247"/>
      <c r="BI123" s="247"/>
      <c r="BJ123" s="247"/>
      <c r="BK123" s="247"/>
      <c r="BL123" s="247"/>
      <c r="BM123" s="247"/>
      <c r="BN123" s="247"/>
      <c r="BO123" s="941" t="s">
        <v>470</v>
      </c>
      <c r="BP123" s="942"/>
      <c r="BQ123" s="896">
        <v>45339846</v>
      </c>
      <c r="BR123" s="897"/>
      <c r="BS123" s="897"/>
      <c r="BT123" s="897"/>
      <c r="BU123" s="897"/>
      <c r="BV123" s="897">
        <v>45318402</v>
      </c>
      <c r="BW123" s="897"/>
      <c r="BX123" s="897"/>
      <c r="BY123" s="897"/>
      <c r="BZ123" s="897"/>
      <c r="CA123" s="897">
        <v>45001551</v>
      </c>
      <c r="CB123" s="897"/>
      <c r="CC123" s="897"/>
      <c r="CD123" s="897"/>
      <c r="CE123" s="897"/>
      <c r="CF123" s="812"/>
      <c r="CG123" s="813"/>
      <c r="CH123" s="813"/>
      <c r="CI123" s="813"/>
      <c r="CJ123" s="898"/>
      <c r="CK123" s="933"/>
      <c r="CL123" s="919"/>
      <c r="CM123" s="919"/>
      <c r="CN123" s="919"/>
      <c r="CO123" s="920"/>
      <c r="CP123" s="899" t="s">
        <v>471</v>
      </c>
      <c r="CQ123" s="900"/>
      <c r="CR123" s="900"/>
      <c r="CS123" s="900"/>
      <c r="CT123" s="900"/>
      <c r="CU123" s="900"/>
      <c r="CV123" s="900"/>
      <c r="CW123" s="900"/>
      <c r="CX123" s="900"/>
      <c r="CY123" s="900"/>
      <c r="CZ123" s="900"/>
      <c r="DA123" s="900"/>
      <c r="DB123" s="900"/>
      <c r="DC123" s="900"/>
      <c r="DD123" s="900"/>
      <c r="DE123" s="900"/>
      <c r="DF123" s="901"/>
      <c r="DG123" s="843" t="s">
        <v>408</v>
      </c>
      <c r="DH123" s="844"/>
      <c r="DI123" s="844"/>
      <c r="DJ123" s="844"/>
      <c r="DK123" s="845"/>
      <c r="DL123" s="846" t="s">
        <v>408</v>
      </c>
      <c r="DM123" s="844"/>
      <c r="DN123" s="844"/>
      <c r="DO123" s="844"/>
      <c r="DP123" s="845"/>
      <c r="DQ123" s="846" t="s">
        <v>408</v>
      </c>
      <c r="DR123" s="844"/>
      <c r="DS123" s="844"/>
      <c r="DT123" s="844"/>
      <c r="DU123" s="845"/>
      <c r="DV123" s="888" t="s">
        <v>408</v>
      </c>
      <c r="DW123" s="889"/>
      <c r="DX123" s="889"/>
      <c r="DY123" s="889"/>
      <c r="DZ123" s="890"/>
    </row>
    <row r="124" spans="1:130" s="226" customFormat="1" ht="26.25" customHeight="1" thickBot="1" x14ac:dyDescent="0.2">
      <c r="A124" s="884"/>
      <c r="B124" s="885"/>
      <c r="C124" s="879" t="s">
        <v>456</v>
      </c>
      <c r="D124" s="816"/>
      <c r="E124" s="816"/>
      <c r="F124" s="816"/>
      <c r="G124" s="816"/>
      <c r="H124" s="816"/>
      <c r="I124" s="816"/>
      <c r="J124" s="816"/>
      <c r="K124" s="816"/>
      <c r="L124" s="816"/>
      <c r="M124" s="816"/>
      <c r="N124" s="816"/>
      <c r="O124" s="816"/>
      <c r="P124" s="816"/>
      <c r="Q124" s="816"/>
      <c r="R124" s="816"/>
      <c r="S124" s="816"/>
      <c r="T124" s="816"/>
      <c r="U124" s="816"/>
      <c r="V124" s="816"/>
      <c r="W124" s="816"/>
      <c r="X124" s="816"/>
      <c r="Y124" s="816"/>
      <c r="Z124" s="817"/>
      <c r="AA124" s="843" t="s">
        <v>408</v>
      </c>
      <c r="AB124" s="844"/>
      <c r="AC124" s="844"/>
      <c r="AD124" s="844"/>
      <c r="AE124" s="845"/>
      <c r="AF124" s="846" t="s">
        <v>408</v>
      </c>
      <c r="AG124" s="844"/>
      <c r="AH124" s="844"/>
      <c r="AI124" s="844"/>
      <c r="AJ124" s="845"/>
      <c r="AK124" s="846" t="s">
        <v>408</v>
      </c>
      <c r="AL124" s="844"/>
      <c r="AM124" s="844"/>
      <c r="AN124" s="844"/>
      <c r="AO124" s="845"/>
      <c r="AP124" s="888" t="s">
        <v>408</v>
      </c>
      <c r="AQ124" s="889"/>
      <c r="AR124" s="889"/>
      <c r="AS124" s="889"/>
      <c r="AT124" s="890"/>
      <c r="AU124" s="891" t="s">
        <v>472</v>
      </c>
      <c r="AV124" s="892"/>
      <c r="AW124" s="892"/>
      <c r="AX124" s="892"/>
      <c r="AY124" s="892"/>
      <c r="AZ124" s="892"/>
      <c r="BA124" s="892"/>
      <c r="BB124" s="892"/>
      <c r="BC124" s="892"/>
      <c r="BD124" s="892"/>
      <c r="BE124" s="892"/>
      <c r="BF124" s="892"/>
      <c r="BG124" s="892"/>
      <c r="BH124" s="892"/>
      <c r="BI124" s="892"/>
      <c r="BJ124" s="892"/>
      <c r="BK124" s="892"/>
      <c r="BL124" s="892"/>
      <c r="BM124" s="892"/>
      <c r="BN124" s="892"/>
      <c r="BO124" s="892"/>
      <c r="BP124" s="893"/>
      <c r="BQ124" s="894">
        <v>47.9</v>
      </c>
      <c r="BR124" s="895"/>
      <c r="BS124" s="895"/>
      <c r="BT124" s="895"/>
      <c r="BU124" s="895"/>
      <c r="BV124" s="895">
        <v>29.3</v>
      </c>
      <c r="BW124" s="895"/>
      <c r="BX124" s="895"/>
      <c r="BY124" s="895"/>
      <c r="BZ124" s="895"/>
      <c r="CA124" s="895">
        <v>14.2</v>
      </c>
      <c r="CB124" s="895"/>
      <c r="CC124" s="895"/>
      <c r="CD124" s="895"/>
      <c r="CE124" s="895"/>
      <c r="CF124" s="790"/>
      <c r="CG124" s="791"/>
      <c r="CH124" s="791"/>
      <c r="CI124" s="791"/>
      <c r="CJ124" s="926"/>
      <c r="CK124" s="934"/>
      <c r="CL124" s="934"/>
      <c r="CM124" s="934"/>
      <c r="CN124" s="934"/>
      <c r="CO124" s="935"/>
      <c r="CP124" s="899" t="s">
        <v>473</v>
      </c>
      <c r="CQ124" s="900"/>
      <c r="CR124" s="900"/>
      <c r="CS124" s="900"/>
      <c r="CT124" s="900"/>
      <c r="CU124" s="900"/>
      <c r="CV124" s="900"/>
      <c r="CW124" s="900"/>
      <c r="CX124" s="900"/>
      <c r="CY124" s="900"/>
      <c r="CZ124" s="900"/>
      <c r="DA124" s="900"/>
      <c r="DB124" s="900"/>
      <c r="DC124" s="900"/>
      <c r="DD124" s="900"/>
      <c r="DE124" s="900"/>
      <c r="DF124" s="901"/>
      <c r="DG124" s="827">
        <v>15034645</v>
      </c>
      <c r="DH124" s="828"/>
      <c r="DI124" s="828"/>
      <c r="DJ124" s="828"/>
      <c r="DK124" s="829"/>
      <c r="DL124" s="830" t="s">
        <v>408</v>
      </c>
      <c r="DM124" s="828"/>
      <c r="DN124" s="828"/>
      <c r="DO124" s="828"/>
      <c r="DP124" s="829"/>
      <c r="DQ124" s="830" t="s">
        <v>408</v>
      </c>
      <c r="DR124" s="828"/>
      <c r="DS124" s="828"/>
      <c r="DT124" s="828"/>
      <c r="DU124" s="829"/>
      <c r="DV124" s="912" t="s">
        <v>408</v>
      </c>
      <c r="DW124" s="913"/>
      <c r="DX124" s="913"/>
      <c r="DY124" s="913"/>
      <c r="DZ124" s="914"/>
    </row>
    <row r="125" spans="1:130" s="226" customFormat="1" ht="26.25" customHeight="1" x14ac:dyDescent="0.15">
      <c r="A125" s="884"/>
      <c r="B125" s="885"/>
      <c r="C125" s="879" t="s">
        <v>458</v>
      </c>
      <c r="D125" s="816"/>
      <c r="E125" s="816"/>
      <c r="F125" s="816"/>
      <c r="G125" s="816"/>
      <c r="H125" s="816"/>
      <c r="I125" s="816"/>
      <c r="J125" s="816"/>
      <c r="K125" s="816"/>
      <c r="L125" s="816"/>
      <c r="M125" s="816"/>
      <c r="N125" s="816"/>
      <c r="O125" s="816"/>
      <c r="P125" s="816"/>
      <c r="Q125" s="816"/>
      <c r="R125" s="816"/>
      <c r="S125" s="816"/>
      <c r="T125" s="816"/>
      <c r="U125" s="816"/>
      <c r="V125" s="816"/>
      <c r="W125" s="816"/>
      <c r="X125" s="816"/>
      <c r="Y125" s="816"/>
      <c r="Z125" s="817"/>
      <c r="AA125" s="843">
        <v>293557</v>
      </c>
      <c r="AB125" s="844"/>
      <c r="AC125" s="844"/>
      <c r="AD125" s="844"/>
      <c r="AE125" s="845"/>
      <c r="AF125" s="846">
        <v>519417</v>
      </c>
      <c r="AG125" s="844"/>
      <c r="AH125" s="844"/>
      <c r="AI125" s="844"/>
      <c r="AJ125" s="845"/>
      <c r="AK125" s="846">
        <v>769971</v>
      </c>
      <c r="AL125" s="844"/>
      <c r="AM125" s="844"/>
      <c r="AN125" s="844"/>
      <c r="AO125" s="845"/>
      <c r="AP125" s="888">
        <v>5</v>
      </c>
      <c r="AQ125" s="889"/>
      <c r="AR125" s="889"/>
      <c r="AS125" s="889"/>
      <c r="AT125" s="890"/>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915" t="s">
        <v>474</v>
      </c>
      <c r="CL125" s="916"/>
      <c r="CM125" s="916"/>
      <c r="CN125" s="916"/>
      <c r="CO125" s="917"/>
      <c r="CP125" s="924" t="s">
        <v>475</v>
      </c>
      <c r="CQ125" s="872"/>
      <c r="CR125" s="872"/>
      <c r="CS125" s="872"/>
      <c r="CT125" s="872"/>
      <c r="CU125" s="872"/>
      <c r="CV125" s="872"/>
      <c r="CW125" s="872"/>
      <c r="CX125" s="872"/>
      <c r="CY125" s="872"/>
      <c r="CZ125" s="872"/>
      <c r="DA125" s="872"/>
      <c r="DB125" s="872"/>
      <c r="DC125" s="872"/>
      <c r="DD125" s="872"/>
      <c r="DE125" s="872"/>
      <c r="DF125" s="873"/>
      <c r="DG125" s="925" t="s">
        <v>408</v>
      </c>
      <c r="DH125" s="906"/>
      <c r="DI125" s="906"/>
      <c r="DJ125" s="906"/>
      <c r="DK125" s="906"/>
      <c r="DL125" s="906" t="s">
        <v>408</v>
      </c>
      <c r="DM125" s="906"/>
      <c r="DN125" s="906"/>
      <c r="DO125" s="906"/>
      <c r="DP125" s="906"/>
      <c r="DQ125" s="906" t="s">
        <v>408</v>
      </c>
      <c r="DR125" s="906"/>
      <c r="DS125" s="906"/>
      <c r="DT125" s="906"/>
      <c r="DU125" s="906"/>
      <c r="DV125" s="907" t="s">
        <v>408</v>
      </c>
      <c r="DW125" s="907"/>
      <c r="DX125" s="907"/>
      <c r="DY125" s="907"/>
      <c r="DZ125" s="908"/>
    </row>
    <row r="126" spans="1:130" s="226" customFormat="1" ht="26.25" customHeight="1" thickBot="1" x14ac:dyDescent="0.2">
      <c r="A126" s="884"/>
      <c r="B126" s="885"/>
      <c r="C126" s="879" t="s">
        <v>460</v>
      </c>
      <c r="D126" s="816"/>
      <c r="E126" s="816"/>
      <c r="F126" s="816"/>
      <c r="G126" s="816"/>
      <c r="H126" s="816"/>
      <c r="I126" s="816"/>
      <c r="J126" s="816"/>
      <c r="K126" s="816"/>
      <c r="L126" s="816"/>
      <c r="M126" s="816"/>
      <c r="N126" s="816"/>
      <c r="O126" s="816"/>
      <c r="P126" s="816"/>
      <c r="Q126" s="816"/>
      <c r="R126" s="816"/>
      <c r="S126" s="816"/>
      <c r="T126" s="816"/>
      <c r="U126" s="816"/>
      <c r="V126" s="816"/>
      <c r="W126" s="816"/>
      <c r="X126" s="816"/>
      <c r="Y126" s="816"/>
      <c r="Z126" s="817"/>
      <c r="AA126" s="843" t="s">
        <v>408</v>
      </c>
      <c r="AB126" s="844"/>
      <c r="AC126" s="844"/>
      <c r="AD126" s="844"/>
      <c r="AE126" s="845"/>
      <c r="AF126" s="846" t="s">
        <v>408</v>
      </c>
      <c r="AG126" s="844"/>
      <c r="AH126" s="844"/>
      <c r="AI126" s="844"/>
      <c r="AJ126" s="845"/>
      <c r="AK126" s="846" t="s">
        <v>408</v>
      </c>
      <c r="AL126" s="844"/>
      <c r="AM126" s="844"/>
      <c r="AN126" s="844"/>
      <c r="AO126" s="845"/>
      <c r="AP126" s="888" t="s">
        <v>408</v>
      </c>
      <c r="AQ126" s="889"/>
      <c r="AR126" s="889"/>
      <c r="AS126" s="889"/>
      <c r="AT126" s="890"/>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918"/>
      <c r="CL126" s="919"/>
      <c r="CM126" s="919"/>
      <c r="CN126" s="919"/>
      <c r="CO126" s="920"/>
      <c r="CP126" s="879" t="s">
        <v>476</v>
      </c>
      <c r="CQ126" s="816"/>
      <c r="CR126" s="816"/>
      <c r="CS126" s="816"/>
      <c r="CT126" s="816"/>
      <c r="CU126" s="816"/>
      <c r="CV126" s="816"/>
      <c r="CW126" s="816"/>
      <c r="CX126" s="816"/>
      <c r="CY126" s="816"/>
      <c r="CZ126" s="816"/>
      <c r="DA126" s="816"/>
      <c r="DB126" s="816"/>
      <c r="DC126" s="816"/>
      <c r="DD126" s="816"/>
      <c r="DE126" s="816"/>
      <c r="DF126" s="817"/>
      <c r="DG126" s="880">
        <v>413316</v>
      </c>
      <c r="DH126" s="881"/>
      <c r="DI126" s="881"/>
      <c r="DJ126" s="881"/>
      <c r="DK126" s="881"/>
      <c r="DL126" s="881">
        <v>423962</v>
      </c>
      <c r="DM126" s="881"/>
      <c r="DN126" s="881"/>
      <c r="DO126" s="881"/>
      <c r="DP126" s="881"/>
      <c r="DQ126" s="881">
        <v>433344</v>
      </c>
      <c r="DR126" s="881"/>
      <c r="DS126" s="881"/>
      <c r="DT126" s="881"/>
      <c r="DU126" s="881"/>
      <c r="DV126" s="858">
        <v>2.8</v>
      </c>
      <c r="DW126" s="858"/>
      <c r="DX126" s="858"/>
      <c r="DY126" s="858"/>
      <c r="DZ126" s="859"/>
    </row>
    <row r="127" spans="1:130" s="226" customFormat="1" ht="26.25" customHeight="1" x14ac:dyDescent="0.15">
      <c r="A127" s="886"/>
      <c r="B127" s="887"/>
      <c r="C127" s="902" t="s">
        <v>477</v>
      </c>
      <c r="D127" s="903"/>
      <c r="E127" s="903"/>
      <c r="F127" s="903"/>
      <c r="G127" s="903"/>
      <c r="H127" s="903"/>
      <c r="I127" s="903"/>
      <c r="J127" s="903"/>
      <c r="K127" s="903"/>
      <c r="L127" s="903"/>
      <c r="M127" s="903"/>
      <c r="N127" s="903"/>
      <c r="O127" s="903"/>
      <c r="P127" s="903"/>
      <c r="Q127" s="903"/>
      <c r="R127" s="903"/>
      <c r="S127" s="903"/>
      <c r="T127" s="903"/>
      <c r="U127" s="903"/>
      <c r="V127" s="903"/>
      <c r="W127" s="903"/>
      <c r="X127" s="903"/>
      <c r="Y127" s="903"/>
      <c r="Z127" s="904"/>
      <c r="AA127" s="843" t="s">
        <v>408</v>
      </c>
      <c r="AB127" s="844"/>
      <c r="AC127" s="844"/>
      <c r="AD127" s="844"/>
      <c r="AE127" s="845"/>
      <c r="AF127" s="846" t="s">
        <v>408</v>
      </c>
      <c r="AG127" s="844"/>
      <c r="AH127" s="844"/>
      <c r="AI127" s="844"/>
      <c r="AJ127" s="845"/>
      <c r="AK127" s="846" t="s">
        <v>408</v>
      </c>
      <c r="AL127" s="844"/>
      <c r="AM127" s="844"/>
      <c r="AN127" s="844"/>
      <c r="AO127" s="845"/>
      <c r="AP127" s="888" t="s">
        <v>408</v>
      </c>
      <c r="AQ127" s="889"/>
      <c r="AR127" s="889"/>
      <c r="AS127" s="889"/>
      <c r="AT127" s="890"/>
      <c r="AU127" s="228"/>
      <c r="AV127" s="228"/>
      <c r="AW127" s="228"/>
      <c r="AX127" s="905" t="s">
        <v>478</v>
      </c>
      <c r="AY127" s="876"/>
      <c r="AZ127" s="876"/>
      <c r="BA127" s="876"/>
      <c r="BB127" s="876"/>
      <c r="BC127" s="876"/>
      <c r="BD127" s="876"/>
      <c r="BE127" s="877"/>
      <c r="BF127" s="875" t="s">
        <v>479</v>
      </c>
      <c r="BG127" s="876"/>
      <c r="BH127" s="876"/>
      <c r="BI127" s="876"/>
      <c r="BJ127" s="876"/>
      <c r="BK127" s="876"/>
      <c r="BL127" s="877"/>
      <c r="BM127" s="875" t="s">
        <v>480</v>
      </c>
      <c r="BN127" s="876"/>
      <c r="BO127" s="876"/>
      <c r="BP127" s="876"/>
      <c r="BQ127" s="876"/>
      <c r="BR127" s="876"/>
      <c r="BS127" s="877"/>
      <c r="BT127" s="875" t="s">
        <v>481</v>
      </c>
      <c r="BU127" s="876"/>
      <c r="BV127" s="876"/>
      <c r="BW127" s="876"/>
      <c r="BX127" s="876"/>
      <c r="BY127" s="876"/>
      <c r="BZ127" s="878"/>
      <c r="CA127" s="228"/>
      <c r="CB127" s="228"/>
      <c r="CC127" s="228"/>
      <c r="CD127" s="251"/>
      <c r="CE127" s="251"/>
      <c r="CF127" s="251"/>
      <c r="CG127" s="228"/>
      <c r="CH127" s="228"/>
      <c r="CI127" s="228"/>
      <c r="CJ127" s="250"/>
      <c r="CK127" s="918"/>
      <c r="CL127" s="919"/>
      <c r="CM127" s="919"/>
      <c r="CN127" s="919"/>
      <c r="CO127" s="920"/>
      <c r="CP127" s="879" t="s">
        <v>482</v>
      </c>
      <c r="CQ127" s="816"/>
      <c r="CR127" s="816"/>
      <c r="CS127" s="816"/>
      <c r="CT127" s="816"/>
      <c r="CU127" s="816"/>
      <c r="CV127" s="816"/>
      <c r="CW127" s="816"/>
      <c r="CX127" s="816"/>
      <c r="CY127" s="816"/>
      <c r="CZ127" s="816"/>
      <c r="DA127" s="816"/>
      <c r="DB127" s="816"/>
      <c r="DC127" s="816"/>
      <c r="DD127" s="816"/>
      <c r="DE127" s="816"/>
      <c r="DF127" s="817"/>
      <c r="DG127" s="880" t="s">
        <v>408</v>
      </c>
      <c r="DH127" s="881"/>
      <c r="DI127" s="881"/>
      <c r="DJ127" s="881"/>
      <c r="DK127" s="881"/>
      <c r="DL127" s="881" t="s">
        <v>408</v>
      </c>
      <c r="DM127" s="881"/>
      <c r="DN127" s="881"/>
      <c r="DO127" s="881"/>
      <c r="DP127" s="881"/>
      <c r="DQ127" s="881" t="s">
        <v>408</v>
      </c>
      <c r="DR127" s="881"/>
      <c r="DS127" s="881"/>
      <c r="DT127" s="881"/>
      <c r="DU127" s="881"/>
      <c r="DV127" s="858" t="s">
        <v>408</v>
      </c>
      <c r="DW127" s="858"/>
      <c r="DX127" s="858"/>
      <c r="DY127" s="858"/>
      <c r="DZ127" s="859"/>
    </row>
    <row r="128" spans="1:130" s="226" customFormat="1" ht="26.25" customHeight="1" thickBot="1" x14ac:dyDescent="0.2">
      <c r="A128" s="860" t="s">
        <v>483</v>
      </c>
      <c r="B128" s="861"/>
      <c r="C128" s="861"/>
      <c r="D128" s="861"/>
      <c r="E128" s="861"/>
      <c r="F128" s="861"/>
      <c r="G128" s="861"/>
      <c r="H128" s="861"/>
      <c r="I128" s="861"/>
      <c r="J128" s="861"/>
      <c r="K128" s="861"/>
      <c r="L128" s="861"/>
      <c r="M128" s="861"/>
      <c r="N128" s="861"/>
      <c r="O128" s="861"/>
      <c r="P128" s="861"/>
      <c r="Q128" s="861"/>
      <c r="R128" s="861"/>
      <c r="S128" s="861"/>
      <c r="T128" s="861"/>
      <c r="U128" s="861"/>
      <c r="V128" s="861"/>
      <c r="W128" s="862" t="s">
        <v>484</v>
      </c>
      <c r="X128" s="862"/>
      <c r="Y128" s="862"/>
      <c r="Z128" s="863"/>
      <c r="AA128" s="864">
        <v>889758</v>
      </c>
      <c r="AB128" s="865"/>
      <c r="AC128" s="865"/>
      <c r="AD128" s="865"/>
      <c r="AE128" s="866"/>
      <c r="AF128" s="867">
        <v>1353996</v>
      </c>
      <c r="AG128" s="865"/>
      <c r="AH128" s="865"/>
      <c r="AI128" s="865"/>
      <c r="AJ128" s="866"/>
      <c r="AK128" s="867">
        <v>1079170</v>
      </c>
      <c r="AL128" s="865"/>
      <c r="AM128" s="865"/>
      <c r="AN128" s="865"/>
      <c r="AO128" s="866"/>
      <c r="AP128" s="868"/>
      <c r="AQ128" s="869"/>
      <c r="AR128" s="869"/>
      <c r="AS128" s="869"/>
      <c r="AT128" s="870"/>
      <c r="AU128" s="228"/>
      <c r="AV128" s="228"/>
      <c r="AW128" s="228"/>
      <c r="AX128" s="871" t="s">
        <v>485</v>
      </c>
      <c r="AY128" s="872"/>
      <c r="AZ128" s="872"/>
      <c r="BA128" s="872"/>
      <c r="BB128" s="872"/>
      <c r="BC128" s="872"/>
      <c r="BD128" s="872"/>
      <c r="BE128" s="873"/>
      <c r="BF128" s="850" t="s">
        <v>408</v>
      </c>
      <c r="BG128" s="851"/>
      <c r="BH128" s="851"/>
      <c r="BI128" s="851"/>
      <c r="BJ128" s="851"/>
      <c r="BK128" s="851"/>
      <c r="BL128" s="874"/>
      <c r="BM128" s="850">
        <v>12.6</v>
      </c>
      <c r="BN128" s="851"/>
      <c r="BO128" s="851"/>
      <c r="BP128" s="851"/>
      <c r="BQ128" s="851"/>
      <c r="BR128" s="851"/>
      <c r="BS128" s="874"/>
      <c r="BT128" s="850">
        <v>20</v>
      </c>
      <c r="BU128" s="851"/>
      <c r="BV128" s="851"/>
      <c r="BW128" s="851"/>
      <c r="BX128" s="851"/>
      <c r="BY128" s="851"/>
      <c r="BZ128" s="852"/>
      <c r="CA128" s="251"/>
      <c r="CB128" s="251"/>
      <c r="CC128" s="251"/>
      <c r="CD128" s="251"/>
      <c r="CE128" s="251"/>
      <c r="CF128" s="251"/>
      <c r="CG128" s="228"/>
      <c r="CH128" s="228"/>
      <c r="CI128" s="228"/>
      <c r="CJ128" s="250"/>
      <c r="CK128" s="921"/>
      <c r="CL128" s="922"/>
      <c r="CM128" s="922"/>
      <c r="CN128" s="922"/>
      <c r="CO128" s="923"/>
      <c r="CP128" s="853" t="s">
        <v>486</v>
      </c>
      <c r="CQ128" s="794"/>
      <c r="CR128" s="794"/>
      <c r="CS128" s="794"/>
      <c r="CT128" s="794"/>
      <c r="CU128" s="794"/>
      <c r="CV128" s="794"/>
      <c r="CW128" s="794"/>
      <c r="CX128" s="794"/>
      <c r="CY128" s="794"/>
      <c r="CZ128" s="794"/>
      <c r="DA128" s="794"/>
      <c r="DB128" s="794"/>
      <c r="DC128" s="794"/>
      <c r="DD128" s="794"/>
      <c r="DE128" s="794"/>
      <c r="DF128" s="795"/>
      <c r="DG128" s="854" t="s">
        <v>408</v>
      </c>
      <c r="DH128" s="855"/>
      <c r="DI128" s="855"/>
      <c r="DJ128" s="855"/>
      <c r="DK128" s="855"/>
      <c r="DL128" s="855" t="s">
        <v>408</v>
      </c>
      <c r="DM128" s="855"/>
      <c r="DN128" s="855"/>
      <c r="DO128" s="855"/>
      <c r="DP128" s="855"/>
      <c r="DQ128" s="855" t="s">
        <v>408</v>
      </c>
      <c r="DR128" s="855"/>
      <c r="DS128" s="855"/>
      <c r="DT128" s="855"/>
      <c r="DU128" s="855"/>
      <c r="DV128" s="856" t="s">
        <v>408</v>
      </c>
      <c r="DW128" s="856"/>
      <c r="DX128" s="856"/>
      <c r="DY128" s="856"/>
      <c r="DZ128" s="857"/>
    </row>
    <row r="129" spans="1:131" s="226" customFormat="1" ht="26.25" customHeight="1" x14ac:dyDescent="0.15">
      <c r="A129" s="838" t="s">
        <v>106</v>
      </c>
      <c r="B129" s="839"/>
      <c r="C129" s="839"/>
      <c r="D129" s="839"/>
      <c r="E129" s="839"/>
      <c r="F129" s="839"/>
      <c r="G129" s="839"/>
      <c r="H129" s="839"/>
      <c r="I129" s="839"/>
      <c r="J129" s="839"/>
      <c r="K129" s="839"/>
      <c r="L129" s="839"/>
      <c r="M129" s="839"/>
      <c r="N129" s="839"/>
      <c r="O129" s="839"/>
      <c r="P129" s="839"/>
      <c r="Q129" s="839"/>
      <c r="R129" s="839"/>
      <c r="S129" s="839"/>
      <c r="T129" s="839"/>
      <c r="U129" s="839"/>
      <c r="V129" s="839"/>
      <c r="W129" s="840" t="s">
        <v>487</v>
      </c>
      <c r="X129" s="841"/>
      <c r="Y129" s="841"/>
      <c r="Z129" s="842"/>
      <c r="AA129" s="843">
        <v>16699454</v>
      </c>
      <c r="AB129" s="844"/>
      <c r="AC129" s="844"/>
      <c r="AD129" s="844"/>
      <c r="AE129" s="845"/>
      <c r="AF129" s="846">
        <v>17272074</v>
      </c>
      <c r="AG129" s="844"/>
      <c r="AH129" s="844"/>
      <c r="AI129" s="844"/>
      <c r="AJ129" s="845"/>
      <c r="AK129" s="846">
        <v>17908642</v>
      </c>
      <c r="AL129" s="844"/>
      <c r="AM129" s="844"/>
      <c r="AN129" s="844"/>
      <c r="AO129" s="845"/>
      <c r="AP129" s="847"/>
      <c r="AQ129" s="848"/>
      <c r="AR129" s="848"/>
      <c r="AS129" s="848"/>
      <c r="AT129" s="849"/>
      <c r="AU129" s="229"/>
      <c r="AV129" s="229"/>
      <c r="AW129" s="229"/>
      <c r="AX129" s="815" t="s">
        <v>488</v>
      </c>
      <c r="AY129" s="816"/>
      <c r="AZ129" s="816"/>
      <c r="BA129" s="816"/>
      <c r="BB129" s="816"/>
      <c r="BC129" s="816"/>
      <c r="BD129" s="816"/>
      <c r="BE129" s="817"/>
      <c r="BF129" s="834" t="s">
        <v>408</v>
      </c>
      <c r="BG129" s="835"/>
      <c r="BH129" s="835"/>
      <c r="BI129" s="835"/>
      <c r="BJ129" s="835"/>
      <c r="BK129" s="835"/>
      <c r="BL129" s="836"/>
      <c r="BM129" s="834">
        <v>17.600000000000001</v>
      </c>
      <c r="BN129" s="835"/>
      <c r="BO129" s="835"/>
      <c r="BP129" s="835"/>
      <c r="BQ129" s="835"/>
      <c r="BR129" s="835"/>
      <c r="BS129" s="836"/>
      <c r="BT129" s="834">
        <v>30</v>
      </c>
      <c r="BU129" s="835"/>
      <c r="BV129" s="835"/>
      <c r="BW129" s="835"/>
      <c r="BX129" s="835"/>
      <c r="BY129" s="835"/>
      <c r="BZ129" s="837"/>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838" t="s">
        <v>489</v>
      </c>
      <c r="B130" s="839"/>
      <c r="C130" s="839"/>
      <c r="D130" s="839"/>
      <c r="E130" s="839"/>
      <c r="F130" s="839"/>
      <c r="G130" s="839"/>
      <c r="H130" s="839"/>
      <c r="I130" s="839"/>
      <c r="J130" s="839"/>
      <c r="K130" s="839"/>
      <c r="L130" s="839"/>
      <c r="M130" s="839"/>
      <c r="N130" s="839"/>
      <c r="O130" s="839"/>
      <c r="P130" s="839"/>
      <c r="Q130" s="839"/>
      <c r="R130" s="839"/>
      <c r="S130" s="839"/>
      <c r="T130" s="839"/>
      <c r="U130" s="839"/>
      <c r="V130" s="839"/>
      <c r="W130" s="840" t="s">
        <v>490</v>
      </c>
      <c r="X130" s="841"/>
      <c r="Y130" s="841"/>
      <c r="Z130" s="842"/>
      <c r="AA130" s="843">
        <v>2567058</v>
      </c>
      <c r="AB130" s="844"/>
      <c r="AC130" s="844"/>
      <c r="AD130" s="844"/>
      <c r="AE130" s="845"/>
      <c r="AF130" s="846">
        <v>2575060</v>
      </c>
      <c r="AG130" s="844"/>
      <c r="AH130" s="844"/>
      <c r="AI130" s="844"/>
      <c r="AJ130" s="845"/>
      <c r="AK130" s="846">
        <v>2550304</v>
      </c>
      <c r="AL130" s="844"/>
      <c r="AM130" s="844"/>
      <c r="AN130" s="844"/>
      <c r="AO130" s="845"/>
      <c r="AP130" s="847"/>
      <c r="AQ130" s="848"/>
      <c r="AR130" s="848"/>
      <c r="AS130" s="848"/>
      <c r="AT130" s="849"/>
      <c r="AU130" s="229"/>
      <c r="AV130" s="229"/>
      <c r="AW130" s="229"/>
      <c r="AX130" s="815" t="s">
        <v>491</v>
      </c>
      <c r="AY130" s="816"/>
      <c r="AZ130" s="816"/>
      <c r="BA130" s="816"/>
      <c r="BB130" s="816"/>
      <c r="BC130" s="816"/>
      <c r="BD130" s="816"/>
      <c r="BE130" s="817"/>
      <c r="BF130" s="818">
        <v>8.5</v>
      </c>
      <c r="BG130" s="819"/>
      <c r="BH130" s="819"/>
      <c r="BI130" s="819"/>
      <c r="BJ130" s="819"/>
      <c r="BK130" s="819"/>
      <c r="BL130" s="820"/>
      <c r="BM130" s="818">
        <v>25</v>
      </c>
      <c r="BN130" s="819"/>
      <c r="BO130" s="819"/>
      <c r="BP130" s="819"/>
      <c r="BQ130" s="819"/>
      <c r="BR130" s="819"/>
      <c r="BS130" s="820"/>
      <c r="BT130" s="818">
        <v>35</v>
      </c>
      <c r="BU130" s="819"/>
      <c r="BV130" s="819"/>
      <c r="BW130" s="819"/>
      <c r="BX130" s="819"/>
      <c r="BY130" s="819"/>
      <c r="BZ130" s="821"/>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822"/>
      <c r="B131" s="823"/>
      <c r="C131" s="823"/>
      <c r="D131" s="823"/>
      <c r="E131" s="823"/>
      <c r="F131" s="823"/>
      <c r="G131" s="823"/>
      <c r="H131" s="823"/>
      <c r="I131" s="823"/>
      <c r="J131" s="823"/>
      <c r="K131" s="823"/>
      <c r="L131" s="823"/>
      <c r="M131" s="823"/>
      <c r="N131" s="823"/>
      <c r="O131" s="823"/>
      <c r="P131" s="823"/>
      <c r="Q131" s="823"/>
      <c r="R131" s="823"/>
      <c r="S131" s="823"/>
      <c r="T131" s="823"/>
      <c r="U131" s="823"/>
      <c r="V131" s="823"/>
      <c r="W131" s="824" t="s">
        <v>492</v>
      </c>
      <c r="X131" s="825"/>
      <c r="Y131" s="825"/>
      <c r="Z131" s="826"/>
      <c r="AA131" s="827">
        <v>14132396</v>
      </c>
      <c r="AB131" s="828"/>
      <c r="AC131" s="828"/>
      <c r="AD131" s="828"/>
      <c r="AE131" s="829"/>
      <c r="AF131" s="830">
        <v>14697014</v>
      </c>
      <c r="AG131" s="828"/>
      <c r="AH131" s="828"/>
      <c r="AI131" s="828"/>
      <c r="AJ131" s="829"/>
      <c r="AK131" s="830">
        <v>15358338</v>
      </c>
      <c r="AL131" s="828"/>
      <c r="AM131" s="828"/>
      <c r="AN131" s="828"/>
      <c r="AO131" s="829"/>
      <c r="AP131" s="831"/>
      <c r="AQ131" s="832"/>
      <c r="AR131" s="832"/>
      <c r="AS131" s="832"/>
      <c r="AT131" s="833"/>
      <c r="AU131" s="229"/>
      <c r="AV131" s="229"/>
      <c r="AW131" s="229"/>
      <c r="AX131" s="793" t="s">
        <v>493</v>
      </c>
      <c r="AY131" s="794"/>
      <c r="AZ131" s="794"/>
      <c r="BA131" s="794"/>
      <c r="BB131" s="794"/>
      <c r="BC131" s="794"/>
      <c r="BD131" s="794"/>
      <c r="BE131" s="795"/>
      <c r="BF131" s="796">
        <v>14.2</v>
      </c>
      <c r="BG131" s="797"/>
      <c r="BH131" s="797"/>
      <c r="BI131" s="797"/>
      <c r="BJ131" s="797"/>
      <c r="BK131" s="797"/>
      <c r="BL131" s="798"/>
      <c r="BM131" s="796">
        <v>350</v>
      </c>
      <c r="BN131" s="797"/>
      <c r="BO131" s="797"/>
      <c r="BP131" s="797"/>
      <c r="BQ131" s="797"/>
      <c r="BR131" s="797"/>
      <c r="BS131" s="798"/>
      <c r="BT131" s="799"/>
      <c r="BU131" s="800"/>
      <c r="BV131" s="800"/>
      <c r="BW131" s="800"/>
      <c r="BX131" s="800"/>
      <c r="BY131" s="800"/>
      <c r="BZ131" s="801"/>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802" t="s">
        <v>494</v>
      </c>
      <c r="B132" s="803"/>
      <c r="C132" s="803"/>
      <c r="D132" s="803"/>
      <c r="E132" s="803"/>
      <c r="F132" s="803"/>
      <c r="G132" s="803"/>
      <c r="H132" s="803"/>
      <c r="I132" s="803"/>
      <c r="J132" s="803"/>
      <c r="K132" s="803"/>
      <c r="L132" s="803"/>
      <c r="M132" s="803"/>
      <c r="N132" s="803"/>
      <c r="O132" s="803"/>
      <c r="P132" s="803"/>
      <c r="Q132" s="803"/>
      <c r="R132" s="803"/>
      <c r="S132" s="803"/>
      <c r="T132" s="803"/>
      <c r="U132" s="803"/>
      <c r="V132" s="806" t="s">
        <v>495</v>
      </c>
      <c r="W132" s="806"/>
      <c r="X132" s="806"/>
      <c r="Y132" s="806"/>
      <c r="Z132" s="807"/>
      <c r="AA132" s="808">
        <v>8.9225563730000008</v>
      </c>
      <c r="AB132" s="809"/>
      <c r="AC132" s="809"/>
      <c r="AD132" s="809"/>
      <c r="AE132" s="810"/>
      <c r="AF132" s="811">
        <v>6.9344517559999996</v>
      </c>
      <c r="AG132" s="809"/>
      <c r="AH132" s="809"/>
      <c r="AI132" s="809"/>
      <c r="AJ132" s="810"/>
      <c r="AK132" s="811">
        <v>9.6586297289999994</v>
      </c>
      <c r="AL132" s="809"/>
      <c r="AM132" s="809"/>
      <c r="AN132" s="809"/>
      <c r="AO132" s="810"/>
      <c r="AP132" s="812"/>
      <c r="AQ132" s="813"/>
      <c r="AR132" s="813"/>
      <c r="AS132" s="813"/>
      <c r="AT132" s="814"/>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804"/>
      <c r="B133" s="805"/>
      <c r="C133" s="805"/>
      <c r="D133" s="805"/>
      <c r="E133" s="805"/>
      <c r="F133" s="805"/>
      <c r="G133" s="805"/>
      <c r="H133" s="805"/>
      <c r="I133" s="805"/>
      <c r="J133" s="805"/>
      <c r="K133" s="805"/>
      <c r="L133" s="805"/>
      <c r="M133" s="805"/>
      <c r="N133" s="805"/>
      <c r="O133" s="805"/>
      <c r="P133" s="805"/>
      <c r="Q133" s="805"/>
      <c r="R133" s="805"/>
      <c r="S133" s="805"/>
      <c r="T133" s="805"/>
      <c r="U133" s="805"/>
      <c r="V133" s="785" t="s">
        <v>496</v>
      </c>
      <c r="W133" s="785"/>
      <c r="X133" s="785"/>
      <c r="Y133" s="785"/>
      <c r="Z133" s="786"/>
      <c r="AA133" s="787">
        <v>10.4</v>
      </c>
      <c r="AB133" s="788"/>
      <c r="AC133" s="788"/>
      <c r="AD133" s="788"/>
      <c r="AE133" s="789"/>
      <c r="AF133" s="787">
        <v>8.6999999999999993</v>
      </c>
      <c r="AG133" s="788"/>
      <c r="AH133" s="788"/>
      <c r="AI133" s="788"/>
      <c r="AJ133" s="789"/>
      <c r="AK133" s="787">
        <v>8.5</v>
      </c>
      <c r="AL133" s="788"/>
      <c r="AM133" s="788"/>
      <c r="AN133" s="788"/>
      <c r="AO133" s="789"/>
      <c r="AP133" s="790"/>
      <c r="AQ133" s="791"/>
      <c r="AR133" s="791"/>
      <c r="AS133" s="791"/>
      <c r="AT133" s="792"/>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HUNS+olWovvnZNSktYcd3vhl7dEaKFJ4vkv3loD6TUD0h51HdzLQkPp4x6gku/WL41cb3M/l/Aihw0nFCa1q7A==" saltValue="XfdpJNrbGfEjQaKhj5rkK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497</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sheetProtection password="C5BB"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IQbkxpzvQZd3XRs6uwOojgwQyqwTUUd5TfrCnucPUFto+B1pT8FuMvhcCOn68FHNPB2zLtNtzadSLkLIEQ6iNA==" saltValue="Mvcpir4MZbHY4EQ3f9ck+A=="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 /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498</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499</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84" t="s">
        <v>500</v>
      </c>
      <c r="AP7" s="268"/>
      <c r="AQ7" s="269" t="s">
        <v>501</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5"/>
      <c r="AP8" s="274" t="s">
        <v>502</v>
      </c>
      <c r="AQ8" s="275" t="s">
        <v>503</v>
      </c>
      <c r="AR8" s="276" t="s">
        <v>504</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96" t="s">
        <v>505</v>
      </c>
      <c r="AL9" s="1197"/>
      <c r="AM9" s="1197"/>
      <c r="AN9" s="1198"/>
      <c r="AO9" s="277">
        <v>4707612</v>
      </c>
      <c r="AP9" s="277">
        <v>63783</v>
      </c>
      <c r="AQ9" s="278">
        <v>65025</v>
      </c>
      <c r="AR9" s="279">
        <v>-1.9</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96" t="s">
        <v>506</v>
      </c>
      <c r="AL10" s="1197"/>
      <c r="AM10" s="1197"/>
      <c r="AN10" s="1198"/>
      <c r="AO10" s="280">
        <v>120693</v>
      </c>
      <c r="AP10" s="280">
        <v>1635</v>
      </c>
      <c r="AQ10" s="281">
        <v>6119</v>
      </c>
      <c r="AR10" s="282">
        <v>-73.3</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96" t="s">
        <v>507</v>
      </c>
      <c r="AL11" s="1197"/>
      <c r="AM11" s="1197"/>
      <c r="AN11" s="1198"/>
      <c r="AO11" s="280">
        <v>428977</v>
      </c>
      <c r="AP11" s="280">
        <v>5812</v>
      </c>
      <c r="AQ11" s="281">
        <v>1220</v>
      </c>
      <c r="AR11" s="282">
        <v>376.4</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96" t="s">
        <v>508</v>
      </c>
      <c r="AL12" s="1197"/>
      <c r="AM12" s="1197"/>
      <c r="AN12" s="1198"/>
      <c r="AO12" s="280" t="s">
        <v>509</v>
      </c>
      <c r="AP12" s="280" t="s">
        <v>509</v>
      </c>
      <c r="AQ12" s="281">
        <v>12</v>
      </c>
      <c r="AR12" s="282" t="s">
        <v>509</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96" t="s">
        <v>510</v>
      </c>
      <c r="AL13" s="1197"/>
      <c r="AM13" s="1197"/>
      <c r="AN13" s="1198"/>
      <c r="AO13" s="280">
        <v>208723</v>
      </c>
      <c r="AP13" s="280">
        <v>2828</v>
      </c>
      <c r="AQ13" s="281">
        <v>2792</v>
      </c>
      <c r="AR13" s="282">
        <v>1.3</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96" t="s">
        <v>511</v>
      </c>
      <c r="AL14" s="1197"/>
      <c r="AM14" s="1197"/>
      <c r="AN14" s="1198"/>
      <c r="AO14" s="280">
        <v>118241</v>
      </c>
      <c r="AP14" s="280">
        <v>1602</v>
      </c>
      <c r="AQ14" s="281">
        <v>1408</v>
      </c>
      <c r="AR14" s="282">
        <v>13.8</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99" t="s">
        <v>512</v>
      </c>
      <c r="AL15" s="1200"/>
      <c r="AM15" s="1200"/>
      <c r="AN15" s="1201"/>
      <c r="AO15" s="280">
        <v>-271094</v>
      </c>
      <c r="AP15" s="280">
        <v>-3673</v>
      </c>
      <c r="AQ15" s="281">
        <v>-3962</v>
      </c>
      <c r="AR15" s="282">
        <v>-7.3</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99" t="s">
        <v>184</v>
      </c>
      <c r="AL16" s="1200"/>
      <c r="AM16" s="1200"/>
      <c r="AN16" s="1201"/>
      <c r="AO16" s="280">
        <v>5313152</v>
      </c>
      <c r="AP16" s="280">
        <v>71987</v>
      </c>
      <c r="AQ16" s="281">
        <v>72615</v>
      </c>
      <c r="AR16" s="282">
        <v>-0.9</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513</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514</v>
      </c>
      <c r="AP20" s="289" t="s">
        <v>515</v>
      </c>
      <c r="AQ20" s="290" t="s">
        <v>516</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202" t="s">
        <v>517</v>
      </c>
      <c r="AL21" s="1203"/>
      <c r="AM21" s="1203"/>
      <c r="AN21" s="1204"/>
      <c r="AO21" s="293">
        <v>6.42</v>
      </c>
      <c r="AP21" s="294">
        <v>6.51</v>
      </c>
      <c r="AQ21" s="295">
        <v>-0.09</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202" t="s">
        <v>518</v>
      </c>
      <c r="AL22" s="1203"/>
      <c r="AM22" s="1203"/>
      <c r="AN22" s="1204"/>
      <c r="AO22" s="298">
        <v>96.8</v>
      </c>
      <c r="AP22" s="299">
        <v>98.4</v>
      </c>
      <c r="AQ22" s="300">
        <v>-1.6</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95" t="s">
        <v>519</v>
      </c>
      <c r="B26" s="1195"/>
      <c r="C26" s="1195"/>
      <c r="D26" s="1195"/>
      <c r="E26" s="1195"/>
      <c r="F26" s="1195"/>
      <c r="G26" s="1195"/>
      <c r="H26" s="1195"/>
      <c r="I26" s="1195"/>
      <c r="J26" s="1195"/>
      <c r="K26" s="1195"/>
      <c r="L26" s="1195"/>
      <c r="M26" s="1195"/>
      <c r="N26" s="1195"/>
      <c r="O26" s="1195"/>
      <c r="P26" s="1195"/>
      <c r="Q26" s="1195"/>
      <c r="R26" s="1195"/>
      <c r="S26" s="1195"/>
      <c r="T26" s="1195"/>
      <c r="U26" s="1195"/>
      <c r="V26" s="1195"/>
      <c r="W26" s="1195"/>
      <c r="X26" s="1195"/>
      <c r="Y26" s="1195"/>
      <c r="Z26" s="1195"/>
      <c r="AA26" s="1195"/>
      <c r="AB26" s="1195"/>
      <c r="AC26" s="1195"/>
      <c r="AD26" s="1195"/>
      <c r="AE26" s="1195"/>
      <c r="AF26" s="1195"/>
      <c r="AG26" s="1195"/>
      <c r="AH26" s="1195"/>
      <c r="AI26" s="1195"/>
      <c r="AJ26" s="1195"/>
      <c r="AK26" s="1195"/>
      <c r="AL26" s="1195"/>
      <c r="AM26" s="1195"/>
      <c r="AN26" s="1195"/>
      <c r="AO26" s="1195"/>
      <c r="AP26" s="1195"/>
      <c r="AQ26" s="1195"/>
      <c r="AR26" s="1195"/>
      <c r="AS26" s="1195"/>
      <c r="AT26" s="263"/>
    </row>
    <row r="27" spans="1:46" x14ac:dyDescent="0.15">
      <c r="A27" s="305"/>
      <c r="AO27" s="258"/>
      <c r="AP27" s="258"/>
      <c r="AQ27" s="258"/>
      <c r="AR27" s="258"/>
      <c r="AS27" s="258"/>
      <c r="AT27" s="258"/>
    </row>
    <row r="28" spans="1:46" ht="17.25" x14ac:dyDescent="0.15">
      <c r="A28" s="259" t="s">
        <v>520</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521</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84" t="s">
        <v>500</v>
      </c>
      <c r="AP30" s="268"/>
      <c r="AQ30" s="269" t="s">
        <v>501</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5"/>
      <c r="AP31" s="274" t="s">
        <v>502</v>
      </c>
      <c r="AQ31" s="275" t="s">
        <v>503</v>
      </c>
      <c r="AR31" s="276" t="s">
        <v>504</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86" t="s">
        <v>522</v>
      </c>
      <c r="AL32" s="1187"/>
      <c r="AM32" s="1187"/>
      <c r="AN32" s="1188"/>
      <c r="AO32" s="308">
        <v>2752666</v>
      </c>
      <c r="AP32" s="308">
        <v>37295</v>
      </c>
      <c r="AQ32" s="309">
        <v>34910</v>
      </c>
      <c r="AR32" s="310">
        <v>6.8</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86" t="s">
        <v>523</v>
      </c>
      <c r="AL33" s="1187"/>
      <c r="AM33" s="1187"/>
      <c r="AN33" s="1188"/>
      <c r="AO33" s="308" t="s">
        <v>509</v>
      </c>
      <c r="AP33" s="308" t="s">
        <v>509</v>
      </c>
      <c r="AQ33" s="309" t="s">
        <v>509</v>
      </c>
      <c r="AR33" s="310" t="s">
        <v>509</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86" t="s">
        <v>524</v>
      </c>
      <c r="AL34" s="1187"/>
      <c r="AM34" s="1187"/>
      <c r="AN34" s="1188"/>
      <c r="AO34" s="308" t="s">
        <v>509</v>
      </c>
      <c r="AP34" s="308" t="s">
        <v>509</v>
      </c>
      <c r="AQ34" s="309">
        <v>4</v>
      </c>
      <c r="AR34" s="310" t="s">
        <v>509</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86" t="s">
        <v>525</v>
      </c>
      <c r="AL35" s="1187"/>
      <c r="AM35" s="1187"/>
      <c r="AN35" s="1188"/>
      <c r="AO35" s="308">
        <v>1431877</v>
      </c>
      <c r="AP35" s="308">
        <v>19400</v>
      </c>
      <c r="AQ35" s="309">
        <v>8517</v>
      </c>
      <c r="AR35" s="310">
        <v>127.8</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86" t="s">
        <v>526</v>
      </c>
      <c r="AL36" s="1187"/>
      <c r="AM36" s="1187"/>
      <c r="AN36" s="1188"/>
      <c r="AO36" s="308">
        <v>116493</v>
      </c>
      <c r="AP36" s="308">
        <v>1578</v>
      </c>
      <c r="AQ36" s="309">
        <v>1600</v>
      </c>
      <c r="AR36" s="310">
        <v>-1.4</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86" t="s">
        <v>527</v>
      </c>
      <c r="AL37" s="1187"/>
      <c r="AM37" s="1187"/>
      <c r="AN37" s="1188"/>
      <c r="AO37" s="308">
        <v>811742</v>
      </c>
      <c r="AP37" s="308">
        <v>10998</v>
      </c>
      <c r="AQ37" s="309">
        <v>1669</v>
      </c>
      <c r="AR37" s="310">
        <v>559</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89" t="s">
        <v>528</v>
      </c>
      <c r="AL38" s="1190"/>
      <c r="AM38" s="1190"/>
      <c r="AN38" s="1191"/>
      <c r="AO38" s="311">
        <v>101</v>
      </c>
      <c r="AP38" s="311">
        <v>1</v>
      </c>
      <c r="AQ38" s="312">
        <v>1</v>
      </c>
      <c r="AR38" s="300">
        <v>0</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89" t="s">
        <v>529</v>
      </c>
      <c r="AL39" s="1190"/>
      <c r="AM39" s="1190"/>
      <c r="AN39" s="1191"/>
      <c r="AO39" s="308">
        <v>-1079170</v>
      </c>
      <c r="AP39" s="308">
        <v>-14622</v>
      </c>
      <c r="AQ39" s="309">
        <v>-6461</v>
      </c>
      <c r="AR39" s="310">
        <v>126.3</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86" t="s">
        <v>530</v>
      </c>
      <c r="AL40" s="1187"/>
      <c r="AM40" s="1187"/>
      <c r="AN40" s="1188"/>
      <c r="AO40" s="308">
        <v>-2550304</v>
      </c>
      <c r="AP40" s="308">
        <v>-34554</v>
      </c>
      <c r="AQ40" s="309">
        <v>-28321</v>
      </c>
      <c r="AR40" s="310">
        <v>22</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92" t="s">
        <v>294</v>
      </c>
      <c r="AL41" s="1193"/>
      <c r="AM41" s="1193"/>
      <c r="AN41" s="1194"/>
      <c r="AO41" s="308">
        <v>1483405</v>
      </c>
      <c r="AP41" s="308">
        <v>20098</v>
      </c>
      <c r="AQ41" s="309">
        <v>11918</v>
      </c>
      <c r="AR41" s="310">
        <v>68.599999999999994</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531</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532</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533</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79" t="s">
        <v>500</v>
      </c>
      <c r="AN49" s="1181" t="s">
        <v>534</v>
      </c>
      <c r="AO49" s="1182"/>
      <c r="AP49" s="1182"/>
      <c r="AQ49" s="1182"/>
      <c r="AR49" s="1183"/>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80"/>
      <c r="AN50" s="324" t="s">
        <v>535</v>
      </c>
      <c r="AO50" s="325" t="s">
        <v>536</v>
      </c>
      <c r="AP50" s="326" t="s">
        <v>537</v>
      </c>
      <c r="AQ50" s="327" t="s">
        <v>538</v>
      </c>
      <c r="AR50" s="328" t="s">
        <v>539</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540</v>
      </c>
      <c r="AL51" s="321"/>
      <c r="AM51" s="329">
        <v>2400632</v>
      </c>
      <c r="AN51" s="330">
        <v>31893</v>
      </c>
      <c r="AO51" s="331">
        <v>-13</v>
      </c>
      <c r="AP51" s="332">
        <v>47820</v>
      </c>
      <c r="AQ51" s="333">
        <v>7.5</v>
      </c>
      <c r="AR51" s="334">
        <v>-20.5</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541</v>
      </c>
      <c r="AM52" s="337">
        <v>2016970</v>
      </c>
      <c r="AN52" s="338">
        <v>26796</v>
      </c>
      <c r="AO52" s="339">
        <v>16.2</v>
      </c>
      <c r="AP52" s="340">
        <v>25855</v>
      </c>
      <c r="AQ52" s="341">
        <v>-0.1</v>
      </c>
      <c r="AR52" s="342">
        <v>16.3</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542</v>
      </c>
      <c r="AL53" s="321"/>
      <c r="AM53" s="329">
        <v>913313</v>
      </c>
      <c r="AN53" s="330">
        <v>12206</v>
      </c>
      <c r="AO53" s="331">
        <v>-61.7</v>
      </c>
      <c r="AP53" s="332">
        <v>41934</v>
      </c>
      <c r="AQ53" s="333">
        <v>-12.3</v>
      </c>
      <c r="AR53" s="334">
        <v>-49.4</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541</v>
      </c>
      <c r="AM54" s="337">
        <v>645322</v>
      </c>
      <c r="AN54" s="338">
        <v>8625</v>
      </c>
      <c r="AO54" s="339">
        <v>-67.8</v>
      </c>
      <c r="AP54" s="340">
        <v>23352</v>
      </c>
      <c r="AQ54" s="341">
        <v>-9.6999999999999993</v>
      </c>
      <c r="AR54" s="342">
        <v>-58.1</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543</v>
      </c>
      <c r="AL55" s="321"/>
      <c r="AM55" s="329">
        <v>1079971</v>
      </c>
      <c r="AN55" s="330">
        <v>14476</v>
      </c>
      <c r="AO55" s="331">
        <v>18.600000000000001</v>
      </c>
      <c r="AP55" s="332">
        <v>45588</v>
      </c>
      <c r="AQ55" s="333">
        <v>8.6999999999999993</v>
      </c>
      <c r="AR55" s="334">
        <v>9.9</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541</v>
      </c>
      <c r="AM56" s="337">
        <v>834902</v>
      </c>
      <c r="AN56" s="338">
        <v>11191</v>
      </c>
      <c r="AO56" s="339">
        <v>29.8</v>
      </c>
      <c r="AP56" s="340">
        <v>24150</v>
      </c>
      <c r="AQ56" s="341">
        <v>3.4</v>
      </c>
      <c r="AR56" s="342">
        <v>26.4</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544</v>
      </c>
      <c r="AL57" s="321"/>
      <c r="AM57" s="329">
        <v>2134596</v>
      </c>
      <c r="AN57" s="330">
        <v>28710</v>
      </c>
      <c r="AO57" s="331">
        <v>98.3</v>
      </c>
      <c r="AP57" s="332">
        <v>45483</v>
      </c>
      <c r="AQ57" s="333">
        <v>-0.2</v>
      </c>
      <c r="AR57" s="334">
        <v>98.5</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541</v>
      </c>
      <c r="AM58" s="337">
        <v>998578</v>
      </c>
      <c r="AN58" s="338">
        <v>13431</v>
      </c>
      <c r="AO58" s="339">
        <v>20</v>
      </c>
      <c r="AP58" s="340">
        <v>24241</v>
      </c>
      <c r="AQ58" s="341">
        <v>0.4</v>
      </c>
      <c r="AR58" s="342">
        <v>19.600000000000001</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545</v>
      </c>
      <c r="AL59" s="321"/>
      <c r="AM59" s="329">
        <v>3100730</v>
      </c>
      <c r="AN59" s="330">
        <v>42011</v>
      </c>
      <c r="AO59" s="331">
        <v>46.3</v>
      </c>
      <c r="AP59" s="332">
        <v>45945</v>
      </c>
      <c r="AQ59" s="333">
        <v>1</v>
      </c>
      <c r="AR59" s="334">
        <v>45.3</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541</v>
      </c>
      <c r="AM60" s="337">
        <v>1692869</v>
      </c>
      <c r="AN60" s="338">
        <v>22936</v>
      </c>
      <c r="AO60" s="339">
        <v>70.8</v>
      </c>
      <c r="AP60" s="340">
        <v>25180</v>
      </c>
      <c r="AQ60" s="341">
        <v>3.9</v>
      </c>
      <c r="AR60" s="342">
        <v>66.900000000000006</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546</v>
      </c>
      <c r="AL61" s="343"/>
      <c r="AM61" s="344">
        <v>1925848</v>
      </c>
      <c r="AN61" s="345">
        <v>25859</v>
      </c>
      <c r="AO61" s="346">
        <v>17.7</v>
      </c>
      <c r="AP61" s="347">
        <v>45354</v>
      </c>
      <c r="AQ61" s="348">
        <v>0.9</v>
      </c>
      <c r="AR61" s="334">
        <v>16.8</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541</v>
      </c>
      <c r="AM62" s="337">
        <v>1237728</v>
      </c>
      <c r="AN62" s="338">
        <v>16596</v>
      </c>
      <c r="AO62" s="339">
        <v>13.8</v>
      </c>
      <c r="AP62" s="340">
        <v>24556</v>
      </c>
      <c r="AQ62" s="341">
        <v>-0.4</v>
      </c>
      <c r="AR62" s="342">
        <v>14.2</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x/iu25t/luDBAblRmErt8w4rwavTQpyxn/POHi4PW/NVta1sJKRWEVA8aGRdfmyBqTBxkGW8QookiFNdR+Onrg==" saltValue="hiP3W50Xi3tkgnw1ULvBM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verticalCentered="1"/>
  <pageMargins left="0" right="0" top="0" bottom="0" header="0" footer="0"/>
  <pageSetup paperSize="8" scale="88" orientation="landscape" r:id="rId1"/>
  <headerFooter alignWithMargins="0">
    <oddFooter>&amp;C&amp;P /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548</v>
      </c>
    </row>
    <row r="121" spans="125:125" ht="13.5" hidden="1" customHeight="1" x14ac:dyDescent="0.15">
      <c r="DU121" s="255"/>
    </row>
  </sheetData>
  <sheetProtection algorithmName="SHA-512" hashValue="CREOKjpCMWCvqkjh6Dq4nphSYBK40cEIw+W1GML3xAkkGP5OzxvdgNBXX8dh40EFvpc1IkK26d2z7WveDG1mIA==" saltValue="kDngyhnOinNwfcVdXxEAHg==" spinCount="100000" sheet="1" objects="1" scenarios="1"/>
  <dataConsolidate/>
  <phoneticPr fontId="2"/>
  <printOptions horizontalCentered="1" verticalCentered="1"/>
  <pageMargins left="0" right="0" top="0" bottom="0" header="0" footer="0"/>
  <pageSetup paperSize="8" scale="57" orientation="landscape" r:id="rId1"/>
  <headerFooter alignWithMargins="0">
    <oddFooter>&amp;C&amp;P /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549</v>
      </c>
    </row>
  </sheetData>
  <sheetProtection algorithmName="SHA-512" hashValue="UxvqSTvPt+AFrTNGCkob0i8RsGSzpOIY+rWrYBeRfj4lq0YwWp3VtpmWI+4iw7cIqR1ItdOanoNmQgzWOiLVgQ==" saltValue="SDc2v6c6ADcMkQEP9XJM4A==" spinCount="100000" sheet="1" objects="1" scenarios="1"/>
  <dataConsolidate/>
  <phoneticPr fontId="2"/>
  <printOptions horizontalCentered="1" verticalCentered="1"/>
  <pageMargins left="0" right="0" top="0" bottom="0" header="0" footer="0"/>
  <pageSetup paperSize="8" scale="57" orientation="landscape" r:id="rId1"/>
  <headerFooter alignWithMargins="0">
    <oddFooter>&amp;C&amp;P /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550</v>
      </c>
      <c r="G46" s="8" t="s">
        <v>551</v>
      </c>
      <c r="H46" s="8" t="s">
        <v>552</v>
      </c>
      <c r="I46" s="8" t="s">
        <v>553</v>
      </c>
      <c r="J46" s="9" t="s">
        <v>554</v>
      </c>
    </row>
    <row r="47" spans="2:10" ht="57.75" customHeight="1" x14ac:dyDescent="0.15">
      <c r="B47" s="10"/>
      <c r="C47" s="1205" t="s">
        <v>3</v>
      </c>
      <c r="D47" s="1205"/>
      <c r="E47" s="1206"/>
      <c r="F47" s="11">
        <v>9.5399999999999991</v>
      </c>
      <c r="G47" s="12">
        <v>13.39</v>
      </c>
      <c r="H47" s="12">
        <v>17.71</v>
      </c>
      <c r="I47" s="12">
        <v>19.489999999999998</v>
      </c>
      <c r="J47" s="13">
        <v>24.23</v>
      </c>
    </row>
    <row r="48" spans="2:10" ht="57.75" customHeight="1" x14ac:dyDescent="0.15">
      <c r="B48" s="14"/>
      <c r="C48" s="1207" t="s">
        <v>4</v>
      </c>
      <c r="D48" s="1207"/>
      <c r="E48" s="1208"/>
      <c r="F48" s="15">
        <v>2.67</v>
      </c>
      <c r="G48" s="16">
        <v>2.04</v>
      </c>
      <c r="H48" s="16">
        <v>2.7</v>
      </c>
      <c r="I48" s="16">
        <v>2.02</v>
      </c>
      <c r="J48" s="17">
        <v>1.92</v>
      </c>
    </row>
    <row r="49" spans="2:10" ht="57.75" customHeight="1" thickBot="1" x14ac:dyDescent="0.2">
      <c r="B49" s="18"/>
      <c r="C49" s="1209" t="s">
        <v>5</v>
      </c>
      <c r="D49" s="1209"/>
      <c r="E49" s="1210"/>
      <c r="F49" s="19">
        <v>3.85</v>
      </c>
      <c r="G49" s="20">
        <v>3.27</v>
      </c>
      <c r="H49" s="20">
        <v>5.03</v>
      </c>
      <c r="I49" s="20">
        <v>1.77</v>
      </c>
      <c r="J49" s="21">
        <v>5.42</v>
      </c>
    </row>
    <row r="50" spans="2:10" x14ac:dyDescent="0.15"/>
  </sheetData>
  <sheetProtection algorithmName="SHA-512" hashValue="z8xL29cwvKgA6rgStdkQwV9rrJkZOoAO0TqV3V4Ijt+N0CLrxZFd6bA8iGyRx3WzJaevlcMav9JgdXAvm17dHg==" saltValue="chLPyDfnxnGsDZQGzPHsNw==" spinCount="100000" sheet="1" objects="1" scenarios="1"/>
  <mergeCells count="3">
    <mergeCell ref="C47:E47"/>
    <mergeCell ref="C48:E48"/>
    <mergeCell ref="C49:E49"/>
  </mergeCells>
  <phoneticPr fontId="2"/>
  <printOptions horizontalCentered="1" verticalCentered="1"/>
  <pageMargins left="0" right="0" top="0" bottom="0" header="0" footer="0"/>
  <pageSetup paperSize="8" scale="92" orientation="landscape" r:id="rId1"/>
  <headerFooter alignWithMargins="0">
    <oddFooter>&amp;C&amp;P /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550</v>
      </c>
      <c r="G33" s="29" t="s">
        <v>551</v>
      </c>
      <c r="H33" s="29" t="s">
        <v>552</v>
      </c>
      <c r="I33" s="29" t="s">
        <v>553</v>
      </c>
      <c r="J33" s="30" t="s">
        <v>554</v>
      </c>
      <c r="K33" s="22"/>
      <c r="L33" s="22"/>
      <c r="M33" s="22"/>
      <c r="N33" s="22"/>
      <c r="O33" s="22"/>
      <c r="P33" s="22"/>
    </row>
    <row r="34" spans="1:16" ht="39" customHeight="1" x14ac:dyDescent="0.15">
      <c r="A34" s="22"/>
      <c r="B34" s="31"/>
      <c r="C34" s="1217" t="s">
        <v>555</v>
      </c>
      <c r="D34" s="1217"/>
      <c r="E34" s="1218"/>
      <c r="F34" s="32">
        <v>11.79</v>
      </c>
      <c r="G34" s="33">
        <v>14.05</v>
      </c>
      <c r="H34" s="33">
        <v>15.35</v>
      </c>
      <c r="I34" s="33">
        <v>16.57</v>
      </c>
      <c r="J34" s="34">
        <v>15.85</v>
      </c>
      <c r="K34" s="22"/>
      <c r="L34" s="22"/>
      <c r="M34" s="22"/>
      <c r="N34" s="22"/>
      <c r="O34" s="22"/>
      <c r="P34" s="22"/>
    </row>
    <row r="35" spans="1:16" ht="39" customHeight="1" x14ac:dyDescent="0.15">
      <c r="A35" s="22"/>
      <c r="B35" s="35"/>
      <c r="C35" s="1211" t="s">
        <v>556</v>
      </c>
      <c r="D35" s="1212"/>
      <c r="E35" s="1213"/>
      <c r="F35" s="36">
        <v>2.66</v>
      </c>
      <c r="G35" s="37">
        <v>2.04</v>
      </c>
      <c r="H35" s="37">
        <v>2.69</v>
      </c>
      <c r="I35" s="37">
        <v>2.0099999999999998</v>
      </c>
      <c r="J35" s="38">
        <v>1.92</v>
      </c>
      <c r="K35" s="22"/>
      <c r="L35" s="22"/>
      <c r="M35" s="22"/>
      <c r="N35" s="22"/>
      <c r="O35" s="22"/>
      <c r="P35" s="22"/>
    </row>
    <row r="36" spans="1:16" ht="39" customHeight="1" x14ac:dyDescent="0.15">
      <c r="A36" s="22"/>
      <c r="B36" s="35"/>
      <c r="C36" s="1211" t="s">
        <v>557</v>
      </c>
      <c r="D36" s="1212"/>
      <c r="E36" s="1213"/>
      <c r="F36" s="36" t="s">
        <v>509</v>
      </c>
      <c r="G36" s="37" t="s">
        <v>509</v>
      </c>
      <c r="H36" s="37" t="s">
        <v>509</v>
      </c>
      <c r="I36" s="37">
        <v>0.8</v>
      </c>
      <c r="J36" s="38">
        <v>1.59</v>
      </c>
      <c r="K36" s="22"/>
      <c r="L36" s="22"/>
      <c r="M36" s="22"/>
      <c r="N36" s="22"/>
      <c r="O36" s="22"/>
      <c r="P36" s="22"/>
    </row>
    <row r="37" spans="1:16" ht="39" customHeight="1" x14ac:dyDescent="0.15">
      <c r="A37" s="22"/>
      <c r="B37" s="35"/>
      <c r="C37" s="1211" t="s">
        <v>558</v>
      </c>
      <c r="D37" s="1212"/>
      <c r="E37" s="1213"/>
      <c r="F37" s="36">
        <v>0.73</v>
      </c>
      <c r="G37" s="37">
        <v>0.57999999999999996</v>
      </c>
      <c r="H37" s="37">
        <v>0.25</v>
      </c>
      <c r="I37" s="37">
        <v>1.32</v>
      </c>
      <c r="J37" s="38">
        <v>0.83</v>
      </c>
      <c r="K37" s="22"/>
      <c r="L37" s="22"/>
      <c r="M37" s="22"/>
      <c r="N37" s="22"/>
      <c r="O37" s="22"/>
      <c r="P37" s="22"/>
    </row>
    <row r="38" spans="1:16" ht="39" customHeight="1" x14ac:dyDescent="0.15">
      <c r="A38" s="22"/>
      <c r="B38" s="35"/>
      <c r="C38" s="1211" t="s">
        <v>559</v>
      </c>
      <c r="D38" s="1212"/>
      <c r="E38" s="1213"/>
      <c r="F38" s="36">
        <v>0.16</v>
      </c>
      <c r="G38" s="37">
        <v>0.83</v>
      </c>
      <c r="H38" s="37">
        <v>0.44</v>
      </c>
      <c r="I38" s="37">
        <v>0.51</v>
      </c>
      <c r="J38" s="38">
        <v>0.36</v>
      </c>
      <c r="K38" s="22"/>
      <c r="L38" s="22"/>
      <c r="M38" s="22"/>
      <c r="N38" s="22"/>
      <c r="O38" s="22"/>
      <c r="P38" s="22"/>
    </row>
    <row r="39" spans="1:16" ht="39" customHeight="1" x14ac:dyDescent="0.15">
      <c r="A39" s="22"/>
      <c r="B39" s="35"/>
      <c r="C39" s="1211" t="s">
        <v>560</v>
      </c>
      <c r="D39" s="1212"/>
      <c r="E39" s="1213"/>
      <c r="F39" s="36">
        <v>0.16</v>
      </c>
      <c r="G39" s="37">
        <v>0.16</v>
      </c>
      <c r="H39" s="37">
        <v>0.15</v>
      </c>
      <c r="I39" s="37">
        <v>0.16</v>
      </c>
      <c r="J39" s="38">
        <v>0.18</v>
      </c>
      <c r="K39" s="22"/>
      <c r="L39" s="22"/>
      <c r="M39" s="22"/>
      <c r="N39" s="22"/>
      <c r="O39" s="22"/>
      <c r="P39" s="22"/>
    </row>
    <row r="40" spans="1:16" ht="39" customHeight="1" x14ac:dyDescent="0.15">
      <c r="A40" s="22"/>
      <c r="B40" s="35"/>
      <c r="C40" s="1211" t="s">
        <v>561</v>
      </c>
      <c r="D40" s="1212"/>
      <c r="E40" s="1213"/>
      <c r="F40" s="36">
        <v>0</v>
      </c>
      <c r="G40" s="37">
        <v>0</v>
      </c>
      <c r="H40" s="37">
        <v>0</v>
      </c>
      <c r="I40" s="37">
        <v>0</v>
      </c>
      <c r="J40" s="38">
        <v>0</v>
      </c>
      <c r="K40" s="22"/>
      <c r="L40" s="22"/>
      <c r="M40" s="22"/>
      <c r="N40" s="22"/>
      <c r="O40" s="22"/>
      <c r="P40" s="22"/>
    </row>
    <row r="41" spans="1:16" ht="39" customHeight="1" x14ac:dyDescent="0.15">
      <c r="A41" s="22"/>
      <c r="B41" s="35"/>
      <c r="C41" s="1211" t="s">
        <v>562</v>
      </c>
      <c r="D41" s="1212"/>
      <c r="E41" s="1213"/>
      <c r="F41" s="36" t="s">
        <v>563</v>
      </c>
      <c r="G41" s="37" t="s">
        <v>564</v>
      </c>
      <c r="H41" s="37" t="s">
        <v>565</v>
      </c>
      <c r="I41" s="37" t="s">
        <v>566</v>
      </c>
      <c r="J41" s="38">
        <v>0</v>
      </c>
      <c r="K41" s="22"/>
      <c r="L41" s="22"/>
      <c r="M41" s="22"/>
      <c r="N41" s="22"/>
      <c r="O41" s="22"/>
      <c r="P41" s="22"/>
    </row>
    <row r="42" spans="1:16" ht="39" customHeight="1" x14ac:dyDescent="0.15">
      <c r="A42" s="22"/>
      <c r="B42" s="39"/>
      <c r="C42" s="1211" t="s">
        <v>567</v>
      </c>
      <c r="D42" s="1212"/>
      <c r="E42" s="1213"/>
      <c r="F42" s="36" t="s">
        <v>568</v>
      </c>
      <c r="G42" s="37" t="s">
        <v>509</v>
      </c>
      <c r="H42" s="37" t="s">
        <v>509</v>
      </c>
      <c r="I42" s="37" t="s">
        <v>509</v>
      </c>
      <c r="J42" s="38" t="s">
        <v>509</v>
      </c>
      <c r="K42" s="22"/>
      <c r="L42" s="22"/>
      <c r="M42" s="22"/>
      <c r="N42" s="22"/>
      <c r="O42" s="22"/>
      <c r="P42" s="22"/>
    </row>
    <row r="43" spans="1:16" ht="39" customHeight="1" thickBot="1" x14ac:dyDescent="0.2">
      <c r="A43" s="22"/>
      <c r="B43" s="40"/>
      <c r="C43" s="1214" t="s">
        <v>569</v>
      </c>
      <c r="D43" s="1215"/>
      <c r="E43" s="1216"/>
      <c r="F43" s="41">
        <v>0.08</v>
      </c>
      <c r="G43" s="42">
        <v>0.63</v>
      </c>
      <c r="H43" s="42">
        <v>1.03</v>
      </c>
      <c r="I43" s="42" t="s">
        <v>509</v>
      </c>
      <c r="J43" s="43" t="s">
        <v>509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4YcesQJI3OkFep6cNQmahg7EJ21s0alzj0aZNJwrpgkuPSkXqBBw4CJ3fZoNbFECeoOcXQ6fOKrr5DXhyE7log==" saltValue="3myezg+/LpQKrlR3xfo3Q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verticalCentered="1"/>
  <pageMargins left="0" right="0" top="0" bottom="0" header="0" footer="0"/>
  <pageSetup paperSize="9" scale="61" orientation="landscape" r:id="rId1"/>
  <headerFooter alignWithMargins="0">
    <oddFooter>&amp;C&amp;P /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x14ac:dyDescent="0.15">
      <c r="A45" s="48"/>
      <c r="B45" s="1237" t="s">
        <v>11</v>
      </c>
      <c r="C45" s="1238"/>
      <c r="D45" s="58"/>
      <c r="E45" s="1243" t="s">
        <v>12</v>
      </c>
      <c r="F45" s="1243"/>
      <c r="G45" s="1243"/>
      <c r="H45" s="1243"/>
      <c r="I45" s="1243"/>
      <c r="J45" s="1244"/>
      <c r="K45" s="59">
        <v>2977</v>
      </c>
      <c r="L45" s="60">
        <v>2810</v>
      </c>
      <c r="M45" s="60">
        <v>2666</v>
      </c>
      <c r="N45" s="60">
        <v>2707</v>
      </c>
      <c r="O45" s="61">
        <v>2753</v>
      </c>
      <c r="P45" s="48"/>
      <c r="Q45" s="48"/>
      <c r="R45" s="48"/>
      <c r="S45" s="48"/>
      <c r="T45" s="48"/>
      <c r="U45" s="48"/>
    </row>
    <row r="46" spans="1:21" ht="30.75" customHeight="1" x14ac:dyDescent="0.15">
      <c r="A46" s="48"/>
      <c r="B46" s="1239"/>
      <c r="C46" s="1240"/>
      <c r="D46" s="62"/>
      <c r="E46" s="1221" t="s">
        <v>13</v>
      </c>
      <c r="F46" s="1221"/>
      <c r="G46" s="1221"/>
      <c r="H46" s="1221"/>
      <c r="I46" s="1221"/>
      <c r="J46" s="1222"/>
      <c r="K46" s="63" t="s">
        <v>509</v>
      </c>
      <c r="L46" s="64" t="s">
        <v>509</v>
      </c>
      <c r="M46" s="64" t="s">
        <v>509</v>
      </c>
      <c r="N46" s="64" t="s">
        <v>509</v>
      </c>
      <c r="O46" s="65" t="s">
        <v>509</v>
      </c>
      <c r="P46" s="48"/>
      <c r="Q46" s="48"/>
      <c r="R46" s="48"/>
      <c r="S46" s="48"/>
      <c r="T46" s="48"/>
      <c r="U46" s="48"/>
    </row>
    <row r="47" spans="1:21" ht="30.75" customHeight="1" x14ac:dyDescent="0.15">
      <c r="A47" s="48"/>
      <c r="B47" s="1239"/>
      <c r="C47" s="1240"/>
      <c r="D47" s="62"/>
      <c r="E47" s="1221" t="s">
        <v>14</v>
      </c>
      <c r="F47" s="1221"/>
      <c r="G47" s="1221"/>
      <c r="H47" s="1221"/>
      <c r="I47" s="1221"/>
      <c r="J47" s="1222"/>
      <c r="K47" s="63">
        <v>21</v>
      </c>
      <c r="L47" s="64">
        <v>21</v>
      </c>
      <c r="M47" s="64">
        <v>21</v>
      </c>
      <c r="N47" s="64">
        <v>21</v>
      </c>
      <c r="O47" s="65" t="s">
        <v>509</v>
      </c>
      <c r="P47" s="48"/>
      <c r="Q47" s="48"/>
      <c r="R47" s="48"/>
      <c r="S47" s="48"/>
      <c r="T47" s="48"/>
      <c r="U47" s="48"/>
    </row>
    <row r="48" spans="1:21" ht="30.75" customHeight="1" x14ac:dyDescent="0.15">
      <c r="A48" s="48"/>
      <c r="B48" s="1239"/>
      <c r="C48" s="1240"/>
      <c r="D48" s="62"/>
      <c r="E48" s="1221" t="s">
        <v>15</v>
      </c>
      <c r="F48" s="1221"/>
      <c r="G48" s="1221"/>
      <c r="H48" s="1221"/>
      <c r="I48" s="1221"/>
      <c r="J48" s="1222"/>
      <c r="K48" s="63">
        <v>1579</v>
      </c>
      <c r="L48" s="64">
        <v>1594</v>
      </c>
      <c r="M48" s="64">
        <v>1560</v>
      </c>
      <c r="N48" s="64">
        <v>1533</v>
      </c>
      <c r="O48" s="65">
        <v>1432</v>
      </c>
      <c r="P48" s="48"/>
      <c r="Q48" s="48"/>
      <c r="R48" s="48"/>
      <c r="S48" s="48"/>
      <c r="T48" s="48"/>
      <c r="U48" s="48"/>
    </row>
    <row r="49" spans="1:21" ht="30.75" customHeight="1" x14ac:dyDescent="0.15">
      <c r="A49" s="48"/>
      <c r="B49" s="1239"/>
      <c r="C49" s="1240"/>
      <c r="D49" s="62"/>
      <c r="E49" s="1221" t="s">
        <v>16</v>
      </c>
      <c r="F49" s="1221"/>
      <c r="G49" s="1221"/>
      <c r="H49" s="1221"/>
      <c r="I49" s="1221"/>
      <c r="J49" s="1222"/>
      <c r="K49" s="63">
        <v>268</v>
      </c>
      <c r="L49" s="64">
        <v>135</v>
      </c>
      <c r="M49" s="64">
        <v>135</v>
      </c>
      <c r="N49" s="64">
        <v>126</v>
      </c>
      <c r="O49" s="65">
        <v>116</v>
      </c>
      <c r="P49" s="48"/>
      <c r="Q49" s="48"/>
      <c r="R49" s="48"/>
      <c r="S49" s="48"/>
      <c r="T49" s="48"/>
      <c r="U49" s="48"/>
    </row>
    <row r="50" spans="1:21" ht="30.75" customHeight="1" x14ac:dyDescent="0.15">
      <c r="A50" s="48"/>
      <c r="B50" s="1239"/>
      <c r="C50" s="1240"/>
      <c r="D50" s="62"/>
      <c r="E50" s="1221" t="s">
        <v>17</v>
      </c>
      <c r="F50" s="1221"/>
      <c r="G50" s="1221"/>
      <c r="H50" s="1221"/>
      <c r="I50" s="1221"/>
      <c r="J50" s="1222"/>
      <c r="K50" s="63">
        <v>371</v>
      </c>
      <c r="L50" s="64">
        <v>340</v>
      </c>
      <c r="M50" s="64">
        <v>335</v>
      </c>
      <c r="N50" s="64">
        <v>561</v>
      </c>
      <c r="O50" s="65">
        <v>812</v>
      </c>
      <c r="P50" s="48"/>
      <c r="Q50" s="48"/>
      <c r="R50" s="48"/>
      <c r="S50" s="48"/>
      <c r="T50" s="48"/>
      <c r="U50" s="48"/>
    </row>
    <row r="51" spans="1:21" ht="30.75" customHeight="1" x14ac:dyDescent="0.15">
      <c r="A51" s="48"/>
      <c r="B51" s="1241"/>
      <c r="C51" s="1242"/>
      <c r="D51" s="66"/>
      <c r="E51" s="1221" t="s">
        <v>18</v>
      </c>
      <c r="F51" s="1221"/>
      <c r="G51" s="1221"/>
      <c r="H51" s="1221"/>
      <c r="I51" s="1221"/>
      <c r="J51" s="1222"/>
      <c r="K51" s="63">
        <v>0</v>
      </c>
      <c r="L51" s="64">
        <v>0</v>
      </c>
      <c r="M51" s="64">
        <v>0</v>
      </c>
      <c r="N51" s="64">
        <v>0</v>
      </c>
      <c r="O51" s="65">
        <v>0</v>
      </c>
      <c r="P51" s="48"/>
      <c r="Q51" s="48"/>
      <c r="R51" s="48"/>
      <c r="S51" s="48"/>
      <c r="T51" s="48"/>
      <c r="U51" s="48"/>
    </row>
    <row r="52" spans="1:21" ht="30.75" customHeight="1" x14ac:dyDescent="0.15">
      <c r="A52" s="48"/>
      <c r="B52" s="1219" t="s">
        <v>19</v>
      </c>
      <c r="C52" s="1220"/>
      <c r="D52" s="66"/>
      <c r="E52" s="1221" t="s">
        <v>20</v>
      </c>
      <c r="F52" s="1221"/>
      <c r="G52" s="1221"/>
      <c r="H52" s="1221"/>
      <c r="I52" s="1221"/>
      <c r="J52" s="1222"/>
      <c r="K52" s="63">
        <v>3525</v>
      </c>
      <c r="L52" s="64">
        <v>3448</v>
      </c>
      <c r="M52" s="64">
        <v>3457</v>
      </c>
      <c r="N52" s="64">
        <v>3929</v>
      </c>
      <c r="O52" s="65">
        <v>3629</v>
      </c>
      <c r="P52" s="48"/>
      <c r="Q52" s="48"/>
      <c r="R52" s="48"/>
      <c r="S52" s="48"/>
      <c r="T52" s="48"/>
      <c r="U52" s="48"/>
    </row>
    <row r="53" spans="1:21" ht="30.75" customHeight="1" thickBot="1" x14ac:dyDescent="0.2">
      <c r="A53" s="48"/>
      <c r="B53" s="1223" t="s">
        <v>21</v>
      </c>
      <c r="C53" s="1224"/>
      <c r="D53" s="67"/>
      <c r="E53" s="1225" t="s">
        <v>22</v>
      </c>
      <c r="F53" s="1225"/>
      <c r="G53" s="1225"/>
      <c r="H53" s="1225"/>
      <c r="I53" s="1225"/>
      <c r="J53" s="1226"/>
      <c r="K53" s="68">
        <v>1691</v>
      </c>
      <c r="L53" s="69">
        <v>1452</v>
      </c>
      <c r="M53" s="69">
        <v>1260</v>
      </c>
      <c r="N53" s="69">
        <v>1019</v>
      </c>
      <c r="O53" s="70">
        <v>1484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570</v>
      </c>
      <c r="P55" s="48"/>
      <c r="Q55" s="48"/>
      <c r="R55" s="48"/>
      <c r="S55" s="48"/>
      <c r="T55" s="48"/>
      <c r="U55" s="48"/>
    </row>
    <row r="56" spans="1:21" ht="31.5" customHeight="1" thickBot="1" x14ac:dyDescent="0.2">
      <c r="A56" s="48"/>
      <c r="B56" s="76"/>
      <c r="C56" s="77"/>
      <c r="D56" s="77"/>
      <c r="E56" s="78"/>
      <c r="F56" s="78"/>
      <c r="G56" s="78"/>
      <c r="H56" s="78"/>
      <c r="I56" s="78"/>
      <c r="J56" s="79" t="s">
        <v>2</v>
      </c>
      <c r="K56" s="80" t="s">
        <v>571</v>
      </c>
      <c r="L56" s="81" t="s">
        <v>572</v>
      </c>
      <c r="M56" s="81" t="s">
        <v>573</v>
      </c>
      <c r="N56" s="81" t="s">
        <v>574</v>
      </c>
      <c r="O56" s="82" t="s">
        <v>575</v>
      </c>
      <c r="P56" s="48"/>
      <c r="Q56" s="48"/>
      <c r="R56" s="48"/>
      <c r="S56" s="48"/>
      <c r="T56" s="48"/>
      <c r="U56" s="48"/>
    </row>
    <row r="57" spans="1:21" ht="31.5" customHeight="1" x14ac:dyDescent="0.15">
      <c r="B57" s="1227" t="s">
        <v>25</v>
      </c>
      <c r="C57" s="1228"/>
      <c r="D57" s="1231" t="s">
        <v>26</v>
      </c>
      <c r="E57" s="1232"/>
      <c r="F57" s="1232"/>
      <c r="G57" s="1232"/>
      <c r="H57" s="1232"/>
      <c r="I57" s="1232"/>
      <c r="J57" s="1233"/>
      <c r="K57" s="83">
        <v>257</v>
      </c>
      <c r="L57" s="84">
        <v>299</v>
      </c>
      <c r="M57" s="84">
        <v>342</v>
      </c>
      <c r="N57" s="84">
        <v>384</v>
      </c>
      <c r="O57" s="85">
        <v>0</v>
      </c>
    </row>
    <row r="58" spans="1:21" ht="31.5" customHeight="1" thickBot="1" x14ac:dyDescent="0.2">
      <c r="B58" s="1229"/>
      <c r="C58" s="1230"/>
      <c r="D58" s="1234" t="s">
        <v>27</v>
      </c>
      <c r="E58" s="1235"/>
      <c r="F58" s="1235"/>
      <c r="G58" s="1235"/>
      <c r="H58" s="1235"/>
      <c r="I58" s="1235"/>
      <c r="J58" s="1236"/>
      <c r="K58" s="86">
        <v>128</v>
      </c>
      <c r="L58" s="87">
        <v>150</v>
      </c>
      <c r="M58" s="87">
        <v>171</v>
      </c>
      <c r="N58" s="87">
        <v>193</v>
      </c>
      <c r="O58" s="88">
        <v>0</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WbpNo8t2YWE+3dMI+hkcUD8d4I0gcPHHYw/wv1ydHTlOZdrrf32XPfwNicH3ole5/ROsOG87ip4svOJomxrOWg==" saltValue="ZQ12OnNzP38n9a4eJMq+S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verticalCentered="1"/>
  <pageMargins left="0" right="0" top="0" bottom="0" header="0" footer="0"/>
  <pageSetup paperSize="9" scale="57" orientation="landscape" r:id="rId1"/>
  <headerFooter alignWithMargins="0">
    <oddFooter>&amp;C&amp;P / &amp;N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550</v>
      </c>
      <c r="J40" s="100" t="s">
        <v>551</v>
      </c>
      <c r="K40" s="100" t="s">
        <v>552</v>
      </c>
      <c r="L40" s="100" t="s">
        <v>553</v>
      </c>
      <c r="M40" s="101" t="s">
        <v>554</v>
      </c>
    </row>
    <row r="41" spans="2:13" ht="27.75" customHeight="1" x14ac:dyDescent="0.15">
      <c r="B41" s="1257" t="s">
        <v>30</v>
      </c>
      <c r="C41" s="1258"/>
      <c r="D41" s="102"/>
      <c r="E41" s="1259" t="s">
        <v>31</v>
      </c>
      <c r="F41" s="1259"/>
      <c r="G41" s="1259"/>
      <c r="H41" s="1260"/>
      <c r="I41" s="351">
        <v>30220</v>
      </c>
      <c r="J41" s="352">
        <v>29472</v>
      </c>
      <c r="K41" s="352">
        <v>28341</v>
      </c>
      <c r="L41" s="352">
        <v>27560</v>
      </c>
      <c r="M41" s="353">
        <v>27336</v>
      </c>
    </row>
    <row r="42" spans="2:13" ht="27.75" customHeight="1" x14ac:dyDescent="0.15">
      <c r="B42" s="1247"/>
      <c r="C42" s="1248"/>
      <c r="D42" s="103"/>
      <c r="E42" s="1251" t="s">
        <v>32</v>
      </c>
      <c r="F42" s="1251"/>
      <c r="G42" s="1251"/>
      <c r="H42" s="1252"/>
      <c r="I42" s="354">
        <v>2727</v>
      </c>
      <c r="J42" s="355">
        <v>2437</v>
      </c>
      <c r="K42" s="355">
        <v>2134</v>
      </c>
      <c r="L42" s="355">
        <v>1601</v>
      </c>
      <c r="M42" s="356">
        <v>806</v>
      </c>
    </row>
    <row r="43" spans="2:13" ht="27.75" customHeight="1" x14ac:dyDescent="0.15">
      <c r="B43" s="1247"/>
      <c r="C43" s="1248"/>
      <c r="D43" s="103"/>
      <c r="E43" s="1251" t="s">
        <v>33</v>
      </c>
      <c r="F43" s="1251"/>
      <c r="G43" s="1251"/>
      <c r="H43" s="1252"/>
      <c r="I43" s="354">
        <v>20274</v>
      </c>
      <c r="J43" s="355">
        <v>18416</v>
      </c>
      <c r="K43" s="355">
        <v>17490</v>
      </c>
      <c r="L43" s="355">
        <v>16297</v>
      </c>
      <c r="M43" s="356">
        <v>14832</v>
      </c>
    </row>
    <row r="44" spans="2:13" ht="27.75" customHeight="1" x14ac:dyDescent="0.15">
      <c r="B44" s="1247"/>
      <c r="C44" s="1248"/>
      <c r="D44" s="103"/>
      <c r="E44" s="1251" t="s">
        <v>34</v>
      </c>
      <c r="F44" s="1251"/>
      <c r="G44" s="1251"/>
      <c r="H44" s="1252"/>
      <c r="I44" s="354">
        <v>1272</v>
      </c>
      <c r="J44" s="355">
        <v>1164</v>
      </c>
      <c r="K44" s="355">
        <v>1076</v>
      </c>
      <c r="L44" s="355">
        <v>1082</v>
      </c>
      <c r="M44" s="356">
        <v>1118</v>
      </c>
    </row>
    <row r="45" spans="2:13" ht="27.75" customHeight="1" x14ac:dyDescent="0.15">
      <c r="B45" s="1247"/>
      <c r="C45" s="1248"/>
      <c r="D45" s="103"/>
      <c r="E45" s="1251" t="s">
        <v>35</v>
      </c>
      <c r="F45" s="1251"/>
      <c r="G45" s="1251"/>
      <c r="H45" s="1252"/>
      <c r="I45" s="354">
        <v>2662</v>
      </c>
      <c r="J45" s="355">
        <v>2735</v>
      </c>
      <c r="K45" s="355">
        <v>2665</v>
      </c>
      <c r="L45" s="355">
        <v>2673</v>
      </c>
      <c r="M45" s="356">
        <v>2672</v>
      </c>
    </row>
    <row r="46" spans="2:13" ht="27.75" customHeight="1" x14ac:dyDescent="0.15">
      <c r="B46" s="1247"/>
      <c r="C46" s="1248"/>
      <c r="D46" s="104"/>
      <c r="E46" s="1251" t="s">
        <v>36</v>
      </c>
      <c r="F46" s="1251"/>
      <c r="G46" s="1251"/>
      <c r="H46" s="1252"/>
      <c r="I46" s="354">
        <v>396</v>
      </c>
      <c r="J46" s="355">
        <v>406</v>
      </c>
      <c r="K46" s="355">
        <v>413</v>
      </c>
      <c r="L46" s="355">
        <v>424</v>
      </c>
      <c r="M46" s="356">
        <v>433</v>
      </c>
    </row>
    <row r="47" spans="2:13" ht="27.75" customHeight="1" x14ac:dyDescent="0.15">
      <c r="B47" s="1247"/>
      <c r="C47" s="1248"/>
      <c r="D47" s="105"/>
      <c r="E47" s="1261" t="s">
        <v>37</v>
      </c>
      <c r="F47" s="1262"/>
      <c r="G47" s="1262"/>
      <c r="H47" s="1263"/>
      <c r="I47" s="354" t="s">
        <v>509</v>
      </c>
      <c r="J47" s="355" t="s">
        <v>509</v>
      </c>
      <c r="K47" s="355" t="s">
        <v>509</v>
      </c>
      <c r="L47" s="355" t="s">
        <v>509</v>
      </c>
      <c r="M47" s="356" t="s">
        <v>509</v>
      </c>
    </row>
    <row r="48" spans="2:13" ht="27.75" customHeight="1" x14ac:dyDescent="0.15">
      <c r="B48" s="1247"/>
      <c r="C48" s="1248"/>
      <c r="D48" s="103"/>
      <c r="E48" s="1251" t="s">
        <v>38</v>
      </c>
      <c r="F48" s="1251"/>
      <c r="G48" s="1251"/>
      <c r="H48" s="1252"/>
      <c r="I48" s="354" t="s">
        <v>509</v>
      </c>
      <c r="J48" s="355" t="s">
        <v>509</v>
      </c>
      <c r="K48" s="355" t="s">
        <v>509</v>
      </c>
      <c r="L48" s="355" t="s">
        <v>509</v>
      </c>
      <c r="M48" s="356" t="s">
        <v>509</v>
      </c>
    </row>
    <row r="49" spans="2:13" ht="27.75" customHeight="1" x14ac:dyDescent="0.15">
      <c r="B49" s="1249"/>
      <c r="C49" s="1250"/>
      <c r="D49" s="103"/>
      <c r="E49" s="1251" t="s">
        <v>39</v>
      </c>
      <c r="F49" s="1251"/>
      <c r="G49" s="1251"/>
      <c r="H49" s="1252"/>
      <c r="I49" s="354" t="s">
        <v>509</v>
      </c>
      <c r="J49" s="355" t="s">
        <v>509</v>
      </c>
      <c r="K49" s="355" t="s">
        <v>509</v>
      </c>
      <c r="L49" s="355" t="s">
        <v>509</v>
      </c>
      <c r="M49" s="356" t="s">
        <v>509</v>
      </c>
    </row>
    <row r="50" spans="2:13" ht="27.75" customHeight="1" x14ac:dyDescent="0.15">
      <c r="B50" s="1245" t="s">
        <v>40</v>
      </c>
      <c r="C50" s="1246"/>
      <c r="D50" s="106"/>
      <c r="E50" s="1251" t="s">
        <v>41</v>
      </c>
      <c r="F50" s="1251"/>
      <c r="G50" s="1251"/>
      <c r="H50" s="1252"/>
      <c r="I50" s="354">
        <v>4654</v>
      </c>
      <c r="J50" s="355">
        <v>5677</v>
      </c>
      <c r="K50" s="355">
        <v>6973</v>
      </c>
      <c r="L50" s="355">
        <v>7579</v>
      </c>
      <c r="M50" s="356">
        <v>8905</v>
      </c>
    </row>
    <row r="51" spans="2:13" ht="27.75" customHeight="1" x14ac:dyDescent="0.15">
      <c r="B51" s="1247"/>
      <c r="C51" s="1248"/>
      <c r="D51" s="103"/>
      <c r="E51" s="1251" t="s">
        <v>42</v>
      </c>
      <c r="F51" s="1251"/>
      <c r="G51" s="1251"/>
      <c r="H51" s="1252"/>
      <c r="I51" s="354">
        <v>8674</v>
      </c>
      <c r="J51" s="355">
        <v>8878</v>
      </c>
      <c r="K51" s="355">
        <v>8806</v>
      </c>
      <c r="L51" s="355">
        <v>8778</v>
      </c>
      <c r="M51" s="356">
        <v>7881</v>
      </c>
    </row>
    <row r="52" spans="2:13" ht="27.75" customHeight="1" x14ac:dyDescent="0.15">
      <c r="B52" s="1249"/>
      <c r="C52" s="1250"/>
      <c r="D52" s="103"/>
      <c r="E52" s="1251" t="s">
        <v>43</v>
      </c>
      <c r="F52" s="1251"/>
      <c r="G52" s="1251"/>
      <c r="H52" s="1252"/>
      <c r="I52" s="354">
        <v>31419</v>
      </c>
      <c r="J52" s="355">
        <v>30484</v>
      </c>
      <c r="K52" s="355">
        <v>29560</v>
      </c>
      <c r="L52" s="355">
        <v>28961</v>
      </c>
      <c r="M52" s="356">
        <v>28216</v>
      </c>
    </row>
    <row r="53" spans="2:13" ht="27.75" customHeight="1" thickBot="1" x14ac:dyDescent="0.2">
      <c r="B53" s="1253" t="s">
        <v>44</v>
      </c>
      <c r="C53" s="1254"/>
      <c r="D53" s="107"/>
      <c r="E53" s="1255" t="s">
        <v>45</v>
      </c>
      <c r="F53" s="1255"/>
      <c r="G53" s="1255"/>
      <c r="H53" s="1256"/>
      <c r="I53" s="357">
        <v>12805</v>
      </c>
      <c r="J53" s="358">
        <v>9591</v>
      </c>
      <c r="K53" s="358">
        <v>6780</v>
      </c>
      <c r="L53" s="358">
        <v>4319</v>
      </c>
      <c r="M53" s="359">
        <v>2195</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kOrpxvMgs+6lacoc443FGpy6p4+92iuNfmgmnb2y+Okfd4gSLhTuaQPvxcKLZvHWgZ6c1n0RNNk0A8l/UpcRSw==" saltValue="3R/s/uu+pdIWau0Nkhi4I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verticalCentered="1"/>
  <pageMargins left="0" right="0" top="0" bottom="0" header="0" footer="0"/>
  <pageSetup paperSize="9" scale="60" orientation="landscape" r:id="rId1"/>
  <headerFooter alignWithMargins="0">
    <oddFooter>&amp;C&amp;P / &amp;N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552</v>
      </c>
      <c r="G54" s="116" t="s">
        <v>553</v>
      </c>
      <c r="H54" s="117" t="s">
        <v>554</v>
      </c>
    </row>
    <row r="55" spans="2:8" ht="52.5" customHeight="1" x14ac:dyDescent="0.15">
      <c r="B55" s="118"/>
      <c r="C55" s="1272" t="s">
        <v>48</v>
      </c>
      <c r="D55" s="1272"/>
      <c r="E55" s="1273"/>
      <c r="F55" s="119">
        <v>2957</v>
      </c>
      <c r="G55" s="119">
        <v>3365</v>
      </c>
      <c r="H55" s="120">
        <v>4340</v>
      </c>
    </row>
    <row r="56" spans="2:8" ht="52.5" customHeight="1" x14ac:dyDescent="0.15">
      <c r="B56" s="121"/>
      <c r="C56" s="1274" t="s">
        <v>49</v>
      </c>
      <c r="D56" s="1274"/>
      <c r="E56" s="1275"/>
      <c r="F56" s="122" t="s">
        <v>509</v>
      </c>
      <c r="G56" s="122" t="s">
        <v>509</v>
      </c>
      <c r="H56" s="123" t="s">
        <v>509</v>
      </c>
    </row>
    <row r="57" spans="2:8" ht="53.25" customHeight="1" x14ac:dyDescent="0.15">
      <c r="B57" s="121"/>
      <c r="C57" s="1276" t="s">
        <v>50</v>
      </c>
      <c r="D57" s="1276"/>
      <c r="E57" s="1277"/>
      <c r="F57" s="124">
        <v>3585</v>
      </c>
      <c r="G57" s="124">
        <v>4046</v>
      </c>
      <c r="H57" s="125">
        <v>4156</v>
      </c>
    </row>
    <row r="58" spans="2:8" ht="45.75" customHeight="1" x14ac:dyDescent="0.15">
      <c r="B58" s="126"/>
      <c r="C58" s="1264" t="s">
        <v>589</v>
      </c>
      <c r="D58" s="1265"/>
      <c r="E58" s="1266"/>
      <c r="F58" s="127">
        <v>797</v>
      </c>
      <c r="G58" s="127">
        <v>1247</v>
      </c>
      <c r="H58" s="128">
        <v>1348</v>
      </c>
    </row>
    <row r="59" spans="2:8" ht="45.75" customHeight="1" x14ac:dyDescent="0.15">
      <c r="B59" s="126"/>
      <c r="C59" s="1264" t="s">
        <v>592</v>
      </c>
      <c r="D59" s="1265"/>
      <c r="E59" s="1266"/>
      <c r="F59" s="127">
        <v>439</v>
      </c>
      <c r="G59" s="127">
        <v>515</v>
      </c>
      <c r="H59" s="128">
        <v>591</v>
      </c>
    </row>
    <row r="60" spans="2:8" ht="45.75" customHeight="1" x14ac:dyDescent="0.15">
      <c r="B60" s="126"/>
      <c r="C60" s="1264" t="s">
        <v>593</v>
      </c>
      <c r="D60" s="1265"/>
      <c r="E60" s="1266"/>
      <c r="F60" s="127">
        <v>495</v>
      </c>
      <c r="G60" s="127">
        <v>491</v>
      </c>
      <c r="H60" s="128">
        <v>485</v>
      </c>
    </row>
    <row r="61" spans="2:8" ht="45.75" customHeight="1" x14ac:dyDescent="0.15">
      <c r="B61" s="126"/>
      <c r="C61" s="1264" t="s">
        <v>590</v>
      </c>
      <c r="D61" s="1265"/>
      <c r="E61" s="1266"/>
      <c r="F61" s="127">
        <v>422</v>
      </c>
      <c r="G61" s="127">
        <v>422</v>
      </c>
      <c r="H61" s="128">
        <v>423</v>
      </c>
    </row>
    <row r="62" spans="2:8" ht="45.75" customHeight="1" thickBot="1" x14ac:dyDescent="0.2">
      <c r="B62" s="129"/>
      <c r="C62" s="1267" t="s">
        <v>591</v>
      </c>
      <c r="D62" s="1268"/>
      <c r="E62" s="1269"/>
      <c r="F62" s="130">
        <v>360</v>
      </c>
      <c r="G62" s="130">
        <v>360</v>
      </c>
      <c r="H62" s="131">
        <v>360</v>
      </c>
    </row>
    <row r="63" spans="2:8" ht="52.5" customHeight="1" thickBot="1" x14ac:dyDescent="0.2">
      <c r="B63" s="132"/>
      <c r="C63" s="1270" t="s">
        <v>51</v>
      </c>
      <c r="D63" s="1270"/>
      <c r="E63" s="1271"/>
      <c r="F63" s="133">
        <v>6542</v>
      </c>
      <c r="G63" s="133">
        <v>7411</v>
      </c>
      <c r="H63" s="134">
        <v>8496</v>
      </c>
    </row>
    <row r="64" spans="2:8" x14ac:dyDescent="0.15"/>
  </sheetData>
  <sheetProtection algorithmName="SHA-512" hashValue="UtJn1Wz0skLm+0LdKRY8v29uUU5ozvi4wpVi3YctyE9umxOmnYynYYSFkC2QuhZdj1J14kG+mi1MiLIid7pILQ==" saltValue="zhrzIq92onlwL8kzbfM0L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verticalCentered="1"/>
  <pageMargins left="0" right="0" top="0" bottom="0" header="0" footer="0"/>
  <pageSetup paperSize="8" scale="62" orientation="landscape" r:id="rId1"/>
  <headerFooter alignWithMargins="0">
    <oddFooter>&amp;C&amp;P / &amp;N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369" customWidth="1"/>
    <col min="2" max="107" width="2.5" style="369" customWidth="1"/>
    <col min="108" max="108" width="6.125" style="376" customWidth="1"/>
    <col min="109" max="109" width="5.875" style="375" customWidth="1"/>
    <col min="110" max="16384" width="8.625" style="369" hidden="1"/>
  </cols>
  <sheetData>
    <row r="1" spans="1:109" ht="42.75" customHeight="1" x14ac:dyDescent="0.15">
      <c r="A1" s="367"/>
      <c r="B1" s="368"/>
      <c r="DD1" s="369"/>
      <c r="DE1" s="369"/>
    </row>
    <row r="2" spans="1:109" ht="25.5" customHeight="1" x14ac:dyDescent="0.15">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x14ac:dyDescent="0.15">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55" customFormat="1" x14ac:dyDescent="0.15">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55" customFormat="1" x14ac:dyDescent="0.15">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55" customFormat="1" x14ac:dyDescent="0.15">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55" customFormat="1" x14ac:dyDescent="0.15">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55" customFormat="1" x14ac:dyDescent="0.15">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55" customFormat="1" x14ac:dyDescent="0.15">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55" customFormat="1" x14ac:dyDescent="0.15">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55" customFormat="1" x14ac:dyDescent="0.15">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55" customFormat="1" x14ac:dyDescent="0.15">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55" customFormat="1" x14ac:dyDescent="0.15">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55" customFormat="1" x14ac:dyDescent="0.15">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55" customFormat="1" x14ac:dyDescent="0.15">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55" customFormat="1" x14ac:dyDescent="0.15">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55" customFormat="1" x14ac:dyDescent="0.15">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55" customFormat="1" x14ac:dyDescent="0.15">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x14ac:dyDescent="0.15">
      <c r="DD19" s="369"/>
      <c r="DE19" s="369"/>
    </row>
    <row r="20" spans="1:109" x14ac:dyDescent="0.15">
      <c r="DD20" s="369"/>
      <c r="DE20" s="369"/>
    </row>
    <row r="21" spans="1:109" ht="17.25" customHeight="1" x14ac:dyDescent="0.15">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x14ac:dyDescent="0.15">
      <c r="B22" s="375"/>
    </row>
    <row r="23" spans="1:109" x14ac:dyDescent="0.15">
      <c r="B23" s="375"/>
    </row>
    <row r="24" spans="1:109" x14ac:dyDescent="0.15">
      <c r="B24" s="375"/>
    </row>
    <row r="25" spans="1:109" x14ac:dyDescent="0.15">
      <c r="B25" s="375"/>
    </row>
    <row r="26" spans="1:109" x14ac:dyDescent="0.15">
      <c r="B26" s="375"/>
    </row>
    <row r="27" spans="1:109" x14ac:dyDescent="0.15">
      <c r="B27" s="375"/>
    </row>
    <row r="28" spans="1:109" x14ac:dyDescent="0.15">
      <c r="B28" s="375"/>
    </row>
    <row r="29" spans="1:109" x14ac:dyDescent="0.15">
      <c r="B29" s="375"/>
    </row>
    <row r="30" spans="1:109" x14ac:dyDescent="0.15">
      <c r="B30" s="375"/>
    </row>
    <row r="31" spans="1:109" x14ac:dyDescent="0.15">
      <c r="B31" s="375"/>
    </row>
    <row r="32" spans="1:109" x14ac:dyDescent="0.15">
      <c r="B32" s="375"/>
    </row>
    <row r="33" spans="2:109" x14ac:dyDescent="0.15">
      <c r="B33" s="375"/>
    </row>
    <row r="34" spans="2:109" x14ac:dyDescent="0.15">
      <c r="B34" s="375"/>
    </row>
    <row r="35" spans="2:109" x14ac:dyDescent="0.15">
      <c r="B35" s="375"/>
    </row>
    <row r="36" spans="2:109" x14ac:dyDescent="0.15">
      <c r="B36" s="375"/>
    </row>
    <row r="37" spans="2:109" x14ac:dyDescent="0.15">
      <c r="B37" s="375"/>
    </row>
    <row r="38" spans="2:109" x14ac:dyDescent="0.15">
      <c r="B38" s="375"/>
    </row>
    <row r="39" spans="2:109" x14ac:dyDescent="0.15">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x14ac:dyDescent="0.15">
      <c r="B40" s="380"/>
      <c r="DD40" s="380"/>
      <c r="DE40" s="369"/>
    </row>
    <row r="41" spans="2:109" ht="17.25" x14ac:dyDescent="0.15">
      <c r="B41" s="381" t="s">
        <v>596</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x14ac:dyDescent="0.15">
      <c r="B42" s="375"/>
      <c r="G42" s="382"/>
      <c r="I42" s="383"/>
      <c r="J42" s="383"/>
      <c r="K42" s="383"/>
      <c r="AM42" s="382"/>
      <c r="AN42" s="382" t="s">
        <v>597</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x14ac:dyDescent="0.15">
      <c r="B43" s="375"/>
      <c r="AN43" s="1290" t="s">
        <v>598</v>
      </c>
      <c r="AO43" s="1291"/>
      <c r="AP43" s="1291"/>
      <c r="AQ43" s="1291"/>
      <c r="AR43" s="1291"/>
      <c r="AS43" s="1291"/>
      <c r="AT43" s="1291"/>
      <c r="AU43" s="1291"/>
      <c r="AV43" s="1291"/>
      <c r="AW43" s="1291"/>
      <c r="AX43" s="1291"/>
      <c r="AY43" s="1291"/>
      <c r="AZ43" s="1291"/>
      <c r="BA43" s="1291"/>
      <c r="BB43" s="1291"/>
      <c r="BC43" s="1291"/>
      <c r="BD43" s="1291"/>
      <c r="BE43" s="1291"/>
      <c r="BF43" s="1291"/>
      <c r="BG43" s="1291"/>
      <c r="BH43" s="1291"/>
      <c r="BI43" s="1291"/>
      <c r="BJ43" s="1291"/>
      <c r="BK43" s="1291"/>
      <c r="BL43" s="1291"/>
      <c r="BM43" s="1291"/>
      <c r="BN43" s="1291"/>
      <c r="BO43" s="1291"/>
      <c r="BP43" s="1291"/>
      <c r="BQ43" s="1291"/>
      <c r="BR43" s="1291"/>
      <c r="BS43" s="1291"/>
      <c r="BT43" s="1291"/>
      <c r="BU43" s="1291"/>
      <c r="BV43" s="1291"/>
      <c r="BW43" s="1291"/>
      <c r="BX43" s="1291"/>
      <c r="BY43" s="1291"/>
      <c r="BZ43" s="1291"/>
      <c r="CA43" s="1291"/>
      <c r="CB43" s="1291"/>
      <c r="CC43" s="1291"/>
      <c r="CD43" s="1291"/>
      <c r="CE43" s="1291"/>
      <c r="CF43" s="1291"/>
      <c r="CG43" s="1291"/>
      <c r="CH43" s="1291"/>
      <c r="CI43" s="1291"/>
      <c r="CJ43" s="1291"/>
      <c r="CK43" s="1291"/>
      <c r="CL43" s="1291"/>
      <c r="CM43" s="1291"/>
      <c r="CN43" s="1291"/>
      <c r="CO43" s="1291"/>
      <c r="CP43" s="1291"/>
      <c r="CQ43" s="1291"/>
      <c r="CR43" s="1291"/>
      <c r="CS43" s="1291"/>
      <c r="CT43" s="1291"/>
      <c r="CU43" s="1291"/>
      <c r="CV43" s="1291"/>
      <c r="CW43" s="1291"/>
      <c r="CX43" s="1291"/>
      <c r="CY43" s="1291"/>
      <c r="CZ43" s="1291"/>
      <c r="DA43" s="1291"/>
      <c r="DB43" s="1291"/>
      <c r="DC43" s="1292"/>
    </row>
    <row r="44" spans="2:109" x14ac:dyDescent="0.15">
      <c r="B44" s="375"/>
      <c r="AN44" s="1293"/>
      <c r="AO44" s="1294"/>
      <c r="AP44" s="1294"/>
      <c r="AQ44" s="1294"/>
      <c r="AR44" s="1294"/>
      <c r="AS44" s="1294"/>
      <c r="AT44" s="1294"/>
      <c r="AU44" s="1294"/>
      <c r="AV44" s="1294"/>
      <c r="AW44" s="1294"/>
      <c r="AX44" s="1294"/>
      <c r="AY44" s="1294"/>
      <c r="AZ44" s="1294"/>
      <c r="BA44" s="1294"/>
      <c r="BB44" s="1294"/>
      <c r="BC44" s="1294"/>
      <c r="BD44" s="1294"/>
      <c r="BE44" s="1294"/>
      <c r="BF44" s="1294"/>
      <c r="BG44" s="1294"/>
      <c r="BH44" s="1294"/>
      <c r="BI44" s="1294"/>
      <c r="BJ44" s="1294"/>
      <c r="BK44" s="1294"/>
      <c r="BL44" s="1294"/>
      <c r="BM44" s="1294"/>
      <c r="BN44" s="1294"/>
      <c r="BO44" s="1294"/>
      <c r="BP44" s="1294"/>
      <c r="BQ44" s="1294"/>
      <c r="BR44" s="1294"/>
      <c r="BS44" s="1294"/>
      <c r="BT44" s="1294"/>
      <c r="BU44" s="1294"/>
      <c r="BV44" s="1294"/>
      <c r="BW44" s="1294"/>
      <c r="BX44" s="1294"/>
      <c r="BY44" s="1294"/>
      <c r="BZ44" s="1294"/>
      <c r="CA44" s="1294"/>
      <c r="CB44" s="1294"/>
      <c r="CC44" s="1294"/>
      <c r="CD44" s="1294"/>
      <c r="CE44" s="1294"/>
      <c r="CF44" s="1294"/>
      <c r="CG44" s="1294"/>
      <c r="CH44" s="1294"/>
      <c r="CI44" s="1294"/>
      <c r="CJ44" s="1294"/>
      <c r="CK44" s="1294"/>
      <c r="CL44" s="1294"/>
      <c r="CM44" s="1294"/>
      <c r="CN44" s="1294"/>
      <c r="CO44" s="1294"/>
      <c r="CP44" s="1294"/>
      <c r="CQ44" s="1294"/>
      <c r="CR44" s="1294"/>
      <c r="CS44" s="1294"/>
      <c r="CT44" s="1294"/>
      <c r="CU44" s="1294"/>
      <c r="CV44" s="1294"/>
      <c r="CW44" s="1294"/>
      <c r="CX44" s="1294"/>
      <c r="CY44" s="1294"/>
      <c r="CZ44" s="1294"/>
      <c r="DA44" s="1294"/>
      <c r="DB44" s="1294"/>
      <c r="DC44" s="1295"/>
    </row>
    <row r="45" spans="2:109" x14ac:dyDescent="0.15">
      <c r="B45" s="375"/>
      <c r="AN45" s="1293"/>
      <c r="AO45" s="1294"/>
      <c r="AP45" s="1294"/>
      <c r="AQ45" s="1294"/>
      <c r="AR45" s="1294"/>
      <c r="AS45" s="1294"/>
      <c r="AT45" s="1294"/>
      <c r="AU45" s="1294"/>
      <c r="AV45" s="1294"/>
      <c r="AW45" s="1294"/>
      <c r="AX45" s="1294"/>
      <c r="AY45" s="1294"/>
      <c r="AZ45" s="1294"/>
      <c r="BA45" s="1294"/>
      <c r="BB45" s="1294"/>
      <c r="BC45" s="1294"/>
      <c r="BD45" s="1294"/>
      <c r="BE45" s="1294"/>
      <c r="BF45" s="1294"/>
      <c r="BG45" s="1294"/>
      <c r="BH45" s="1294"/>
      <c r="BI45" s="1294"/>
      <c r="BJ45" s="1294"/>
      <c r="BK45" s="1294"/>
      <c r="BL45" s="1294"/>
      <c r="BM45" s="1294"/>
      <c r="BN45" s="1294"/>
      <c r="BO45" s="1294"/>
      <c r="BP45" s="1294"/>
      <c r="BQ45" s="1294"/>
      <c r="BR45" s="1294"/>
      <c r="BS45" s="1294"/>
      <c r="BT45" s="1294"/>
      <c r="BU45" s="1294"/>
      <c r="BV45" s="1294"/>
      <c r="BW45" s="1294"/>
      <c r="BX45" s="1294"/>
      <c r="BY45" s="1294"/>
      <c r="BZ45" s="1294"/>
      <c r="CA45" s="1294"/>
      <c r="CB45" s="1294"/>
      <c r="CC45" s="1294"/>
      <c r="CD45" s="1294"/>
      <c r="CE45" s="1294"/>
      <c r="CF45" s="1294"/>
      <c r="CG45" s="1294"/>
      <c r="CH45" s="1294"/>
      <c r="CI45" s="1294"/>
      <c r="CJ45" s="1294"/>
      <c r="CK45" s="1294"/>
      <c r="CL45" s="1294"/>
      <c r="CM45" s="1294"/>
      <c r="CN45" s="1294"/>
      <c r="CO45" s="1294"/>
      <c r="CP45" s="1294"/>
      <c r="CQ45" s="1294"/>
      <c r="CR45" s="1294"/>
      <c r="CS45" s="1294"/>
      <c r="CT45" s="1294"/>
      <c r="CU45" s="1294"/>
      <c r="CV45" s="1294"/>
      <c r="CW45" s="1294"/>
      <c r="CX45" s="1294"/>
      <c r="CY45" s="1294"/>
      <c r="CZ45" s="1294"/>
      <c r="DA45" s="1294"/>
      <c r="DB45" s="1294"/>
      <c r="DC45" s="1295"/>
    </row>
    <row r="46" spans="2:109" x14ac:dyDescent="0.15">
      <c r="B46" s="375"/>
      <c r="AN46" s="1293"/>
      <c r="AO46" s="1294"/>
      <c r="AP46" s="1294"/>
      <c r="AQ46" s="1294"/>
      <c r="AR46" s="1294"/>
      <c r="AS46" s="1294"/>
      <c r="AT46" s="1294"/>
      <c r="AU46" s="1294"/>
      <c r="AV46" s="1294"/>
      <c r="AW46" s="1294"/>
      <c r="AX46" s="1294"/>
      <c r="AY46" s="1294"/>
      <c r="AZ46" s="1294"/>
      <c r="BA46" s="1294"/>
      <c r="BB46" s="1294"/>
      <c r="BC46" s="1294"/>
      <c r="BD46" s="1294"/>
      <c r="BE46" s="1294"/>
      <c r="BF46" s="1294"/>
      <c r="BG46" s="1294"/>
      <c r="BH46" s="1294"/>
      <c r="BI46" s="1294"/>
      <c r="BJ46" s="1294"/>
      <c r="BK46" s="1294"/>
      <c r="BL46" s="1294"/>
      <c r="BM46" s="1294"/>
      <c r="BN46" s="1294"/>
      <c r="BO46" s="1294"/>
      <c r="BP46" s="1294"/>
      <c r="BQ46" s="1294"/>
      <c r="BR46" s="1294"/>
      <c r="BS46" s="1294"/>
      <c r="BT46" s="1294"/>
      <c r="BU46" s="1294"/>
      <c r="BV46" s="1294"/>
      <c r="BW46" s="1294"/>
      <c r="BX46" s="1294"/>
      <c r="BY46" s="1294"/>
      <c r="BZ46" s="1294"/>
      <c r="CA46" s="1294"/>
      <c r="CB46" s="1294"/>
      <c r="CC46" s="1294"/>
      <c r="CD46" s="1294"/>
      <c r="CE46" s="1294"/>
      <c r="CF46" s="1294"/>
      <c r="CG46" s="1294"/>
      <c r="CH46" s="1294"/>
      <c r="CI46" s="1294"/>
      <c r="CJ46" s="1294"/>
      <c r="CK46" s="1294"/>
      <c r="CL46" s="1294"/>
      <c r="CM46" s="1294"/>
      <c r="CN46" s="1294"/>
      <c r="CO46" s="1294"/>
      <c r="CP46" s="1294"/>
      <c r="CQ46" s="1294"/>
      <c r="CR46" s="1294"/>
      <c r="CS46" s="1294"/>
      <c r="CT46" s="1294"/>
      <c r="CU46" s="1294"/>
      <c r="CV46" s="1294"/>
      <c r="CW46" s="1294"/>
      <c r="CX46" s="1294"/>
      <c r="CY46" s="1294"/>
      <c r="CZ46" s="1294"/>
      <c r="DA46" s="1294"/>
      <c r="DB46" s="1294"/>
      <c r="DC46" s="1295"/>
    </row>
    <row r="47" spans="2:109" x14ac:dyDescent="0.15">
      <c r="B47" s="375"/>
      <c r="AN47" s="1296"/>
      <c r="AO47" s="1297"/>
      <c r="AP47" s="1297"/>
      <c r="AQ47" s="1297"/>
      <c r="AR47" s="1297"/>
      <c r="AS47" s="1297"/>
      <c r="AT47" s="1297"/>
      <c r="AU47" s="1297"/>
      <c r="AV47" s="1297"/>
      <c r="AW47" s="1297"/>
      <c r="AX47" s="1297"/>
      <c r="AY47" s="1297"/>
      <c r="AZ47" s="1297"/>
      <c r="BA47" s="1297"/>
      <c r="BB47" s="1297"/>
      <c r="BC47" s="1297"/>
      <c r="BD47" s="1297"/>
      <c r="BE47" s="1297"/>
      <c r="BF47" s="1297"/>
      <c r="BG47" s="1297"/>
      <c r="BH47" s="1297"/>
      <c r="BI47" s="1297"/>
      <c r="BJ47" s="1297"/>
      <c r="BK47" s="1297"/>
      <c r="BL47" s="1297"/>
      <c r="BM47" s="1297"/>
      <c r="BN47" s="1297"/>
      <c r="BO47" s="1297"/>
      <c r="BP47" s="1297"/>
      <c r="BQ47" s="1297"/>
      <c r="BR47" s="1297"/>
      <c r="BS47" s="1297"/>
      <c r="BT47" s="1297"/>
      <c r="BU47" s="1297"/>
      <c r="BV47" s="1297"/>
      <c r="BW47" s="1297"/>
      <c r="BX47" s="1297"/>
      <c r="BY47" s="1297"/>
      <c r="BZ47" s="1297"/>
      <c r="CA47" s="1297"/>
      <c r="CB47" s="1297"/>
      <c r="CC47" s="1297"/>
      <c r="CD47" s="1297"/>
      <c r="CE47" s="1297"/>
      <c r="CF47" s="1297"/>
      <c r="CG47" s="1297"/>
      <c r="CH47" s="1297"/>
      <c r="CI47" s="1297"/>
      <c r="CJ47" s="1297"/>
      <c r="CK47" s="1297"/>
      <c r="CL47" s="1297"/>
      <c r="CM47" s="1297"/>
      <c r="CN47" s="1297"/>
      <c r="CO47" s="1297"/>
      <c r="CP47" s="1297"/>
      <c r="CQ47" s="1297"/>
      <c r="CR47" s="1297"/>
      <c r="CS47" s="1297"/>
      <c r="CT47" s="1297"/>
      <c r="CU47" s="1297"/>
      <c r="CV47" s="1297"/>
      <c r="CW47" s="1297"/>
      <c r="CX47" s="1297"/>
      <c r="CY47" s="1297"/>
      <c r="CZ47" s="1297"/>
      <c r="DA47" s="1297"/>
      <c r="DB47" s="1297"/>
      <c r="DC47" s="1298"/>
    </row>
    <row r="48" spans="2:109" x14ac:dyDescent="0.15">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x14ac:dyDescent="0.15">
      <c r="B49" s="375"/>
      <c r="AN49" s="369" t="s">
        <v>599</v>
      </c>
    </row>
    <row r="50" spans="1:109" x14ac:dyDescent="0.15">
      <c r="B50" s="375"/>
      <c r="G50" s="1284"/>
      <c r="H50" s="1284"/>
      <c r="I50" s="1284"/>
      <c r="J50" s="1284"/>
      <c r="K50" s="385"/>
      <c r="L50" s="385"/>
      <c r="M50" s="386"/>
      <c r="N50" s="386"/>
      <c r="AN50" s="1287"/>
      <c r="AO50" s="1288"/>
      <c r="AP50" s="1288"/>
      <c r="AQ50" s="1288"/>
      <c r="AR50" s="1288"/>
      <c r="AS50" s="1288"/>
      <c r="AT50" s="1288"/>
      <c r="AU50" s="1288"/>
      <c r="AV50" s="1288"/>
      <c r="AW50" s="1288"/>
      <c r="AX50" s="1288"/>
      <c r="AY50" s="1288"/>
      <c r="AZ50" s="1288"/>
      <c r="BA50" s="1288"/>
      <c r="BB50" s="1288"/>
      <c r="BC50" s="1288"/>
      <c r="BD50" s="1288"/>
      <c r="BE50" s="1288"/>
      <c r="BF50" s="1288"/>
      <c r="BG50" s="1288"/>
      <c r="BH50" s="1288"/>
      <c r="BI50" s="1288"/>
      <c r="BJ50" s="1288"/>
      <c r="BK50" s="1288"/>
      <c r="BL50" s="1288"/>
      <c r="BM50" s="1288"/>
      <c r="BN50" s="1288"/>
      <c r="BO50" s="1289"/>
      <c r="BP50" s="1283" t="s">
        <v>550</v>
      </c>
      <c r="BQ50" s="1283"/>
      <c r="BR50" s="1283"/>
      <c r="BS50" s="1283"/>
      <c r="BT50" s="1283"/>
      <c r="BU50" s="1283"/>
      <c r="BV50" s="1283"/>
      <c r="BW50" s="1283"/>
      <c r="BX50" s="1283" t="s">
        <v>551</v>
      </c>
      <c r="BY50" s="1283"/>
      <c r="BZ50" s="1283"/>
      <c r="CA50" s="1283"/>
      <c r="CB50" s="1283"/>
      <c r="CC50" s="1283"/>
      <c r="CD50" s="1283"/>
      <c r="CE50" s="1283"/>
      <c r="CF50" s="1283" t="s">
        <v>552</v>
      </c>
      <c r="CG50" s="1283"/>
      <c r="CH50" s="1283"/>
      <c r="CI50" s="1283"/>
      <c r="CJ50" s="1283"/>
      <c r="CK50" s="1283"/>
      <c r="CL50" s="1283"/>
      <c r="CM50" s="1283"/>
      <c r="CN50" s="1283" t="s">
        <v>553</v>
      </c>
      <c r="CO50" s="1283"/>
      <c r="CP50" s="1283"/>
      <c r="CQ50" s="1283"/>
      <c r="CR50" s="1283"/>
      <c r="CS50" s="1283"/>
      <c r="CT50" s="1283"/>
      <c r="CU50" s="1283"/>
      <c r="CV50" s="1283" t="s">
        <v>554</v>
      </c>
      <c r="CW50" s="1283"/>
      <c r="CX50" s="1283"/>
      <c r="CY50" s="1283"/>
      <c r="CZ50" s="1283"/>
      <c r="DA50" s="1283"/>
      <c r="DB50" s="1283"/>
      <c r="DC50" s="1283"/>
    </row>
    <row r="51" spans="1:109" ht="13.5" customHeight="1" x14ac:dyDescent="0.15">
      <c r="B51" s="375"/>
      <c r="G51" s="1286"/>
      <c r="H51" s="1286"/>
      <c r="I51" s="1299"/>
      <c r="J51" s="1299"/>
      <c r="K51" s="1285"/>
      <c r="L51" s="1285"/>
      <c r="M51" s="1285"/>
      <c r="N51" s="1285"/>
      <c r="AM51" s="384"/>
      <c r="AN51" s="1281" t="s">
        <v>600</v>
      </c>
      <c r="AO51" s="1281"/>
      <c r="AP51" s="1281"/>
      <c r="AQ51" s="1281"/>
      <c r="AR51" s="1281"/>
      <c r="AS51" s="1281"/>
      <c r="AT51" s="1281"/>
      <c r="AU51" s="1281"/>
      <c r="AV51" s="1281"/>
      <c r="AW51" s="1281"/>
      <c r="AX51" s="1281"/>
      <c r="AY51" s="1281"/>
      <c r="AZ51" s="1281"/>
      <c r="BA51" s="1281"/>
      <c r="BB51" s="1281" t="s">
        <v>601</v>
      </c>
      <c r="BC51" s="1281"/>
      <c r="BD51" s="1281"/>
      <c r="BE51" s="1281"/>
      <c r="BF51" s="1281"/>
      <c r="BG51" s="1281"/>
      <c r="BH51" s="1281"/>
      <c r="BI51" s="1281"/>
      <c r="BJ51" s="1281"/>
      <c r="BK51" s="1281"/>
      <c r="BL51" s="1281"/>
      <c r="BM51" s="1281"/>
      <c r="BN51" s="1281"/>
      <c r="BO51" s="1281"/>
      <c r="BP51" s="1278">
        <v>91.8</v>
      </c>
      <c r="BQ51" s="1278"/>
      <c r="BR51" s="1278"/>
      <c r="BS51" s="1278"/>
      <c r="BT51" s="1278"/>
      <c r="BU51" s="1278"/>
      <c r="BV51" s="1278"/>
      <c r="BW51" s="1278"/>
      <c r="BX51" s="1278">
        <v>68.2</v>
      </c>
      <c r="BY51" s="1278"/>
      <c r="BZ51" s="1278"/>
      <c r="CA51" s="1278"/>
      <c r="CB51" s="1278"/>
      <c r="CC51" s="1278"/>
      <c r="CD51" s="1278"/>
      <c r="CE51" s="1278"/>
      <c r="CF51" s="1278">
        <v>47.9</v>
      </c>
      <c r="CG51" s="1278"/>
      <c r="CH51" s="1278"/>
      <c r="CI51" s="1278"/>
      <c r="CJ51" s="1278"/>
      <c r="CK51" s="1278"/>
      <c r="CL51" s="1278"/>
      <c r="CM51" s="1278"/>
      <c r="CN51" s="1278">
        <v>29.3</v>
      </c>
      <c r="CO51" s="1278"/>
      <c r="CP51" s="1278"/>
      <c r="CQ51" s="1278"/>
      <c r="CR51" s="1278"/>
      <c r="CS51" s="1278"/>
      <c r="CT51" s="1278"/>
      <c r="CU51" s="1278"/>
      <c r="CV51" s="1278">
        <v>14.2</v>
      </c>
      <c r="CW51" s="1278"/>
      <c r="CX51" s="1278"/>
      <c r="CY51" s="1278"/>
      <c r="CZ51" s="1278"/>
      <c r="DA51" s="1278"/>
      <c r="DB51" s="1278"/>
      <c r="DC51" s="1278"/>
    </row>
    <row r="52" spans="1:109" x14ac:dyDescent="0.15">
      <c r="B52" s="375"/>
      <c r="G52" s="1286"/>
      <c r="H52" s="1286"/>
      <c r="I52" s="1299"/>
      <c r="J52" s="1299"/>
      <c r="K52" s="1285"/>
      <c r="L52" s="1285"/>
      <c r="M52" s="1285"/>
      <c r="N52" s="1285"/>
      <c r="AM52" s="384"/>
      <c r="AN52" s="1281"/>
      <c r="AO52" s="1281"/>
      <c r="AP52" s="1281"/>
      <c r="AQ52" s="1281"/>
      <c r="AR52" s="1281"/>
      <c r="AS52" s="1281"/>
      <c r="AT52" s="1281"/>
      <c r="AU52" s="1281"/>
      <c r="AV52" s="1281"/>
      <c r="AW52" s="1281"/>
      <c r="AX52" s="1281"/>
      <c r="AY52" s="1281"/>
      <c r="AZ52" s="1281"/>
      <c r="BA52" s="1281"/>
      <c r="BB52" s="1281"/>
      <c r="BC52" s="1281"/>
      <c r="BD52" s="1281"/>
      <c r="BE52" s="1281"/>
      <c r="BF52" s="1281"/>
      <c r="BG52" s="1281"/>
      <c r="BH52" s="1281"/>
      <c r="BI52" s="1281"/>
      <c r="BJ52" s="1281"/>
      <c r="BK52" s="1281"/>
      <c r="BL52" s="1281"/>
      <c r="BM52" s="1281"/>
      <c r="BN52" s="1281"/>
      <c r="BO52" s="1281"/>
      <c r="BP52" s="1278"/>
      <c r="BQ52" s="1278"/>
      <c r="BR52" s="1278"/>
      <c r="BS52" s="1278"/>
      <c r="BT52" s="1278"/>
      <c r="BU52" s="1278"/>
      <c r="BV52" s="1278"/>
      <c r="BW52" s="1278"/>
      <c r="BX52" s="1278"/>
      <c r="BY52" s="1278"/>
      <c r="BZ52" s="1278"/>
      <c r="CA52" s="1278"/>
      <c r="CB52" s="1278"/>
      <c r="CC52" s="1278"/>
      <c r="CD52" s="1278"/>
      <c r="CE52" s="1278"/>
      <c r="CF52" s="1278"/>
      <c r="CG52" s="1278"/>
      <c r="CH52" s="1278"/>
      <c r="CI52" s="1278"/>
      <c r="CJ52" s="1278"/>
      <c r="CK52" s="1278"/>
      <c r="CL52" s="1278"/>
      <c r="CM52" s="1278"/>
      <c r="CN52" s="1278"/>
      <c r="CO52" s="1278"/>
      <c r="CP52" s="1278"/>
      <c r="CQ52" s="1278"/>
      <c r="CR52" s="1278"/>
      <c r="CS52" s="1278"/>
      <c r="CT52" s="1278"/>
      <c r="CU52" s="1278"/>
      <c r="CV52" s="1278"/>
      <c r="CW52" s="1278"/>
      <c r="CX52" s="1278"/>
      <c r="CY52" s="1278"/>
      <c r="CZ52" s="1278"/>
      <c r="DA52" s="1278"/>
      <c r="DB52" s="1278"/>
      <c r="DC52" s="1278"/>
    </row>
    <row r="53" spans="1:109" x14ac:dyDescent="0.15">
      <c r="A53" s="383"/>
      <c r="B53" s="375"/>
      <c r="G53" s="1286"/>
      <c r="H53" s="1286"/>
      <c r="I53" s="1284"/>
      <c r="J53" s="1284"/>
      <c r="K53" s="1285"/>
      <c r="L53" s="1285"/>
      <c r="M53" s="1285"/>
      <c r="N53" s="1285"/>
      <c r="AM53" s="384"/>
      <c r="AN53" s="1281"/>
      <c r="AO53" s="1281"/>
      <c r="AP53" s="1281"/>
      <c r="AQ53" s="1281"/>
      <c r="AR53" s="1281"/>
      <c r="AS53" s="1281"/>
      <c r="AT53" s="1281"/>
      <c r="AU53" s="1281"/>
      <c r="AV53" s="1281"/>
      <c r="AW53" s="1281"/>
      <c r="AX53" s="1281"/>
      <c r="AY53" s="1281"/>
      <c r="AZ53" s="1281"/>
      <c r="BA53" s="1281"/>
      <c r="BB53" s="1281" t="s">
        <v>602</v>
      </c>
      <c r="BC53" s="1281"/>
      <c r="BD53" s="1281"/>
      <c r="BE53" s="1281"/>
      <c r="BF53" s="1281"/>
      <c r="BG53" s="1281"/>
      <c r="BH53" s="1281"/>
      <c r="BI53" s="1281"/>
      <c r="BJ53" s="1281"/>
      <c r="BK53" s="1281"/>
      <c r="BL53" s="1281"/>
      <c r="BM53" s="1281"/>
      <c r="BN53" s="1281"/>
      <c r="BO53" s="1281"/>
      <c r="BP53" s="1278">
        <v>60</v>
      </c>
      <c r="BQ53" s="1278"/>
      <c r="BR53" s="1278"/>
      <c r="BS53" s="1278"/>
      <c r="BT53" s="1278"/>
      <c r="BU53" s="1278"/>
      <c r="BV53" s="1278"/>
      <c r="BW53" s="1278"/>
      <c r="BX53" s="1278">
        <v>61.8</v>
      </c>
      <c r="BY53" s="1278"/>
      <c r="BZ53" s="1278"/>
      <c r="CA53" s="1278"/>
      <c r="CB53" s="1278"/>
      <c r="CC53" s="1278"/>
      <c r="CD53" s="1278"/>
      <c r="CE53" s="1278"/>
      <c r="CF53" s="1278">
        <v>62.3</v>
      </c>
      <c r="CG53" s="1278"/>
      <c r="CH53" s="1278"/>
      <c r="CI53" s="1278"/>
      <c r="CJ53" s="1278"/>
      <c r="CK53" s="1278"/>
      <c r="CL53" s="1278"/>
      <c r="CM53" s="1278"/>
      <c r="CN53" s="1278">
        <v>63.5</v>
      </c>
      <c r="CO53" s="1278"/>
      <c r="CP53" s="1278"/>
      <c r="CQ53" s="1278"/>
      <c r="CR53" s="1278"/>
      <c r="CS53" s="1278"/>
      <c r="CT53" s="1278"/>
      <c r="CU53" s="1278"/>
      <c r="CV53" s="1278">
        <v>62.9</v>
      </c>
      <c r="CW53" s="1278"/>
      <c r="CX53" s="1278"/>
      <c r="CY53" s="1278"/>
      <c r="CZ53" s="1278"/>
      <c r="DA53" s="1278"/>
      <c r="DB53" s="1278"/>
      <c r="DC53" s="1278"/>
    </row>
    <row r="54" spans="1:109" x14ac:dyDescent="0.15">
      <c r="A54" s="383"/>
      <c r="B54" s="375"/>
      <c r="G54" s="1286"/>
      <c r="H54" s="1286"/>
      <c r="I54" s="1284"/>
      <c r="J54" s="1284"/>
      <c r="K54" s="1285"/>
      <c r="L54" s="1285"/>
      <c r="M54" s="1285"/>
      <c r="N54" s="1285"/>
      <c r="AM54" s="384"/>
      <c r="AN54" s="1281"/>
      <c r="AO54" s="1281"/>
      <c r="AP54" s="1281"/>
      <c r="AQ54" s="1281"/>
      <c r="AR54" s="1281"/>
      <c r="AS54" s="1281"/>
      <c r="AT54" s="1281"/>
      <c r="AU54" s="1281"/>
      <c r="AV54" s="1281"/>
      <c r="AW54" s="1281"/>
      <c r="AX54" s="1281"/>
      <c r="AY54" s="1281"/>
      <c r="AZ54" s="1281"/>
      <c r="BA54" s="1281"/>
      <c r="BB54" s="1281"/>
      <c r="BC54" s="1281"/>
      <c r="BD54" s="1281"/>
      <c r="BE54" s="1281"/>
      <c r="BF54" s="1281"/>
      <c r="BG54" s="1281"/>
      <c r="BH54" s="1281"/>
      <c r="BI54" s="1281"/>
      <c r="BJ54" s="1281"/>
      <c r="BK54" s="1281"/>
      <c r="BL54" s="1281"/>
      <c r="BM54" s="1281"/>
      <c r="BN54" s="1281"/>
      <c r="BO54" s="1281"/>
      <c r="BP54" s="1278"/>
      <c r="BQ54" s="1278"/>
      <c r="BR54" s="1278"/>
      <c r="BS54" s="1278"/>
      <c r="BT54" s="1278"/>
      <c r="BU54" s="1278"/>
      <c r="BV54" s="1278"/>
      <c r="BW54" s="1278"/>
      <c r="BX54" s="1278"/>
      <c r="BY54" s="1278"/>
      <c r="BZ54" s="1278"/>
      <c r="CA54" s="1278"/>
      <c r="CB54" s="1278"/>
      <c r="CC54" s="1278"/>
      <c r="CD54" s="1278"/>
      <c r="CE54" s="1278"/>
      <c r="CF54" s="1278"/>
      <c r="CG54" s="1278"/>
      <c r="CH54" s="1278"/>
      <c r="CI54" s="1278"/>
      <c r="CJ54" s="1278"/>
      <c r="CK54" s="1278"/>
      <c r="CL54" s="1278"/>
      <c r="CM54" s="1278"/>
      <c r="CN54" s="1278"/>
      <c r="CO54" s="1278"/>
      <c r="CP54" s="1278"/>
      <c r="CQ54" s="1278"/>
      <c r="CR54" s="1278"/>
      <c r="CS54" s="1278"/>
      <c r="CT54" s="1278"/>
      <c r="CU54" s="1278"/>
      <c r="CV54" s="1278"/>
      <c r="CW54" s="1278"/>
      <c r="CX54" s="1278"/>
      <c r="CY54" s="1278"/>
      <c r="CZ54" s="1278"/>
      <c r="DA54" s="1278"/>
      <c r="DB54" s="1278"/>
      <c r="DC54" s="1278"/>
    </row>
    <row r="55" spans="1:109" x14ac:dyDescent="0.15">
      <c r="A55" s="383"/>
      <c r="B55" s="375"/>
      <c r="G55" s="1284"/>
      <c r="H55" s="1284"/>
      <c r="I55" s="1284"/>
      <c r="J55" s="1284"/>
      <c r="K55" s="1285"/>
      <c r="L55" s="1285"/>
      <c r="M55" s="1285"/>
      <c r="N55" s="1285"/>
      <c r="AN55" s="1283" t="s">
        <v>603</v>
      </c>
      <c r="AO55" s="1283"/>
      <c r="AP55" s="1283"/>
      <c r="AQ55" s="1283"/>
      <c r="AR55" s="1283"/>
      <c r="AS55" s="1283"/>
      <c r="AT55" s="1283"/>
      <c r="AU55" s="1283"/>
      <c r="AV55" s="1283"/>
      <c r="AW55" s="1283"/>
      <c r="AX55" s="1283"/>
      <c r="AY55" s="1283"/>
      <c r="AZ55" s="1283"/>
      <c r="BA55" s="1283"/>
      <c r="BB55" s="1281" t="s">
        <v>601</v>
      </c>
      <c r="BC55" s="1281"/>
      <c r="BD55" s="1281"/>
      <c r="BE55" s="1281"/>
      <c r="BF55" s="1281"/>
      <c r="BG55" s="1281"/>
      <c r="BH55" s="1281"/>
      <c r="BI55" s="1281"/>
      <c r="BJ55" s="1281"/>
      <c r="BK55" s="1281"/>
      <c r="BL55" s="1281"/>
      <c r="BM55" s="1281"/>
      <c r="BN55" s="1281"/>
      <c r="BO55" s="1281"/>
      <c r="BP55" s="1278">
        <v>31.9</v>
      </c>
      <c r="BQ55" s="1278"/>
      <c r="BR55" s="1278"/>
      <c r="BS55" s="1278"/>
      <c r="BT55" s="1278"/>
      <c r="BU55" s="1278"/>
      <c r="BV55" s="1278"/>
      <c r="BW55" s="1278"/>
      <c r="BX55" s="1278">
        <v>24.2</v>
      </c>
      <c r="BY55" s="1278"/>
      <c r="BZ55" s="1278"/>
      <c r="CA55" s="1278"/>
      <c r="CB55" s="1278"/>
      <c r="CC55" s="1278"/>
      <c r="CD55" s="1278"/>
      <c r="CE55" s="1278"/>
      <c r="CF55" s="1278">
        <v>22.1</v>
      </c>
      <c r="CG55" s="1278"/>
      <c r="CH55" s="1278"/>
      <c r="CI55" s="1278"/>
      <c r="CJ55" s="1278"/>
      <c r="CK55" s="1278"/>
      <c r="CL55" s="1278"/>
      <c r="CM55" s="1278"/>
      <c r="CN55" s="1278">
        <v>20.399999999999999</v>
      </c>
      <c r="CO55" s="1278"/>
      <c r="CP55" s="1278"/>
      <c r="CQ55" s="1278"/>
      <c r="CR55" s="1278"/>
      <c r="CS55" s="1278"/>
      <c r="CT55" s="1278"/>
      <c r="CU55" s="1278"/>
      <c r="CV55" s="1278">
        <v>11.2</v>
      </c>
      <c r="CW55" s="1278"/>
      <c r="CX55" s="1278"/>
      <c r="CY55" s="1278"/>
      <c r="CZ55" s="1278"/>
      <c r="DA55" s="1278"/>
      <c r="DB55" s="1278"/>
      <c r="DC55" s="1278"/>
    </row>
    <row r="56" spans="1:109" x14ac:dyDescent="0.15">
      <c r="A56" s="383"/>
      <c r="B56" s="375"/>
      <c r="G56" s="1284"/>
      <c r="H56" s="1284"/>
      <c r="I56" s="1284"/>
      <c r="J56" s="1284"/>
      <c r="K56" s="1285"/>
      <c r="L56" s="1285"/>
      <c r="M56" s="1285"/>
      <c r="N56" s="1285"/>
      <c r="AN56" s="1283"/>
      <c r="AO56" s="1283"/>
      <c r="AP56" s="1283"/>
      <c r="AQ56" s="1283"/>
      <c r="AR56" s="1283"/>
      <c r="AS56" s="1283"/>
      <c r="AT56" s="1283"/>
      <c r="AU56" s="1283"/>
      <c r="AV56" s="1283"/>
      <c r="AW56" s="1283"/>
      <c r="AX56" s="1283"/>
      <c r="AY56" s="1283"/>
      <c r="AZ56" s="1283"/>
      <c r="BA56" s="1283"/>
      <c r="BB56" s="1281"/>
      <c r="BC56" s="1281"/>
      <c r="BD56" s="1281"/>
      <c r="BE56" s="1281"/>
      <c r="BF56" s="1281"/>
      <c r="BG56" s="1281"/>
      <c r="BH56" s="1281"/>
      <c r="BI56" s="1281"/>
      <c r="BJ56" s="1281"/>
      <c r="BK56" s="1281"/>
      <c r="BL56" s="1281"/>
      <c r="BM56" s="1281"/>
      <c r="BN56" s="1281"/>
      <c r="BO56" s="1281"/>
      <c r="BP56" s="1278"/>
      <c r="BQ56" s="1278"/>
      <c r="BR56" s="1278"/>
      <c r="BS56" s="1278"/>
      <c r="BT56" s="1278"/>
      <c r="BU56" s="1278"/>
      <c r="BV56" s="1278"/>
      <c r="BW56" s="1278"/>
      <c r="BX56" s="1278"/>
      <c r="BY56" s="1278"/>
      <c r="BZ56" s="1278"/>
      <c r="CA56" s="1278"/>
      <c r="CB56" s="1278"/>
      <c r="CC56" s="1278"/>
      <c r="CD56" s="1278"/>
      <c r="CE56" s="1278"/>
      <c r="CF56" s="1278"/>
      <c r="CG56" s="1278"/>
      <c r="CH56" s="1278"/>
      <c r="CI56" s="1278"/>
      <c r="CJ56" s="1278"/>
      <c r="CK56" s="1278"/>
      <c r="CL56" s="1278"/>
      <c r="CM56" s="1278"/>
      <c r="CN56" s="1278"/>
      <c r="CO56" s="1278"/>
      <c r="CP56" s="1278"/>
      <c r="CQ56" s="1278"/>
      <c r="CR56" s="1278"/>
      <c r="CS56" s="1278"/>
      <c r="CT56" s="1278"/>
      <c r="CU56" s="1278"/>
      <c r="CV56" s="1278"/>
      <c r="CW56" s="1278"/>
      <c r="CX56" s="1278"/>
      <c r="CY56" s="1278"/>
      <c r="CZ56" s="1278"/>
      <c r="DA56" s="1278"/>
      <c r="DB56" s="1278"/>
      <c r="DC56" s="1278"/>
    </row>
    <row r="57" spans="1:109" s="383" customFormat="1" x14ac:dyDescent="0.15">
      <c r="B57" s="387"/>
      <c r="G57" s="1284"/>
      <c r="H57" s="1284"/>
      <c r="I57" s="1279"/>
      <c r="J57" s="1279"/>
      <c r="K57" s="1285"/>
      <c r="L57" s="1285"/>
      <c r="M57" s="1285"/>
      <c r="N57" s="1285"/>
      <c r="AM57" s="369"/>
      <c r="AN57" s="1283"/>
      <c r="AO57" s="1283"/>
      <c r="AP57" s="1283"/>
      <c r="AQ57" s="1283"/>
      <c r="AR57" s="1283"/>
      <c r="AS57" s="1283"/>
      <c r="AT57" s="1283"/>
      <c r="AU57" s="1283"/>
      <c r="AV57" s="1283"/>
      <c r="AW57" s="1283"/>
      <c r="AX57" s="1283"/>
      <c r="AY57" s="1283"/>
      <c r="AZ57" s="1283"/>
      <c r="BA57" s="1283"/>
      <c r="BB57" s="1281" t="s">
        <v>602</v>
      </c>
      <c r="BC57" s="1281"/>
      <c r="BD57" s="1281"/>
      <c r="BE57" s="1281"/>
      <c r="BF57" s="1281"/>
      <c r="BG57" s="1281"/>
      <c r="BH57" s="1281"/>
      <c r="BI57" s="1281"/>
      <c r="BJ57" s="1281"/>
      <c r="BK57" s="1281"/>
      <c r="BL57" s="1281"/>
      <c r="BM57" s="1281"/>
      <c r="BN57" s="1281"/>
      <c r="BO57" s="1281"/>
      <c r="BP57" s="1278">
        <v>59.4</v>
      </c>
      <c r="BQ57" s="1278"/>
      <c r="BR57" s="1278"/>
      <c r="BS57" s="1278"/>
      <c r="BT57" s="1278"/>
      <c r="BU57" s="1278"/>
      <c r="BV57" s="1278"/>
      <c r="BW57" s="1278"/>
      <c r="BX57" s="1278">
        <v>60.1</v>
      </c>
      <c r="BY57" s="1278"/>
      <c r="BZ57" s="1278"/>
      <c r="CA57" s="1278"/>
      <c r="CB57" s="1278"/>
      <c r="CC57" s="1278"/>
      <c r="CD57" s="1278"/>
      <c r="CE57" s="1278"/>
      <c r="CF57" s="1278">
        <v>61.5</v>
      </c>
      <c r="CG57" s="1278"/>
      <c r="CH57" s="1278"/>
      <c r="CI57" s="1278"/>
      <c r="CJ57" s="1278"/>
      <c r="CK57" s="1278"/>
      <c r="CL57" s="1278"/>
      <c r="CM57" s="1278"/>
      <c r="CN57" s="1278">
        <v>63.1</v>
      </c>
      <c r="CO57" s="1278"/>
      <c r="CP57" s="1278"/>
      <c r="CQ57" s="1278"/>
      <c r="CR57" s="1278"/>
      <c r="CS57" s="1278"/>
      <c r="CT57" s="1278"/>
      <c r="CU57" s="1278"/>
      <c r="CV57" s="1278">
        <v>63.2</v>
      </c>
      <c r="CW57" s="1278"/>
      <c r="CX57" s="1278"/>
      <c r="CY57" s="1278"/>
      <c r="CZ57" s="1278"/>
      <c r="DA57" s="1278"/>
      <c r="DB57" s="1278"/>
      <c r="DC57" s="1278"/>
      <c r="DD57" s="388"/>
      <c r="DE57" s="387"/>
    </row>
    <row r="58" spans="1:109" s="383" customFormat="1" x14ac:dyDescent="0.15">
      <c r="A58" s="369"/>
      <c r="B58" s="387"/>
      <c r="G58" s="1284"/>
      <c r="H58" s="1284"/>
      <c r="I58" s="1279"/>
      <c r="J58" s="1279"/>
      <c r="K58" s="1285"/>
      <c r="L58" s="1285"/>
      <c r="M58" s="1285"/>
      <c r="N58" s="1285"/>
      <c r="AM58" s="369"/>
      <c r="AN58" s="1283"/>
      <c r="AO58" s="1283"/>
      <c r="AP58" s="1283"/>
      <c r="AQ58" s="1283"/>
      <c r="AR58" s="1283"/>
      <c r="AS58" s="1283"/>
      <c r="AT58" s="1283"/>
      <c r="AU58" s="1283"/>
      <c r="AV58" s="1283"/>
      <c r="AW58" s="1283"/>
      <c r="AX58" s="1283"/>
      <c r="AY58" s="1283"/>
      <c r="AZ58" s="1283"/>
      <c r="BA58" s="1283"/>
      <c r="BB58" s="1281"/>
      <c r="BC58" s="1281"/>
      <c r="BD58" s="1281"/>
      <c r="BE58" s="1281"/>
      <c r="BF58" s="1281"/>
      <c r="BG58" s="1281"/>
      <c r="BH58" s="1281"/>
      <c r="BI58" s="1281"/>
      <c r="BJ58" s="1281"/>
      <c r="BK58" s="1281"/>
      <c r="BL58" s="1281"/>
      <c r="BM58" s="1281"/>
      <c r="BN58" s="1281"/>
      <c r="BO58" s="1281"/>
      <c r="BP58" s="1278"/>
      <c r="BQ58" s="1278"/>
      <c r="BR58" s="1278"/>
      <c r="BS58" s="1278"/>
      <c r="BT58" s="1278"/>
      <c r="BU58" s="1278"/>
      <c r="BV58" s="1278"/>
      <c r="BW58" s="1278"/>
      <c r="BX58" s="1278"/>
      <c r="BY58" s="1278"/>
      <c r="BZ58" s="1278"/>
      <c r="CA58" s="1278"/>
      <c r="CB58" s="1278"/>
      <c r="CC58" s="1278"/>
      <c r="CD58" s="1278"/>
      <c r="CE58" s="1278"/>
      <c r="CF58" s="1278"/>
      <c r="CG58" s="1278"/>
      <c r="CH58" s="1278"/>
      <c r="CI58" s="1278"/>
      <c r="CJ58" s="1278"/>
      <c r="CK58" s="1278"/>
      <c r="CL58" s="1278"/>
      <c r="CM58" s="1278"/>
      <c r="CN58" s="1278"/>
      <c r="CO58" s="1278"/>
      <c r="CP58" s="1278"/>
      <c r="CQ58" s="1278"/>
      <c r="CR58" s="1278"/>
      <c r="CS58" s="1278"/>
      <c r="CT58" s="1278"/>
      <c r="CU58" s="1278"/>
      <c r="CV58" s="1278"/>
      <c r="CW58" s="1278"/>
      <c r="CX58" s="1278"/>
      <c r="CY58" s="1278"/>
      <c r="CZ58" s="1278"/>
      <c r="DA58" s="1278"/>
      <c r="DB58" s="1278"/>
      <c r="DC58" s="1278"/>
      <c r="DD58" s="388"/>
      <c r="DE58" s="387"/>
    </row>
    <row r="59" spans="1:109" s="383" customFormat="1" x14ac:dyDescent="0.15">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x14ac:dyDescent="0.15">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x14ac:dyDescent="0.15">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x14ac:dyDescent="0.15">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7.25" x14ac:dyDescent="0.15">
      <c r="B63" s="394" t="s">
        <v>604</v>
      </c>
    </row>
    <row r="64" spans="1:109" x14ac:dyDescent="0.15">
      <c r="B64" s="375"/>
      <c r="G64" s="382"/>
      <c r="I64" s="395"/>
      <c r="J64" s="395"/>
      <c r="K64" s="395"/>
      <c r="L64" s="395"/>
      <c r="M64" s="395"/>
      <c r="N64" s="396"/>
      <c r="AM64" s="382"/>
      <c r="AN64" s="382" t="s">
        <v>597</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x14ac:dyDescent="0.15">
      <c r="B65" s="375"/>
      <c r="AN65" s="1290" t="s">
        <v>605</v>
      </c>
      <c r="AO65" s="1291"/>
      <c r="AP65" s="1291"/>
      <c r="AQ65" s="1291"/>
      <c r="AR65" s="1291"/>
      <c r="AS65" s="1291"/>
      <c r="AT65" s="1291"/>
      <c r="AU65" s="1291"/>
      <c r="AV65" s="1291"/>
      <c r="AW65" s="1291"/>
      <c r="AX65" s="1291"/>
      <c r="AY65" s="1291"/>
      <c r="AZ65" s="1291"/>
      <c r="BA65" s="1291"/>
      <c r="BB65" s="1291"/>
      <c r="BC65" s="1291"/>
      <c r="BD65" s="1291"/>
      <c r="BE65" s="1291"/>
      <c r="BF65" s="1291"/>
      <c r="BG65" s="1291"/>
      <c r="BH65" s="1291"/>
      <c r="BI65" s="1291"/>
      <c r="BJ65" s="1291"/>
      <c r="BK65" s="1291"/>
      <c r="BL65" s="1291"/>
      <c r="BM65" s="1291"/>
      <c r="BN65" s="1291"/>
      <c r="BO65" s="1291"/>
      <c r="BP65" s="1291"/>
      <c r="BQ65" s="1291"/>
      <c r="BR65" s="1291"/>
      <c r="BS65" s="1291"/>
      <c r="BT65" s="1291"/>
      <c r="BU65" s="1291"/>
      <c r="BV65" s="1291"/>
      <c r="BW65" s="1291"/>
      <c r="BX65" s="1291"/>
      <c r="BY65" s="1291"/>
      <c r="BZ65" s="1291"/>
      <c r="CA65" s="1291"/>
      <c r="CB65" s="1291"/>
      <c r="CC65" s="1291"/>
      <c r="CD65" s="1291"/>
      <c r="CE65" s="1291"/>
      <c r="CF65" s="1291"/>
      <c r="CG65" s="1291"/>
      <c r="CH65" s="1291"/>
      <c r="CI65" s="1291"/>
      <c r="CJ65" s="1291"/>
      <c r="CK65" s="1291"/>
      <c r="CL65" s="1291"/>
      <c r="CM65" s="1291"/>
      <c r="CN65" s="1291"/>
      <c r="CO65" s="1291"/>
      <c r="CP65" s="1291"/>
      <c r="CQ65" s="1291"/>
      <c r="CR65" s="1291"/>
      <c r="CS65" s="1291"/>
      <c r="CT65" s="1291"/>
      <c r="CU65" s="1291"/>
      <c r="CV65" s="1291"/>
      <c r="CW65" s="1291"/>
      <c r="CX65" s="1291"/>
      <c r="CY65" s="1291"/>
      <c r="CZ65" s="1291"/>
      <c r="DA65" s="1291"/>
      <c r="DB65" s="1291"/>
      <c r="DC65" s="1292"/>
    </row>
    <row r="66" spans="2:107" x14ac:dyDescent="0.15">
      <c r="B66" s="375"/>
      <c r="AN66" s="1293"/>
      <c r="AO66" s="1294"/>
      <c r="AP66" s="1294"/>
      <c r="AQ66" s="1294"/>
      <c r="AR66" s="1294"/>
      <c r="AS66" s="1294"/>
      <c r="AT66" s="1294"/>
      <c r="AU66" s="1294"/>
      <c r="AV66" s="1294"/>
      <c r="AW66" s="1294"/>
      <c r="AX66" s="1294"/>
      <c r="AY66" s="1294"/>
      <c r="AZ66" s="1294"/>
      <c r="BA66" s="1294"/>
      <c r="BB66" s="1294"/>
      <c r="BC66" s="1294"/>
      <c r="BD66" s="1294"/>
      <c r="BE66" s="1294"/>
      <c r="BF66" s="1294"/>
      <c r="BG66" s="1294"/>
      <c r="BH66" s="1294"/>
      <c r="BI66" s="1294"/>
      <c r="BJ66" s="1294"/>
      <c r="BK66" s="1294"/>
      <c r="BL66" s="1294"/>
      <c r="BM66" s="1294"/>
      <c r="BN66" s="1294"/>
      <c r="BO66" s="1294"/>
      <c r="BP66" s="1294"/>
      <c r="BQ66" s="1294"/>
      <c r="BR66" s="1294"/>
      <c r="BS66" s="1294"/>
      <c r="BT66" s="1294"/>
      <c r="BU66" s="1294"/>
      <c r="BV66" s="1294"/>
      <c r="BW66" s="1294"/>
      <c r="BX66" s="1294"/>
      <c r="BY66" s="1294"/>
      <c r="BZ66" s="1294"/>
      <c r="CA66" s="1294"/>
      <c r="CB66" s="1294"/>
      <c r="CC66" s="1294"/>
      <c r="CD66" s="1294"/>
      <c r="CE66" s="1294"/>
      <c r="CF66" s="1294"/>
      <c r="CG66" s="1294"/>
      <c r="CH66" s="1294"/>
      <c r="CI66" s="1294"/>
      <c r="CJ66" s="1294"/>
      <c r="CK66" s="1294"/>
      <c r="CL66" s="1294"/>
      <c r="CM66" s="1294"/>
      <c r="CN66" s="1294"/>
      <c r="CO66" s="1294"/>
      <c r="CP66" s="1294"/>
      <c r="CQ66" s="1294"/>
      <c r="CR66" s="1294"/>
      <c r="CS66" s="1294"/>
      <c r="CT66" s="1294"/>
      <c r="CU66" s="1294"/>
      <c r="CV66" s="1294"/>
      <c r="CW66" s="1294"/>
      <c r="CX66" s="1294"/>
      <c r="CY66" s="1294"/>
      <c r="CZ66" s="1294"/>
      <c r="DA66" s="1294"/>
      <c r="DB66" s="1294"/>
      <c r="DC66" s="1295"/>
    </row>
    <row r="67" spans="2:107" x14ac:dyDescent="0.15">
      <c r="B67" s="375"/>
      <c r="AN67" s="1293"/>
      <c r="AO67" s="1294"/>
      <c r="AP67" s="1294"/>
      <c r="AQ67" s="1294"/>
      <c r="AR67" s="1294"/>
      <c r="AS67" s="1294"/>
      <c r="AT67" s="1294"/>
      <c r="AU67" s="1294"/>
      <c r="AV67" s="1294"/>
      <c r="AW67" s="1294"/>
      <c r="AX67" s="1294"/>
      <c r="AY67" s="1294"/>
      <c r="AZ67" s="1294"/>
      <c r="BA67" s="1294"/>
      <c r="BB67" s="1294"/>
      <c r="BC67" s="1294"/>
      <c r="BD67" s="1294"/>
      <c r="BE67" s="1294"/>
      <c r="BF67" s="1294"/>
      <c r="BG67" s="1294"/>
      <c r="BH67" s="1294"/>
      <c r="BI67" s="1294"/>
      <c r="BJ67" s="1294"/>
      <c r="BK67" s="1294"/>
      <c r="BL67" s="1294"/>
      <c r="BM67" s="1294"/>
      <c r="BN67" s="1294"/>
      <c r="BO67" s="1294"/>
      <c r="BP67" s="1294"/>
      <c r="BQ67" s="1294"/>
      <c r="BR67" s="1294"/>
      <c r="BS67" s="1294"/>
      <c r="BT67" s="1294"/>
      <c r="BU67" s="1294"/>
      <c r="BV67" s="1294"/>
      <c r="BW67" s="1294"/>
      <c r="BX67" s="1294"/>
      <c r="BY67" s="1294"/>
      <c r="BZ67" s="1294"/>
      <c r="CA67" s="1294"/>
      <c r="CB67" s="1294"/>
      <c r="CC67" s="1294"/>
      <c r="CD67" s="1294"/>
      <c r="CE67" s="1294"/>
      <c r="CF67" s="1294"/>
      <c r="CG67" s="1294"/>
      <c r="CH67" s="1294"/>
      <c r="CI67" s="1294"/>
      <c r="CJ67" s="1294"/>
      <c r="CK67" s="1294"/>
      <c r="CL67" s="1294"/>
      <c r="CM67" s="1294"/>
      <c r="CN67" s="1294"/>
      <c r="CO67" s="1294"/>
      <c r="CP67" s="1294"/>
      <c r="CQ67" s="1294"/>
      <c r="CR67" s="1294"/>
      <c r="CS67" s="1294"/>
      <c r="CT67" s="1294"/>
      <c r="CU67" s="1294"/>
      <c r="CV67" s="1294"/>
      <c r="CW67" s="1294"/>
      <c r="CX67" s="1294"/>
      <c r="CY67" s="1294"/>
      <c r="CZ67" s="1294"/>
      <c r="DA67" s="1294"/>
      <c r="DB67" s="1294"/>
      <c r="DC67" s="1295"/>
    </row>
    <row r="68" spans="2:107" x14ac:dyDescent="0.15">
      <c r="B68" s="375"/>
      <c r="AN68" s="1293"/>
      <c r="AO68" s="1294"/>
      <c r="AP68" s="1294"/>
      <c r="AQ68" s="1294"/>
      <c r="AR68" s="1294"/>
      <c r="AS68" s="1294"/>
      <c r="AT68" s="1294"/>
      <c r="AU68" s="1294"/>
      <c r="AV68" s="1294"/>
      <c r="AW68" s="1294"/>
      <c r="AX68" s="1294"/>
      <c r="AY68" s="1294"/>
      <c r="AZ68" s="1294"/>
      <c r="BA68" s="1294"/>
      <c r="BB68" s="1294"/>
      <c r="BC68" s="1294"/>
      <c r="BD68" s="1294"/>
      <c r="BE68" s="1294"/>
      <c r="BF68" s="1294"/>
      <c r="BG68" s="1294"/>
      <c r="BH68" s="1294"/>
      <c r="BI68" s="1294"/>
      <c r="BJ68" s="1294"/>
      <c r="BK68" s="1294"/>
      <c r="BL68" s="1294"/>
      <c r="BM68" s="1294"/>
      <c r="BN68" s="1294"/>
      <c r="BO68" s="1294"/>
      <c r="BP68" s="1294"/>
      <c r="BQ68" s="1294"/>
      <c r="BR68" s="1294"/>
      <c r="BS68" s="1294"/>
      <c r="BT68" s="1294"/>
      <c r="BU68" s="1294"/>
      <c r="BV68" s="1294"/>
      <c r="BW68" s="1294"/>
      <c r="BX68" s="1294"/>
      <c r="BY68" s="1294"/>
      <c r="BZ68" s="1294"/>
      <c r="CA68" s="1294"/>
      <c r="CB68" s="1294"/>
      <c r="CC68" s="1294"/>
      <c r="CD68" s="1294"/>
      <c r="CE68" s="1294"/>
      <c r="CF68" s="1294"/>
      <c r="CG68" s="1294"/>
      <c r="CH68" s="1294"/>
      <c r="CI68" s="1294"/>
      <c r="CJ68" s="1294"/>
      <c r="CK68" s="1294"/>
      <c r="CL68" s="1294"/>
      <c r="CM68" s="1294"/>
      <c r="CN68" s="1294"/>
      <c r="CO68" s="1294"/>
      <c r="CP68" s="1294"/>
      <c r="CQ68" s="1294"/>
      <c r="CR68" s="1294"/>
      <c r="CS68" s="1294"/>
      <c r="CT68" s="1294"/>
      <c r="CU68" s="1294"/>
      <c r="CV68" s="1294"/>
      <c r="CW68" s="1294"/>
      <c r="CX68" s="1294"/>
      <c r="CY68" s="1294"/>
      <c r="CZ68" s="1294"/>
      <c r="DA68" s="1294"/>
      <c r="DB68" s="1294"/>
      <c r="DC68" s="1295"/>
    </row>
    <row r="69" spans="2:107" x14ac:dyDescent="0.15">
      <c r="B69" s="375"/>
      <c r="AN69" s="1296"/>
      <c r="AO69" s="1297"/>
      <c r="AP69" s="1297"/>
      <c r="AQ69" s="1297"/>
      <c r="AR69" s="1297"/>
      <c r="AS69" s="1297"/>
      <c r="AT69" s="1297"/>
      <c r="AU69" s="1297"/>
      <c r="AV69" s="1297"/>
      <c r="AW69" s="1297"/>
      <c r="AX69" s="1297"/>
      <c r="AY69" s="1297"/>
      <c r="AZ69" s="1297"/>
      <c r="BA69" s="1297"/>
      <c r="BB69" s="1297"/>
      <c r="BC69" s="1297"/>
      <c r="BD69" s="1297"/>
      <c r="BE69" s="1297"/>
      <c r="BF69" s="1297"/>
      <c r="BG69" s="1297"/>
      <c r="BH69" s="1297"/>
      <c r="BI69" s="1297"/>
      <c r="BJ69" s="1297"/>
      <c r="BK69" s="1297"/>
      <c r="BL69" s="1297"/>
      <c r="BM69" s="1297"/>
      <c r="BN69" s="1297"/>
      <c r="BO69" s="1297"/>
      <c r="BP69" s="1297"/>
      <c r="BQ69" s="1297"/>
      <c r="BR69" s="1297"/>
      <c r="BS69" s="1297"/>
      <c r="BT69" s="1297"/>
      <c r="BU69" s="1297"/>
      <c r="BV69" s="1297"/>
      <c r="BW69" s="1297"/>
      <c r="BX69" s="1297"/>
      <c r="BY69" s="1297"/>
      <c r="BZ69" s="1297"/>
      <c r="CA69" s="1297"/>
      <c r="CB69" s="1297"/>
      <c r="CC69" s="1297"/>
      <c r="CD69" s="1297"/>
      <c r="CE69" s="1297"/>
      <c r="CF69" s="1297"/>
      <c r="CG69" s="1297"/>
      <c r="CH69" s="1297"/>
      <c r="CI69" s="1297"/>
      <c r="CJ69" s="1297"/>
      <c r="CK69" s="1297"/>
      <c r="CL69" s="1297"/>
      <c r="CM69" s="1297"/>
      <c r="CN69" s="1297"/>
      <c r="CO69" s="1297"/>
      <c r="CP69" s="1297"/>
      <c r="CQ69" s="1297"/>
      <c r="CR69" s="1297"/>
      <c r="CS69" s="1297"/>
      <c r="CT69" s="1297"/>
      <c r="CU69" s="1297"/>
      <c r="CV69" s="1297"/>
      <c r="CW69" s="1297"/>
      <c r="CX69" s="1297"/>
      <c r="CY69" s="1297"/>
      <c r="CZ69" s="1297"/>
      <c r="DA69" s="1297"/>
      <c r="DB69" s="1297"/>
      <c r="DC69" s="1298"/>
    </row>
    <row r="70" spans="2:107" x14ac:dyDescent="0.15">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x14ac:dyDescent="0.15">
      <c r="B71" s="375"/>
      <c r="G71" s="400"/>
      <c r="I71" s="401"/>
      <c r="J71" s="398"/>
      <c r="K71" s="398"/>
      <c r="L71" s="399"/>
      <c r="M71" s="398"/>
      <c r="N71" s="399"/>
      <c r="AM71" s="400"/>
      <c r="AN71" s="369" t="s">
        <v>599</v>
      </c>
    </row>
    <row r="72" spans="2:107" x14ac:dyDescent="0.15">
      <c r="B72" s="375"/>
      <c r="G72" s="1284"/>
      <c r="H72" s="1284"/>
      <c r="I72" s="1284"/>
      <c r="J72" s="1284"/>
      <c r="K72" s="385"/>
      <c r="L72" s="385"/>
      <c r="M72" s="386"/>
      <c r="N72" s="386"/>
      <c r="AN72" s="1287"/>
      <c r="AO72" s="1288"/>
      <c r="AP72" s="1288"/>
      <c r="AQ72" s="1288"/>
      <c r="AR72" s="1288"/>
      <c r="AS72" s="1288"/>
      <c r="AT72" s="1288"/>
      <c r="AU72" s="1288"/>
      <c r="AV72" s="1288"/>
      <c r="AW72" s="1288"/>
      <c r="AX72" s="1288"/>
      <c r="AY72" s="1288"/>
      <c r="AZ72" s="1288"/>
      <c r="BA72" s="1288"/>
      <c r="BB72" s="1288"/>
      <c r="BC72" s="1288"/>
      <c r="BD72" s="1288"/>
      <c r="BE72" s="1288"/>
      <c r="BF72" s="1288"/>
      <c r="BG72" s="1288"/>
      <c r="BH72" s="1288"/>
      <c r="BI72" s="1288"/>
      <c r="BJ72" s="1288"/>
      <c r="BK72" s="1288"/>
      <c r="BL72" s="1288"/>
      <c r="BM72" s="1288"/>
      <c r="BN72" s="1288"/>
      <c r="BO72" s="1289"/>
      <c r="BP72" s="1283" t="s">
        <v>550</v>
      </c>
      <c r="BQ72" s="1283"/>
      <c r="BR72" s="1283"/>
      <c r="BS72" s="1283"/>
      <c r="BT72" s="1283"/>
      <c r="BU72" s="1283"/>
      <c r="BV72" s="1283"/>
      <c r="BW72" s="1283"/>
      <c r="BX72" s="1283" t="s">
        <v>551</v>
      </c>
      <c r="BY72" s="1283"/>
      <c r="BZ72" s="1283"/>
      <c r="CA72" s="1283"/>
      <c r="CB72" s="1283"/>
      <c r="CC72" s="1283"/>
      <c r="CD72" s="1283"/>
      <c r="CE72" s="1283"/>
      <c r="CF72" s="1283" t="s">
        <v>552</v>
      </c>
      <c r="CG72" s="1283"/>
      <c r="CH72" s="1283"/>
      <c r="CI72" s="1283"/>
      <c r="CJ72" s="1283"/>
      <c r="CK72" s="1283"/>
      <c r="CL72" s="1283"/>
      <c r="CM72" s="1283"/>
      <c r="CN72" s="1283" t="s">
        <v>553</v>
      </c>
      <c r="CO72" s="1283"/>
      <c r="CP72" s="1283"/>
      <c r="CQ72" s="1283"/>
      <c r="CR72" s="1283"/>
      <c r="CS72" s="1283"/>
      <c r="CT72" s="1283"/>
      <c r="CU72" s="1283"/>
      <c r="CV72" s="1283" t="s">
        <v>554</v>
      </c>
      <c r="CW72" s="1283"/>
      <c r="CX72" s="1283"/>
      <c r="CY72" s="1283"/>
      <c r="CZ72" s="1283"/>
      <c r="DA72" s="1283"/>
      <c r="DB72" s="1283"/>
      <c r="DC72" s="1283"/>
    </row>
    <row r="73" spans="2:107" x14ac:dyDescent="0.15">
      <c r="B73" s="375"/>
      <c r="G73" s="1286"/>
      <c r="H73" s="1286"/>
      <c r="I73" s="1286"/>
      <c r="J73" s="1286"/>
      <c r="K73" s="1282"/>
      <c r="L73" s="1282"/>
      <c r="M73" s="1282"/>
      <c r="N73" s="1282"/>
      <c r="AM73" s="384"/>
      <c r="AN73" s="1281" t="s">
        <v>600</v>
      </c>
      <c r="AO73" s="1281"/>
      <c r="AP73" s="1281"/>
      <c r="AQ73" s="1281"/>
      <c r="AR73" s="1281"/>
      <c r="AS73" s="1281"/>
      <c r="AT73" s="1281"/>
      <c r="AU73" s="1281"/>
      <c r="AV73" s="1281"/>
      <c r="AW73" s="1281"/>
      <c r="AX73" s="1281"/>
      <c r="AY73" s="1281"/>
      <c r="AZ73" s="1281"/>
      <c r="BA73" s="1281"/>
      <c r="BB73" s="1281" t="s">
        <v>601</v>
      </c>
      <c r="BC73" s="1281"/>
      <c r="BD73" s="1281"/>
      <c r="BE73" s="1281"/>
      <c r="BF73" s="1281"/>
      <c r="BG73" s="1281"/>
      <c r="BH73" s="1281"/>
      <c r="BI73" s="1281"/>
      <c r="BJ73" s="1281"/>
      <c r="BK73" s="1281"/>
      <c r="BL73" s="1281"/>
      <c r="BM73" s="1281"/>
      <c r="BN73" s="1281"/>
      <c r="BO73" s="1281"/>
      <c r="BP73" s="1278">
        <v>91.8</v>
      </c>
      <c r="BQ73" s="1278"/>
      <c r="BR73" s="1278"/>
      <c r="BS73" s="1278"/>
      <c r="BT73" s="1278"/>
      <c r="BU73" s="1278"/>
      <c r="BV73" s="1278"/>
      <c r="BW73" s="1278"/>
      <c r="BX73" s="1278">
        <v>68.2</v>
      </c>
      <c r="BY73" s="1278"/>
      <c r="BZ73" s="1278"/>
      <c r="CA73" s="1278"/>
      <c r="CB73" s="1278"/>
      <c r="CC73" s="1278"/>
      <c r="CD73" s="1278"/>
      <c r="CE73" s="1278"/>
      <c r="CF73" s="1278">
        <v>47.9</v>
      </c>
      <c r="CG73" s="1278"/>
      <c r="CH73" s="1278"/>
      <c r="CI73" s="1278"/>
      <c r="CJ73" s="1278"/>
      <c r="CK73" s="1278"/>
      <c r="CL73" s="1278"/>
      <c r="CM73" s="1278"/>
      <c r="CN73" s="1278">
        <v>29.3</v>
      </c>
      <c r="CO73" s="1278"/>
      <c r="CP73" s="1278"/>
      <c r="CQ73" s="1278"/>
      <c r="CR73" s="1278"/>
      <c r="CS73" s="1278"/>
      <c r="CT73" s="1278"/>
      <c r="CU73" s="1278"/>
      <c r="CV73" s="1278">
        <v>14.2</v>
      </c>
      <c r="CW73" s="1278"/>
      <c r="CX73" s="1278"/>
      <c r="CY73" s="1278"/>
      <c r="CZ73" s="1278"/>
      <c r="DA73" s="1278"/>
      <c r="DB73" s="1278"/>
      <c r="DC73" s="1278"/>
    </row>
    <row r="74" spans="2:107" x14ac:dyDescent="0.15">
      <c r="B74" s="375"/>
      <c r="G74" s="1286"/>
      <c r="H74" s="1286"/>
      <c r="I74" s="1286"/>
      <c r="J74" s="1286"/>
      <c r="K74" s="1282"/>
      <c r="L74" s="1282"/>
      <c r="M74" s="1282"/>
      <c r="N74" s="1282"/>
      <c r="AM74" s="384"/>
      <c r="AN74" s="1281"/>
      <c r="AO74" s="1281"/>
      <c r="AP74" s="1281"/>
      <c r="AQ74" s="1281"/>
      <c r="AR74" s="1281"/>
      <c r="AS74" s="1281"/>
      <c r="AT74" s="1281"/>
      <c r="AU74" s="1281"/>
      <c r="AV74" s="1281"/>
      <c r="AW74" s="1281"/>
      <c r="AX74" s="1281"/>
      <c r="AY74" s="1281"/>
      <c r="AZ74" s="1281"/>
      <c r="BA74" s="1281"/>
      <c r="BB74" s="1281"/>
      <c r="BC74" s="1281"/>
      <c r="BD74" s="1281"/>
      <c r="BE74" s="1281"/>
      <c r="BF74" s="1281"/>
      <c r="BG74" s="1281"/>
      <c r="BH74" s="1281"/>
      <c r="BI74" s="1281"/>
      <c r="BJ74" s="1281"/>
      <c r="BK74" s="1281"/>
      <c r="BL74" s="1281"/>
      <c r="BM74" s="1281"/>
      <c r="BN74" s="1281"/>
      <c r="BO74" s="1281"/>
      <c r="BP74" s="1278"/>
      <c r="BQ74" s="1278"/>
      <c r="BR74" s="1278"/>
      <c r="BS74" s="1278"/>
      <c r="BT74" s="1278"/>
      <c r="BU74" s="1278"/>
      <c r="BV74" s="1278"/>
      <c r="BW74" s="1278"/>
      <c r="BX74" s="1278"/>
      <c r="BY74" s="1278"/>
      <c r="BZ74" s="1278"/>
      <c r="CA74" s="1278"/>
      <c r="CB74" s="1278"/>
      <c r="CC74" s="1278"/>
      <c r="CD74" s="1278"/>
      <c r="CE74" s="1278"/>
      <c r="CF74" s="1278"/>
      <c r="CG74" s="1278"/>
      <c r="CH74" s="1278"/>
      <c r="CI74" s="1278"/>
      <c r="CJ74" s="1278"/>
      <c r="CK74" s="1278"/>
      <c r="CL74" s="1278"/>
      <c r="CM74" s="1278"/>
      <c r="CN74" s="1278"/>
      <c r="CO74" s="1278"/>
      <c r="CP74" s="1278"/>
      <c r="CQ74" s="1278"/>
      <c r="CR74" s="1278"/>
      <c r="CS74" s="1278"/>
      <c r="CT74" s="1278"/>
      <c r="CU74" s="1278"/>
      <c r="CV74" s="1278"/>
      <c r="CW74" s="1278"/>
      <c r="CX74" s="1278"/>
      <c r="CY74" s="1278"/>
      <c r="CZ74" s="1278"/>
      <c r="DA74" s="1278"/>
      <c r="DB74" s="1278"/>
      <c r="DC74" s="1278"/>
    </row>
    <row r="75" spans="2:107" x14ac:dyDescent="0.15">
      <c r="B75" s="375"/>
      <c r="G75" s="1286"/>
      <c r="H75" s="1286"/>
      <c r="I75" s="1284"/>
      <c r="J75" s="1284"/>
      <c r="K75" s="1285"/>
      <c r="L75" s="1285"/>
      <c r="M75" s="1285"/>
      <c r="N75" s="1285"/>
      <c r="AM75" s="384"/>
      <c r="AN75" s="1281"/>
      <c r="AO75" s="1281"/>
      <c r="AP75" s="1281"/>
      <c r="AQ75" s="1281"/>
      <c r="AR75" s="1281"/>
      <c r="AS75" s="1281"/>
      <c r="AT75" s="1281"/>
      <c r="AU75" s="1281"/>
      <c r="AV75" s="1281"/>
      <c r="AW75" s="1281"/>
      <c r="AX75" s="1281"/>
      <c r="AY75" s="1281"/>
      <c r="AZ75" s="1281"/>
      <c r="BA75" s="1281"/>
      <c r="BB75" s="1281" t="s">
        <v>606</v>
      </c>
      <c r="BC75" s="1281"/>
      <c r="BD75" s="1281"/>
      <c r="BE75" s="1281"/>
      <c r="BF75" s="1281"/>
      <c r="BG75" s="1281"/>
      <c r="BH75" s="1281"/>
      <c r="BI75" s="1281"/>
      <c r="BJ75" s="1281"/>
      <c r="BK75" s="1281"/>
      <c r="BL75" s="1281"/>
      <c r="BM75" s="1281"/>
      <c r="BN75" s="1281"/>
      <c r="BO75" s="1281"/>
      <c r="BP75" s="1278">
        <v>13.7</v>
      </c>
      <c r="BQ75" s="1278"/>
      <c r="BR75" s="1278"/>
      <c r="BS75" s="1278"/>
      <c r="BT75" s="1278"/>
      <c r="BU75" s="1278"/>
      <c r="BV75" s="1278"/>
      <c r="BW75" s="1278"/>
      <c r="BX75" s="1278">
        <v>11.9</v>
      </c>
      <c r="BY75" s="1278"/>
      <c r="BZ75" s="1278"/>
      <c r="CA75" s="1278"/>
      <c r="CB75" s="1278"/>
      <c r="CC75" s="1278"/>
      <c r="CD75" s="1278"/>
      <c r="CE75" s="1278"/>
      <c r="CF75" s="1278">
        <v>10.4</v>
      </c>
      <c r="CG75" s="1278"/>
      <c r="CH75" s="1278"/>
      <c r="CI75" s="1278"/>
      <c r="CJ75" s="1278"/>
      <c r="CK75" s="1278"/>
      <c r="CL75" s="1278"/>
      <c r="CM75" s="1278"/>
      <c r="CN75" s="1278">
        <v>8.6999999999999993</v>
      </c>
      <c r="CO75" s="1278"/>
      <c r="CP75" s="1278"/>
      <c r="CQ75" s="1278"/>
      <c r="CR75" s="1278"/>
      <c r="CS75" s="1278"/>
      <c r="CT75" s="1278"/>
      <c r="CU75" s="1278"/>
      <c r="CV75" s="1278">
        <v>8.5</v>
      </c>
      <c r="CW75" s="1278"/>
      <c r="CX75" s="1278"/>
      <c r="CY75" s="1278"/>
      <c r="CZ75" s="1278"/>
      <c r="DA75" s="1278"/>
      <c r="DB75" s="1278"/>
      <c r="DC75" s="1278"/>
    </row>
    <row r="76" spans="2:107" x14ac:dyDescent="0.15">
      <c r="B76" s="375"/>
      <c r="G76" s="1286"/>
      <c r="H76" s="1286"/>
      <c r="I76" s="1284"/>
      <c r="J76" s="1284"/>
      <c r="K76" s="1285"/>
      <c r="L76" s="1285"/>
      <c r="M76" s="1285"/>
      <c r="N76" s="1285"/>
      <c r="AM76" s="384"/>
      <c r="AN76" s="1281"/>
      <c r="AO76" s="1281"/>
      <c r="AP76" s="1281"/>
      <c r="AQ76" s="1281"/>
      <c r="AR76" s="1281"/>
      <c r="AS76" s="1281"/>
      <c r="AT76" s="1281"/>
      <c r="AU76" s="1281"/>
      <c r="AV76" s="1281"/>
      <c r="AW76" s="1281"/>
      <c r="AX76" s="1281"/>
      <c r="AY76" s="1281"/>
      <c r="AZ76" s="1281"/>
      <c r="BA76" s="1281"/>
      <c r="BB76" s="1281"/>
      <c r="BC76" s="1281"/>
      <c r="BD76" s="1281"/>
      <c r="BE76" s="1281"/>
      <c r="BF76" s="1281"/>
      <c r="BG76" s="1281"/>
      <c r="BH76" s="1281"/>
      <c r="BI76" s="1281"/>
      <c r="BJ76" s="1281"/>
      <c r="BK76" s="1281"/>
      <c r="BL76" s="1281"/>
      <c r="BM76" s="1281"/>
      <c r="BN76" s="1281"/>
      <c r="BO76" s="1281"/>
      <c r="BP76" s="1278"/>
      <c r="BQ76" s="1278"/>
      <c r="BR76" s="1278"/>
      <c r="BS76" s="1278"/>
      <c r="BT76" s="1278"/>
      <c r="BU76" s="1278"/>
      <c r="BV76" s="1278"/>
      <c r="BW76" s="1278"/>
      <c r="BX76" s="1278"/>
      <c r="BY76" s="1278"/>
      <c r="BZ76" s="1278"/>
      <c r="CA76" s="1278"/>
      <c r="CB76" s="1278"/>
      <c r="CC76" s="1278"/>
      <c r="CD76" s="1278"/>
      <c r="CE76" s="1278"/>
      <c r="CF76" s="1278"/>
      <c r="CG76" s="1278"/>
      <c r="CH76" s="1278"/>
      <c r="CI76" s="1278"/>
      <c r="CJ76" s="1278"/>
      <c r="CK76" s="1278"/>
      <c r="CL76" s="1278"/>
      <c r="CM76" s="1278"/>
      <c r="CN76" s="1278"/>
      <c r="CO76" s="1278"/>
      <c r="CP76" s="1278"/>
      <c r="CQ76" s="1278"/>
      <c r="CR76" s="1278"/>
      <c r="CS76" s="1278"/>
      <c r="CT76" s="1278"/>
      <c r="CU76" s="1278"/>
      <c r="CV76" s="1278"/>
      <c r="CW76" s="1278"/>
      <c r="CX76" s="1278"/>
      <c r="CY76" s="1278"/>
      <c r="CZ76" s="1278"/>
      <c r="DA76" s="1278"/>
      <c r="DB76" s="1278"/>
      <c r="DC76" s="1278"/>
    </row>
    <row r="77" spans="2:107" x14ac:dyDescent="0.15">
      <c r="B77" s="375"/>
      <c r="G77" s="1284"/>
      <c r="H77" s="1284"/>
      <c r="I77" s="1284"/>
      <c r="J77" s="1284"/>
      <c r="K77" s="1282"/>
      <c r="L77" s="1282"/>
      <c r="M77" s="1282"/>
      <c r="N77" s="1282"/>
      <c r="AN77" s="1283" t="s">
        <v>603</v>
      </c>
      <c r="AO77" s="1283"/>
      <c r="AP77" s="1283"/>
      <c r="AQ77" s="1283"/>
      <c r="AR77" s="1283"/>
      <c r="AS77" s="1283"/>
      <c r="AT77" s="1283"/>
      <c r="AU77" s="1283"/>
      <c r="AV77" s="1283"/>
      <c r="AW77" s="1283"/>
      <c r="AX77" s="1283"/>
      <c r="AY77" s="1283"/>
      <c r="AZ77" s="1283"/>
      <c r="BA77" s="1283"/>
      <c r="BB77" s="1281" t="s">
        <v>601</v>
      </c>
      <c r="BC77" s="1281"/>
      <c r="BD77" s="1281"/>
      <c r="BE77" s="1281"/>
      <c r="BF77" s="1281"/>
      <c r="BG77" s="1281"/>
      <c r="BH77" s="1281"/>
      <c r="BI77" s="1281"/>
      <c r="BJ77" s="1281"/>
      <c r="BK77" s="1281"/>
      <c r="BL77" s="1281"/>
      <c r="BM77" s="1281"/>
      <c r="BN77" s="1281"/>
      <c r="BO77" s="1281"/>
      <c r="BP77" s="1278">
        <v>31.9</v>
      </c>
      <c r="BQ77" s="1278"/>
      <c r="BR77" s="1278"/>
      <c r="BS77" s="1278"/>
      <c r="BT77" s="1278"/>
      <c r="BU77" s="1278"/>
      <c r="BV77" s="1278"/>
      <c r="BW77" s="1278"/>
      <c r="BX77" s="1278">
        <v>24.2</v>
      </c>
      <c r="BY77" s="1278"/>
      <c r="BZ77" s="1278"/>
      <c r="CA77" s="1278"/>
      <c r="CB77" s="1278"/>
      <c r="CC77" s="1278"/>
      <c r="CD77" s="1278"/>
      <c r="CE77" s="1278"/>
      <c r="CF77" s="1278">
        <v>22.1</v>
      </c>
      <c r="CG77" s="1278"/>
      <c r="CH77" s="1278"/>
      <c r="CI77" s="1278"/>
      <c r="CJ77" s="1278"/>
      <c r="CK77" s="1278"/>
      <c r="CL77" s="1278"/>
      <c r="CM77" s="1278"/>
      <c r="CN77" s="1278">
        <v>20.399999999999999</v>
      </c>
      <c r="CO77" s="1278"/>
      <c r="CP77" s="1278"/>
      <c r="CQ77" s="1278"/>
      <c r="CR77" s="1278"/>
      <c r="CS77" s="1278"/>
      <c r="CT77" s="1278"/>
      <c r="CU77" s="1278"/>
      <c r="CV77" s="1278">
        <v>11.2</v>
      </c>
      <c r="CW77" s="1278"/>
      <c r="CX77" s="1278"/>
      <c r="CY77" s="1278"/>
      <c r="CZ77" s="1278"/>
      <c r="DA77" s="1278"/>
      <c r="DB77" s="1278"/>
      <c r="DC77" s="1278"/>
    </row>
    <row r="78" spans="2:107" x14ac:dyDescent="0.15">
      <c r="B78" s="375"/>
      <c r="G78" s="1284"/>
      <c r="H78" s="1284"/>
      <c r="I78" s="1284"/>
      <c r="J78" s="1284"/>
      <c r="K78" s="1282"/>
      <c r="L78" s="1282"/>
      <c r="M78" s="1282"/>
      <c r="N78" s="1282"/>
      <c r="AN78" s="1283"/>
      <c r="AO78" s="1283"/>
      <c r="AP78" s="1283"/>
      <c r="AQ78" s="1283"/>
      <c r="AR78" s="1283"/>
      <c r="AS78" s="1283"/>
      <c r="AT78" s="1283"/>
      <c r="AU78" s="1283"/>
      <c r="AV78" s="1283"/>
      <c r="AW78" s="1283"/>
      <c r="AX78" s="1283"/>
      <c r="AY78" s="1283"/>
      <c r="AZ78" s="1283"/>
      <c r="BA78" s="1283"/>
      <c r="BB78" s="1281"/>
      <c r="BC78" s="1281"/>
      <c r="BD78" s="1281"/>
      <c r="BE78" s="1281"/>
      <c r="BF78" s="1281"/>
      <c r="BG78" s="1281"/>
      <c r="BH78" s="1281"/>
      <c r="BI78" s="1281"/>
      <c r="BJ78" s="1281"/>
      <c r="BK78" s="1281"/>
      <c r="BL78" s="1281"/>
      <c r="BM78" s="1281"/>
      <c r="BN78" s="1281"/>
      <c r="BO78" s="1281"/>
      <c r="BP78" s="1278"/>
      <c r="BQ78" s="1278"/>
      <c r="BR78" s="1278"/>
      <c r="BS78" s="1278"/>
      <c r="BT78" s="1278"/>
      <c r="BU78" s="1278"/>
      <c r="BV78" s="1278"/>
      <c r="BW78" s="1278"/>
      <c r="BX78" s="1278"/>
      <c r="BY78" s="1278"/>
      <c r="BZ78" s="1278"/>
      <c r="CA78" s="1278"/>
      <c r="CB78" s="1278"/>
      <c r="CC78" s="1278"/>
      <c r="CD78" s="1278"/>
      <c r="CE78" s="1278"/>
      <c r="CF78" s="1278"/>
      <c r="CG78" s="1278"/>
      <c r="CH78" s="1278"/>
      <c r="CI78" s="1278"/>
      <c r="CJ78" s="1278"/>
      <c r="CK78" s="1278"/>
      <c r="CL78" s="1278"/>
      <c r="CM78" s="1278"/>
      <c r="CN78" s="1278"/>
      <c r="CO78" s="1278"/>
      <c r="CP78" s="1278"/>
      <c r="CQ78" s="1278"/>
      <c r="CR78" s="1278"/>
      <c r="CS78" s="1278"/>
      <c r="CT78" s="1278"/>
      <c r="CU78" s="1278"/>
      <c r="CV78" s="1278"/>
      <c r="CW78" s="1278"/>
      <c r="CX78" s="1278"/>
      <c r="CY78" s="1278"/>
      <c r="CZ78" s="1278"/>
      <c r="DA78" s="1278"/>
      <c r="DB78" s="1278"/>
      <c r="DC78" s="1278"/>
    </row>
    <row r="79" spans="2:107" x14ac:dyDescent="0.15">
      <c r="B79" s="375"/>
      <c r="G79" s="1284"/>
      <c r="H79" s="1284"/>
      <c r="I79" s="1279"/>
      <c r="J79" s="1279"/>
      <c r="K79" s="1280"/>
      <c r="L79" s="1280"/>
      <c r="M79" s="1280"/>
      <c r="N79" s="1280"/>
      <c r="AN79" s="1283"/>
      <c r="AO79" s="1283"/>
      <c r="AP79" s="1283"/>
      <c r="AQ79" s="1283"/>
      <c r="AR79" s="1283"/>
      <c r="AS79" s="1283"/>
      <c r="AT79" s="1283"/>
      <c r="AU79" s="1283"/>
      <c r="AV79" s="1283"/>
      <c r="AW79" s="1283"/>
      <c r="AX79" s="1283"/>
      <c r="AY79" s="1283"/>
      <c r="AZ79" s="1283"/>
      <c r="BA79" s="1283"/>
      <c r="BB79" s="1281" t="s">
        <v>606</v>
      </c>
      <c r="BC79" s="1281"/>
      <c r="BD79" s="1281"/>
      <c r="BE79" s="1281"/>
      <c r="BF79" s="1281"/>
      <c r="BG79" s="1281"/>
      <c r="BH79" s="1281"/>
      <c r="BI79" s="1281"/>
      <c r="BJ79" s="1281"/>
      <c r="BK79" s="1281"/>
      <c r="BL79" s="1281"/>
      <c r="BM79" s="1281"/>
      <c r="BN79" s="1281"/>
      <c r="BO79" s="1281"/>
      <c r="BP79" s="1278">
        <v>6.6</v>
      </c>
      <c r="BQ79" s="1278"/>
      <c r="BR79" s="1278"/>
      <c r="BS79" s="1278"/>
      <c r="BT79" s="1278"/>
      <c r="BU79" s="1278"/>
      <c r="BV79" s="1278"/>
      <c r="BW79" s="1278"/>
      <c r="BX79" s="1278">
        <v>6.4</v>
      </c>
      <c r="BY79" s="1278"/>
      <c r="BZ79" s="1278"/>
      <c r="CA79" s="1278"/>
      <c r="CB79" s="1278"/>
      <c r="CC79" s="1278"/>
      <c r="CD79" s="1278"/>
      <c r="CE79" s="1278"/>
      <c r="CF79" s="1278">
        <v>6.3</v>
      </c>
      <c r="CG79" s="1278"/>
      <c r="CH79" s="1278"/>
      <c r="CI79" s="1278"/>
      <c r="CJ79" s="1278"/>
      <c r="CK79" s="1278"/>
      <c r="CL79" s="1278"/>
      <c r="CM79" s="1278"/>
      <c r="CN79" s="1278">
        <v>6.2</v>
      </c>
      <c r="CO79" s="1278"/>
      <c r="CP79" s="1278"/>
      <c r="CQ79" s="1278"/>
      <c r="CR79" s="1278"/>
      <c r="CS79" s="1278"/>
      <c r="CT79" s="1278"/>
      <c r="CU79" s="1278"/>
      <c r="CV79" s="1278">
        <v>5.7</v>
      </c>
      <c r="CW79" s="1278"/>
      <c r="CX79" s="1278"/>
      <c r="CY79" s="1278"/>
      <c r="CZ79" s="1278"/>
      <c r="DA79" s="1278"/>
      <c r="DB79" s="1278"/>
      <c r="DC79" s="1278"/>
    </row>
    <row r="80" spans="2:107" x14ac:dyDescent="0.15">
      <c r="B80" s="375"/>
      <c r="G80" s="1284"/>
      <c r="H80" s="1284"/>
      <c r="I80" s="1279"/>
      <c r="J80" s="1279"/>
      <c r="K80" s="1280"/>
      <c r="L80" s="1280"/>
      <c r="M80" s="1280"/>
      <c r="N80" s="1280"/>
      <c r="AN80" s="1283"/>
      <c r="AO80" s="1283"/>
      <c r="AP80" s="1283"/>
      <c r="AQ80" s="1283"/>
      <c r="AR80" s="1283"/>
      <c r="AS80" s="1283"/>
      <c r="AT80" s="1283"/>
      <c r="AU80" s="1283"/>
      <c r="AV80" s="1283"/>
      <c r="AW80" s="1283"/>
      <c r="AX80" s="1283"/>
      <c r="AY80" s="1283"/>
      <c r="AZ80" s="1283"/>
      <c r="BA80" s="1283"/>
      <c r="BB80" s="1281"/>
      <c r="BC80" s="1281"/>
      <c r="BD80" s="1281"/>
      <c r="BE80" s="1281"/>
      <c r="BF80" s="1281"/>
      <c r="BG80" s="1281"/>
      <c r="BH80" s="1281"/>
      <c r="BI80" s="1281"/>
      <c r="BJ80" s="1281"/>
      <c r="BK80" s="1281"/>
      <c r="BL80" s="1281"/>
      <c r="BM80" s="1281"/>
      <c r="BN80" s="1281"/>
      <c r="BO80" s="1281"/>
      <c r="BP80" s="1278"/>
      <c r="BQ80" s="1278"/>
      <c r="BR80" s="1278"/>
      <c r="BS80" s="1278"/>
      <c r="BT80" s="1278"/>
      <c r="BU80" s="1278"/>
      <c r="BV80" s="1278"/>
      <c r="BW80" s="1278"/>
      <c r="BX80" s="1278"/>
      <c r="BY80" s="1278"/>
      <c r="BZ80" s="1278"/>
      <c r="CA80" s="1278"/>
      <c r="CB80" s="1278"/>
      <c r="CC80" s="1278"/>
      <c r="CD80" s="1278"/>
      <c r="CE80" s="1278"/>
      <c r="CF80" s="1278"/>
      <c r="CG80" s="1278"/>
      <c r="CH80" s="1278"/>
      <c r="CI80" s="1278"/>
      <c r="CJ80" s="1278"/>
      <c r="CK80" s="1278"/>
      <c r="CL80" s="1278"/>
      <c r="CM80" s="1278"/>
      <c r="CN80" s="1278"/>
      <c r="CO80" s="1278"/>
      <c r="CP80" s="1278"/>
      <c r="CQ80" s="1278"/>
      <c r="CR80" s="1278"/>
      <c r="CS80" s="1278"/>
      <c r="CT80" s="1278"/>
      <c r="CU80" s="1278"/>
      <c r="CV80" s="1278"/>
      <c r="CW80" s="1278"/>
      <c r="CX80" s="1278"/>
      <c r="CY80" s="1278"/>
      <c r="CZ80" s="1278"/>
      <c r="DA80" s="1278"/>
      <c r="DB80" s="1278"/>
      <c r="DC80" s="1278"/>
    </row>
    <row r="81" spans="2:109" x14ac:dyDescent="0.15">
      <c r="B81" s="375"/>
    </row>
    <row r="82" spans="2:109" ht="17.25" x14ac:dyDescent="0.15">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x14ac:dyDescent="0.15">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x14ac:dyDescent="0.15">
      <c r="DD84" s="369"/>
      <c r="DE84" s="369"/>
    </row>
    <row r="85" spans="2:109" x14ac:dyDescent="0.15">
      <c r="DD85" s="369"/>
      <c r="DE85" s="369"/>
    </row>
  </sheetData>
  <sheetProtection algorithmName="SHA-512" hashValue="Rwxvv3Vu1JPvW1Unn5LfbdOMK3/shf31PoVtKtKJKz+grHNzDJpQTY3qGZhlsoUOAmq/Pvw87s6UUHK9WH0i3w==" saltValue="N4LyhdIGsjuZEQg8/H9yH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497</v>
      </c>
    </row>
  </sheetData>
  <sheetProtection algorithmName="SHA-512" hashValue="UZsyTHMS0Kbw38twO3alFBSmjoiYMkdLNroSdxDJ8IauuSrx2/a+Pl4848Kc/XIeexnxZbQ89eQvMwTPTmdkQQ==" saltValue="h1fbv/jsgf5gdA/X0nfgU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497</v>
      </c>
    </row>
  </sheetData>
  <sheetProtection algorithmName="SHA-512" hashValue="Ru7989TRLusY2ZS6IIlpg+/FT0E11FGdFV1s55qB3X80SRFHssuMAdcSajrRbn4CPYJ0a6CepxRJoPEapHASzA==" saltValue="l8fWFVU8r14LCS6bBx42b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547</v>
      </c>
      <c r="G2" s="148"/>
      <c r="H2" s="149"/>
    </row>
    <row r="3" spans="1:8" x14ac:dyDescent="0.15">
      <c r="A3" s="145" t="s">
        <v>540</v>
      </c>
      <c r="B3" s="150"/>
      <c r="C3" s="151"/>
      <c r="D3" s="152">
        <v>31893</v>
      </c>
      <c r="E3" s="153"/>
      <c r="F3" s="154">
        <v>47820</v>
      </c>
      <c r="G3" s="155"/>
      <c r="H3" s="156"/>
    </row>
    <row r="4" spans="1:8" x14ac:dyDescent="0.15">
      <c r="A4" s="157"/>
      <c r="B4" s="158"/>
      <c r="C4" s="159"/>
      <c r="D4" s="160">
        <v>26796</v>
      </c>
      <c r="E4" s="161"/>
      <c r="F4" s="162">
        <v>25855</v>
      </c>
      <c r="G4" s="163"/>
      <c r="H4" s="164"/>
    </row>
    <row r="5" spans="1:8" x14ac:dyDescent="0.15">
      <c r="A5" s="145" t="s">
        <v>542</v>
      </c>
      <c r="B5" s="150"/>
      <c r="C5" s="151"/>
      <c r="D5" s="152">
        <v>12206</v>
      </c>
      <c r="E5" s="153"/>
      <c r="F5" s="154">
        <v>41934</v>
      </c>
      <c r="G5" s="155"/>
      <c r="H5" s="156"/>
    </row>
    <row r="6" spans="1:8" x14ac:dyDescent="0.15">
      <c r="A6" s="157"/>
      <c r="B6" s="158"/>
      <c r="C6" s="159"/>
      <c r="D6" s="160">
        <v>8625</v>
      </c>
      <c r="E6" s="161"/>
      <c r="F6" s="162">
        <v>23352</v>
      </c>
      <c r="G6" s="163"/>
      <c r="H6" s="164"/>
    </row>
    <row r="7" spans="1:8" x14ac:dyDescent="0.15">
      <c r="A7" s="145" t="s">
        <v>543</v>
      </c>
      <c r="B7" s="150"/>
      <c r="C7" s="151"/>
      <c r="D7" s="152">
        <v>14476</v>
      </c>
      <c r="E7" s="153"/>
      <c r="F7" s="154">
        <v>45588</v>
      </c>
      <c r="G7" s="155"/>
      <c r="H7" s="156"/>
    </row>
    <row r="8" spans="1:8" x14ac:dyDescent="0.15">
      <c r="A8" s="157"/>
      <c r="B8" s="158"/>
      <c r="C8" s="159"/>
      <c r="D8" s="160">
        <v>11191</v>
      </c>
      <c r="E8" s="161"/>
      <c r="F8" s="162">
        <v>24150</v>
      </c>
      <c r="G8" s="163"/>
      <c r="H8" s="164"/>
    </row>
    <row r="9" spans="1:8" x14ac:dyDescent="0.15">
      <c r="A9" s="145" t="s">
        <v>544</v>
      </c>
      <c r="B9" s="150"/>
      <c r="C9" s="151"/>
      <c r="D9" s="152">
        <v>28710</v>
      </c>
      <c r="E9" s="153"/>
      <c r="F9" s="154">
        <v>45483</v>
      </c>
      <c r="G9" s="155"/>
      <c r="H9" s="156"/>
    </row>
    <row r="10" spans="1:8" x14ac:dyDescent="0.15">
      <c r="A10" s="157"/>
      <c r="B10" s="158"/>
      <c r="C10" s="159"/>
      <c r="D10" s="160">
        <v>13431</v>
      </c>
      <c r="E10" s="161"/>
      <c r="F10" s="162">
        <v>24241</v>
      </c>
      <c r="G10" s="163"/>
      <c r="H10" s="164"/>
    </row>
    <row r="11" spans="1:8" x14ac:dyDescent="0.15">
      <c r="A11" s="145" t="s">
        <v>545</v>
      </c>
      <c r="B11" s="150"/>
      <c r="C11" s="151"/>
      <c r="D11" s="152">
        <v>42011</v>
      </c>
      <c r="E11" s="153"/>
      <c r="F11" s="154">
        <v>45945</v>
      </c>
      <c r="G11" s="155"/>
      <c r="H11" s="156"/>
    </row>
    <row r="12" spans="1:8" x14ac:dyDescent="0.15">
      <c r="A12" s="157"/>
      <c r="B12" s="158"/>
      <c r="C12" s="165"/>
      <c r="D12" s="160">
        <v>22936</v>
      </c>
      <c r="E12" s="161"/>
      <c r="F12" s="162">
        <v>25180</v>
      </c>
      <c r="G12" s="163"/>
      <c r="H12" s="164"/>
    </row>
    <row r="13" spans="1:8" x14ac:dyDescent="0.15">
      <c r="A13" s="145"/>
      <c r="B13" s="150"/>
      <c r="C13" s="166"/>
      <c r="D13" s="167">
        <v>25859</v>
      </c>
      <c r="E13" s="168"/>
      <c r="F13" s="169">
        <v>45354</v>
      </c>
      <c r="G13" s="170"/>
      <c r="H13" s="156"/>
    </row>
    <row r="14" spans="1:8" x14ac:dyDescent="0.15">
      <c r="A14" s="157"/>
      <c r="B14" s="158"/>
      <c r="C14" s="159"/>
      <c r="D14" s="160">
        <v>16596</v>
      </c>
      <c r="E14" s="161"/>
      <c r="F14" s="162">
        <v>24556</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2.67</v>
      </c>
      <c r="C19" s="171">
        <f>ROUND(VALUE(SUBSTITUTE(実質収支比率等に係る経年分析!G$48,"▲","-")),2)</f>
        <v>2.04</v>
      </c>
      <c r="D19" s="171">
        <f>ROUND(VALUE(SUBSTITUTE(実質収支比率等に係る経年分析!H$48,"▲","-")),2)</f>
        <v>2.7</v>
      </c>
      <c r="E19" s="171">
        <f>ROUND(VALUE(SUBSTITUTE(実質収支比率等に係る経年分析!I$48,"▲","-")),2)</f>
        <v>2.02</v>
      </c>
      <c r="F19" s="171">
        <f>ROUND(VALUE(SUBSTITUTE(実質収支比率等に係る経年分析!J$48,"▲","-")),2)</f>
        <v>1.92</v>
      </c>
    </row>
    <row r="20" spans="1:11" x14ac:dyDescent="0.15">
      <c r="A20" s="171" t="s">
        <v>55</v>
      </c>
      <c r="B20" s="171">
        <f>ROUND(VALUE(SUBSTITUTE(実質収支比率等に係る経年分析!F$47,"▲","-")),2)</f>
        <v>9.5399999999999991</v>
      </c>
      <c r="C20" s="171">
        <f>ROUND(VALUE(SUBSTITUTE(実質収支比率等に係る経年分析!G$47,"▲","-")),2)</f>
        <v>13.39</v>
      </c>
      <c r="D20" s="171">
        <f>ROUND(VALUE(SUBSTITUTE(実質収支比率等に係る経年分析!H$47,"▲","-")),2)</f>
        <v>17.71</v>
      </c>
      <c r="E20" s="171">
        <f>ROUND(VALUE(SUBSTITUTE(実質収支比率等に係る経年分析!I$47,"▲","-")),2)</f>
        <v>19.489999999999998</v>
      </c>
      <c r="F20" s="171">
        <f>ROUND(VALUE(SUBSTITUTE(実質収支比率等に係る経年分析!J$47,"▲","-")),2)</f>
        <v>24.23</v>
      </c>
    </row>
    <row r="21" spans="1:11" x14ac:dyDescent="0.15">
      <c r="A21" s="171" t="s">
        <v>56</v>
      </c>
      <c r="B21" s="171">
        <f>IF(ISNUMBER(VALUE(SUBSTITUTE(実質収支比率等に係る経年分析!F$49,"▲","-"))),ROUND(VALUE(SUBSTITUTE(実質収支比率等に係る経年分析!F$49,"▲","-")),2),NA())</f>
        <v>3.85</v>
      </c>
      <c r="C21" s="171">
        <f>IF(ISNUMBER(VALUE(SUBSTITUTE(実質収支比率等に係る経年分析!G$49,"▲","-"))),ROUND(VALUE(SUBSTITUTE(実質収支比率等に係る経年分析!G$49,"▲","-")),2),NA())</f>
        <v>3.27</v>
      </c>
      <c r="D21" s="171">
        <f>IF(ISNUMBER(VALUE(SUBSTITUTE(実質収支比率等に係る経年分析!H$49,"▲","-"))),ROUND(VALUE(SUBSTITUTE(実質収支比率等に係る経年分析!H$49,"▲","-")),2),NA())</f>
        <v>5.03</v>
      </c>
      <c r="E21" s="171">
        <f>IF(ISNUMBER(VALUE(SUBSTITUTE(実質収支比率等に係る経年分析!I$49,"▲","-"))),ROUND(VALUE(SUBSTITUTE(実質収支比率等に係る経年分析!I$49,"▲","-")),2),NA())</f>
        <v>1.77</v>
      </c>
      <c r="F21" s="171">
        <f>IF(ISNUMBER(VALUE(SUBSTITUTE(実質収支比率等に係る経年分析!J$49,"▲","-"))),ROUND(VALUE(SUBSTITUTE(実質収支比率等に係る経年分析!J$49,"▲","-")),2),NA())</f>
        <v>5.42</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0.08</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0.63</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1.03</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f>IF(ROUND(VALUE(SUBSTITUTE(連結実質赤字比率に係る赤字・黒字の構成分析!F$42,"▲", "-")), 2) &lt; 0, ABS(ROUND(VALUE(SUBSTITUTE(連結実質赤字比率に係る赤字・黒字の構成分析!F$42,"▲", "-")), 2)), NA())</f>
        <v>0.61</v>
      </c>
      <c r="C28" s="172" t="e">
        <f>IF(ROUND(VALUE(SUBSTITUTE(連結実質赤字比率に係る赤字・黒字の構成分析!F$42,"▲", "-")), 2) &gt;= 0, ABS(ROUND(VALUE(SUBSTITUTE(連結実質赤字比率に係る赤字・黒字の構成分析!F$42,"▲", "-")), 2)), NA())</f>
        <v>#N/A</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泉大津市病院事業会計</v>
      </c>
      <c r="B29" s="172">
        <f>IF(ROUND(VALUE(SUBSTITUTE(連結実質赤字比率に係る赤字・黒字の構成分析!F$41,"▲", "-")), 2) &lt; 0, ABS(ROUND(VALUE(SUBSTITUTE(連結実質赤字比率に係る赤字・黒字の構成分析!F$41,"▲", "-")), 2)), NA())</f>
        <v>2.56</v>
      </c>
      <c r="C29" s="172" t="e">
        <f>IF(ROUND(VALUE(SUBSTITUTE(連結実質赤字比率に係る赤字・黒字の構成分析!F$41,"▲", "-")), 2) &gt;= 0, ABS(ROUND(VALUE(SUBSTITUTE(連結実質赤字比率に係る赤字・黒字の構成分析!F$41,"▲", "-")), 2)), NA())</f>
        <v>#N/A</v>
      </c>
      <c r="D29" s="172">
        <f>IF(ROUND(VALUE(SUBSTITUTE(連結実質赤字比率に係る赤字・黒字の構成分析!G$41,"▲", "-")), 2) &lt; 0, ABS(ROUND(VALUE(SUBSTITUTE(連結実質赤字比率に係る赤字・黒字の構成分析!G$41,"▲", "-")), 2)), NA())</f>
        <v>2.72</v>
      </c>
      <c r="E29" s="172" t="e">
        <f>IF(ROUND(VALUE(SUBSTITUTE(連結実質赤字比率に係る赤字・黒字の構成分析!G$41,"▲", "-")), 2) &gt;= 0, ABS(ROUND(VALUE(SUBSTITUTE(連結実質赤字比率に係る赤字・黒字の構成分析!G$41,"▲", "-")), 2)), NA())</f>
        <v>#N/A</v>
      </c>
      <c r="F29" s="172">
        <f>IF(ROUND(VALUE(SUBSTITUTE(連結実質赤字比率に係る赤字・黒字の構成分析!H$41,"▲", "-")), 2) &lt; 0, ABS(ROUND(VALUE(SUBSTITUTE(連結実質赤字比率に係る赤字・黒字の構成分析!H$41,"▲", "-")), 2)), NA())</f>
        <v>4.8899999999999997</v>
      </c>
      <c r="G29" s="172" t="e">
        <f>IF(ROUND(VALUE(SUBSTITUTE(連結実質赤字比率に係る赤字・黒字の構成分析!H$41,"▲", "-")), 2) &gt;= 0, ABS(ROUND(VALUE(SUBSTITUTE(連結実質赤字比率に係る赤字・黒字の構成分析!H$41,"▲", "-")), 2)), NA())</f>
        <v>#N/A</v>
      </c>
      <c r="H29" s="172">
        <f>IF(ROUND(VALUE(SUBSTITUTE(連結実質赤字比率に係る赤字・黒字の構成分析!I$41,"▲", "-")), 2) &lt; 0, ABS(ROUND(VALUE(SUBSTITUTE(連結実質赤字比率に係る赤字・黒字の構成分析!I$41,"▲", "-")), 2)), NA())</f>
        <v>0.88</v>
      </c>
      <c r="I29" s="172" t="e">
        <f>IF(ROUND(VALUE(SUBSTITUTE(連結実質赤字比率に係る赤字・黒字の構成分析!I$41,"▲", "-")), 2) &gt;= 0, ABS(ROUND(VALUE(SUBSTITUTE(連結実質赤字比率に係る赤字・黒字の構成分析!I$41,"▲", "-")), 2)), NA())</f>
        <v>#N/A</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15">
      <c r="A30" s="172" t="str">
        <f>IF(連結実質赤字比率に係る赤字・黒字の構成分析!C$40="",NA(),連結実質赤字比率に係る赤字・黒字の構成分析!C$40)</f>
        <v>土地取得事業特別会計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x14ac:dyDescent="0.15">
      <c r="A31" s="172" t="str">
        <f>IF(連結実質赤字比率に係る赤字・黒字の構成分析!C$39="",NA(),連結実質赤字比率に係る赤字・黒字の構成分析!C$39)</f>
        <v>後期高齢者医療特別会計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0.16</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0.16</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0.15</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0.16</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0.18</v>
      </c>
    </row>
    <row r="32" spans="1:11" x14ac:dyDescent="0.15">
      <c r="A32" s="172" t="str">
        <f>IF(連結実質赤字比率に係る赤字・黒字の構成分析!C$38="",NA(),連結実質赤字比率に係る赤字・黒字の構成分析!C$38)</f>
        <v>国民健康保険事業特別会計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0.16</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0.83</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0.44</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0.51</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0.36</v>
      </c>
    </row>
    <row r="33" spans="1:16" x14ac:dyDescent="0.15">
      <c r="A33" s="172" t="str">
        <f>IF(連結実質赤字比率に係る赤字・黒字の構成分析!C$37="",NA(),連結実質赤字比率に係る赤字・黒字の構成分析!C$37)</f>
        <v>介護保険事業特別会計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0.73</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0.57999999999999996</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0.25</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1.32</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0.83</v>
      </c>
    </row>
    <row r="34" spans="1:16" x14ac:dyDescent="0.15">
      <c r="A34" s="172" t="str">
        <f>IF(連結実質赤字比率に係る赤字・黒字の構成分析!C$36="",NA(),連結実質赤字比率に係る赤字・黒字の構成分析!C$36)</f>
        <v>泉大津市下水道事業会計</v>
      </c>
      <c r="B34" s="172" t="e">
        <f>IF(ROUND(VALUE(SUBSTITUTE(連結実質赤字比率に係る赤字・黒字の構成分析!F$36,"▲", "-")), 2) &lt; 0, ABS(ROUND(VALUE(SUBSTITUTE(連結実質赤字比率に係る赤字・黒字の構成分析!F$36,"▲", "-")), 2)), NA())</f>
        <v>#VALUE!</v>
      </c>
      <c r="C34" s="172" t="e">
        <f>IF(ROUND(VALUE(SUBSTITUTE(連結実質赤字比率に係る赤字・黒字の構成分析!F$36,"▲", "-")), 2) &gt;= 0, ABS(ROUND(VALUE(SUBSTITUTE(連結実質赤字比率に係る赤字・黒字の構成分析!F$36,"▲", "-")), 2)), NA())</f>
        <v>#VALUE!</v>
      </c>
      <c r="D34" s="172" t="e">
        <f>IF(ROUND(VALUE(SUBSTITUTE(連結実質赤字比率に係る赤字・黒字の構成分析!G$36,"▲", "-")), 2) &lt; 0, ABS(ROUND(VALUE(SUBSTITUTE(連結実質赤字比率に係る赤字・黒字の構成分析!G$36,"▲", "-")), 2)), NA())</f>
        <v>#VALUE!</v>
      </c>
      <c r="E34" s="172" t="e">
        <f>IF(ROUND(VALUE(SUBSTITUTE(連結実質赤字比率に係る赤字・黒字の構成分析!G$36,"▲", "-")), 2) &gt;= 0, ABS(ROUND(VALUE(SUBSTITUTE(連結実質赤字比率に係る赤字・黒字の構成分析!G$36,"▲", "-")), 2)), NA())</f>
        <v>#VALUE!</v>
      </c>
      <c r="F34" s="172" t="e">
        <f>IF(ROUND(VALUE(SUBSTITUTE(連結実質赤字比率に係る赤字・黒字の構成分析!H$36,"▲", "-")), 2) &lt; 0, ABS(ROUND(VALUE(SUBSTITUTE(連結実質赤字比率に係る赤字・黒字の構成分析!H$36,"▲", "-")), 2)), NA())</f>
        <v>#VALUE!</v>
      </c>
      <c r="G34" s="172" t="e">
        <f>IF(ROUND(VALUE(SUBSTITUTE(連結実質赤字比率に係る赤字・黒字の構成分析!H$36,"▲", "-")), 2) &gt;= 0, ABS(ROUND(VALUE(SUBSTITUTE(連結実質赤字比率に係る赤字・黒字の構成分析!H$36,"▲", "-")), 2)), NA())</f>
        <v>#VALUE!</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0.8</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1.59</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2.66</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2.04</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2.69</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2.0099999999999998</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1.92</v>
      </c>
    </row>
    <row r="36" spans="1:16" x14ac:dyDescent="0.15">
      <c r="A36" s="172" t="str">
        <f>IF(連結実質赤字比率に係る赤字・黒字の構成分析!C$34="",NA(),連結実質赤字比率に係る赤字・黒字の構成分析!C$34)</f>
        <v>泉大津市水道事業会計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11.79</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14.05</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15.35</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16.57</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15.85</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3525</v>
      </c>
      <c r="E42" s="173"/>
      <c r="F42" s="173"/>
      <c r="G42" s="173">
        <f>'実質公債費比率（分子）の構造'!L$52</f>
        <v>3448</v>
      </c>
      <c r="H42" s="173"/>
      <c r="I42" s="173"/>
      <c r="J42" s="173">
        <f>'実質公債費比率（分子）の構造'!M$52</f>
        <v>3457</v>
      </c>
      <c r="K42" s="173"/>
      <c r="L42" s="173"/>
      <c r="M42" s="173">
        <f>'実質公債費比率（分子）の構造'!N$52</f>
        <v>3929</v>
      </c>
      <c r="N42" s="173"/>
      <c r="O42" s="173"/>
      <c r="P42" s="173">
        <f>'実質公債費比率（分子）の構造'!O$52</f>
        <v>3629</v>
      </c>
    </row>
    <row r="43" spans="1:16" x14ac:dyDescent="0.15">
      <c r="A43" s="173" t="s">
        <v>64</v>
      </c>
      <c r="B43" s="173">
        <f>'実質公債費比率（分子）の構造'!K$51</f>
        <v>0</v>
      </c>
      <c r="C43" s="173"/>
      <c r="D43" s="173"/>
      <c r="E43" s="173">
        <f>'実質公債費比率（分子）の構造'!L$51</f>
        <v>0</v>
      </c>
      <c r="F43" s="173"/>
      <c r="G43" s="173"/>
      <c r="H43" s="173">
        <f>'実質公債費比率（分子）の構造'!M$51</f>
        <v>0</v>
      </c>
      <c r="I43" s="173"/>
      <c r="J43" s="173"/>
      <c r="K43" s="173">
        <f>'実質公債費比率（分子）の構造'!N$51</f>
        <v>0</v>
      </c>
      <c r="L43" s="173"/>
      <c r="M43" s="173"/>
      <c r="N43" s="173">
        <f>'実質公債費比率（分子）の構造'!O$51</f>
        <v>0</v>
      </c>
      <c r="O43" s="173"/>
      <c r="P43" s="173"/>
    </row>
    <row r="44" spans="1:16" x14ac:dyDescent="0.15">
      <c r="A44" s="173" t="s">
        <v>65</v>
      </c>
      <c r="B44" s="173">
        <f>'実質公債費比率（分子）の構造'!K$50</f>
        <v>371</v>
      </c>
      <c r="C44" s="173"/>
      <c r="D44" s="173"/>
      <c r="E44" s="173">
        <f>'実質公債費比率（分子）の構造'!L$50</f>
        <v>340</v>
      </c>
      <c r="F44" s="173"/>
      <c r="G44" s="173"/>
      <c r="H44" s="173">
        <f>'実質公債費比率（分子）の構造'!M$50</f>
        <v>335</v>
      </c>
      <c r="I44" s="173"/>
      <c r="J44" s="173"/>
      <c r="K44" s="173">
        <f>'実質公債費比率（分子）の構造'!N$50</f>
        <v>561</v>
      </c>
      <c r="L44" s="173"/>
      <c r="M44" s="173"/>
      <c r="N44" s="173">
        <f>'実質公債費比率（分子）の構造'!O$50</f>
        <v>812</v>
      </c>
      <c r="O44" s="173"/>
      <c r="P44" s="173"/>
    </row>
    <row r="45" spans="1:16" x14ac:dyDescent="0.15">
      <c r="A45" s="173" t="s">
        <v>66</v>
      </c>
      <c r="B45" s="173">
        <f>'実質公債費比率（分子）の構造'!K$49</f>
        <v>268</v>
      </c>
      <c r="C45" s="173"/>
      <c r="D45" s="173"/>
      <c r="E45" s="173">
        <f>'実質公債費比率（分子）の構造'!L$49</f>
        <v>135</v>
      </c>
      <c r="F45" s="173"/>
      <c r="G45" s="173"/>
      <c r="H45" s="173">
        <f>'実質公債費比率（分子）の構造'!M$49</f>
        <v>135</v>
      </c>
      <c r="I45" s="173"/>
      <c r="J45" s="173"/>
      <c r="K45" s="173">
        <f>'実質公債費比率（分子）の構造'!N$49</f>
        <v>126</v>
      </c>
      <c r="L45" s="173"/>
      <c r="M45" s="173"/>
      <c r="N45" s="173">
        <f>'実質公債費比率（分子）の構造'!O$49</f>
        <v>116</v>
      </c>
      <c r="O45" s="173"/>
      <c r="P45" s="173"/>
    </row>
    <row r="46" spans="1:16" x14ac:dyDescent="0.15">
      <c r="A46" s="173" t="s">
        <v>67</v>
      </c>
      <c r="B46" s="173">
        <f>'実質公債費比率（分子）の構造'!K$48</f>
        <v>1579</v>
      </c>
      <c r="C46" s="173"/>
      <c r="D46" s="173"/>
      <c r="E46" s="173">
        <f>'実質公債費比率（分子）の構造'!L$48</f>
        <v>1594</v>
      </c>
      <c r="F46" s="173"/>
      <c r="G46" s="173"/>
      <c r="H46" s="173">
        <f>'実質公債費比率（分子）の構造'!M$48</f>
        <v>1560</v>
      </c>
      <c r="I46" s="173"/>
      <c r="J46" s="173"/>
      <c r="K46" s="173">
        <f>'実質公債費比率（分子）の構造'!N$48</f>
        <v>1533</v>
      </c>
      <c r="L46" s="173"/>
      <c r="M46" s="173"/>
      <c r="N46" s="173">
        <f>'実質公債費比率（分子）の構造'!O$48</f>
        <v>1432</v>
      </c>
      <c r="O46" s="173"/>
      <c r="P46" s="173"/>
    </row>
    <row r="47" spans="1:16" x14ac:dyDescent="0.15">
      <c r="A47" s="173" t="s">
        <v>68</v>
      </c>
      <c r="B47" s="173">
        <f>'実質公債費比率（分子）の構造'!K$47</f>
        <v>21</v>
      </c>
      <c r="C47" s="173"/>
      <c r="D47" s="173"/>
      <c r="E47" s="173">
        <f>'実質公債費比率（分子）の構造'!L$47</f>
        <v>21</v>
      </c>
      <c r="F47" s="173"/>
      <c r="G47" s="173"/>
      <c r="H47" s="173">
        <f>'実質公債費比率（分子）の構造'!M$47</f>
        <v>21</v>
      </c>
      <c r="I47" s="173"/>
      <c r="J47" s="173"/>
      <c r="K47" s="173">
        <f>'実質公債費比率（分子）の構造'!N$47</f>
        <v>21</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2977</v>
      </c>
      <c r="C49" s="173"/>
      <c r="D49" s="173"/>
      <c r="E49" s="173">
        <f>'実質公債費比率（分子）の構造'!L$45</f>
        <v>2810</v>
      </c>
      <c r="F49" s="173"/>
      <c r="G49" s="173"/>
      <c r="H49" s="173">
        <f>'実質公債費比率（分子）の構造'!M$45</f>
        <v>2666</v>
      </c>
      <c r="I49" s="173"/>
      <c r="J49" s="173"/>
      <c r="K49" s="173">
        <f>'実質公債費比率（分子）の構造'!N$45</f>
        <v>2707</v>
      </c>
      <c r="L49" s="173"/>
      <c r="M49" s="173"/>
      <c r="N49" s="173">
        <f>'実質公債費比率（分子）の構造'!O$45</f>
        <v>2753</v>
      </c>
      <c r="O49" s="173"/>
      <c r="P49" s="173"/>
    </row>
    <row r="50" spans="1:16" x14ac:dyDescent="0.15">
      <c r="A50" s="173" t="s">
        <v>71</v>
      </c>
      <c r="B50" s="173" t="e">
        <f>NA()</f>
        <v>#N/A</v>
      </c>
      <c r="C50" s="173">
        <f>IF(ISNUMBER('実質公債費比率（分子）の構造'!K$53),'実質公債費比率（分子）の構造'!K$53,NA())</f>
        <v>1691</v>
      </c>
      <c r="D50" s="173" t="e">
        <f>NA()</f>
        <v>#N/A</v>
      </c>
      <c r="E50" s="173" t="e">
        <f>NA()</f>
        <v>#N/A</v>
      </c>
      <c r="F50" s="173">
        <f>IF(ISNUMBER('実質公債費比率（分子）の構造'!L$53),'実質公債費比率（分子）の構造'!L$53,NA())</f>
        <v>1452</v>
      </c>
      <c r="G50" s="173" t="e">
        <f>NA()</f>
        <v>#N/A</v>
      </c>
      <c r="H50" s="173" t="e">
        <f>NA()</f>
        <v>#N/A</v>
      </c>
      <c r="I50" s="173">
        <f>IF(ISNUMBER('実質公債費比率（分子）の構造'!M$53),'実質公債費比率（分子）の構造'!M$53,NA())</f>
        <v>1260</v>
      </c>
      <c r="J50" s="173" t="e">
        <f>NA()</f>
        <v>#N/A</v>
      </c>
      <c r="K50" s="173" t="e">
        <f>NA()</f>
        <v>#N/A</v>
      </c>
      <c r="L50" s="173">
        <f>IF(ISNUMBER('実質公債費比率（分子）の構造'!N$53),'実質公債費比率（分子）の構造'!N$53,NA())</f>
        <v>1019</v>
      </c>
      <c r="M50" s="173" t="e">
        <f>NA()</f>
        <v>#N/A</v>
      </c>
      <c r="N50" s="173" t="e">
        <f>NA()</f>
        <v>#N/A</v>
      </c>
      <c r="O50" s="173">
        <f>IF(ISNUMBER('実質公債費比率（分子）の構造'!O$53),'実質公債費比率（分子）の構造'!O$53,NA())</f>
        <v>1484</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31419</v>
      </c>
      <c r="E56" s="172"/>
      <c r="F56" s="172"/>
      <c r="G56" s="172">
        <f>'将来負担比率（分子）の構造'!J$52</f>
        <v>30484</v>
      </c>
      <c r="H56" s="172"/>
      <c r="I56" s="172"/>
      <c r="J56" s="172">
        <f>'将来負担比率（分子）の構造'!K$52</f>
        <v>29560</v>
      </c>
      <c r="K56" s="172"/>
      <c r="L56" s="172"/>
      <c r="M56" s="172">
        <f>'将来負担比率（分子）の構造'!L$52</f>
        <v>28961</v>
      </c>
      <c r="N56" s="172"/>
      <c r="O56" s="172"/>
      <c r="P56" s="172">
        <f>'将来負担比率（分子）の構造'!M$52</f>
        <v>28216</v>
      </c>
    </row>
    <row r="57" spans="1:16" x14ac:dyDescent="0.15">
      <c r="A57" s="172" t="s">
        <v>42</v>
      </c>
      <c r="B57" s="172"/>
      <c r="C57" s="172"/>
      <c r="D57" s="172">
        <f>'将来負担比率（分子）の構造'!I$51</f>
        <v>8674</v>
      </c>
      <c r="E57" s="172"/>
      <c r="F57" s="172"/>
      <c r="G57" s="172">
        <f>'将来負担比率（分子）の構造'!J$51</f>
        <v>8878</v>
      </c>
      <c r="H57" s="172"/>
      <c r="I57" s="172"/>
      <c r="J57" s="172">
        <f>'将来負担比率（分子）の構造'!K$51</f>
        <v>8806</v>
      </c>
      <c r="K57" s="172"/>
      <c r="L57" s="172"/>
      <c r="M57" s="172">
        <f>'将来負担比率（分子）の構造'!L$51</f>
        <v>8778</v>
      </c>
      <c r="N57" s="172"/>
      <c r="O57" s="172"/>
      <c r="P57" s="172">
        <f>'将来負担比率（分子）の構造'!M$51</f>
        <v>7881</v>
      </c>
    </row>
    <row r="58" spans="1:16" x14ac:dyDescent="0.15">
      <c r="A58" s="172" t="s">
        <v>41</v>
      </c>
      <c r="B58" s="172"/>
      <c r="C58" s="172"/>
      <c r="D58" s="172">
        <f>'将来負担比率（分子）の構造'!I$50</f>
        <v>4654</v>
      </c>
      <c r="E58" s="172"/>
      <c r="F58" s="172"/>
      <c r="G58" s="172">
        <f>'将来負担比率（分子）の構造'!J$50</f>
        <v>5677</v>
      </c>
      <c r="H58" s="172"/>
      <c r="I58" s="172"/>
      <c r="J58" s="172">
        <f>'将来負担比率（分子）の構造'!K$50</f>
        <v>6973</v>
      </c>
      <c r="K58" s="172"/>
      <c r="L58" s="172"/>
      <c r="M58" s="172">
        <f>'将来負担比率（分子）の構造'!L$50</f>
        <v>7579</v>
      </c>
      <c r="N58" s="172"/>
      <c r="O58" s="172"/>
      <c r="P58" s="172">
        <f>'将来負担比率（分子）の構造'!M$50</f>
        <v>8905</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f>'将来負担比率（分子）の構造'!I$46</f>
        <v>396</v>
      </c>
      <c r="C61" s="172"/>
      <c r="D61" s="172"/>
      <c r="E61" s="172">
        <f>'将来負担比率（分子）の構造'!J$46</f>
        <v>406</v>
      </c>
      <c r="F61" s="172"/>
      <c r="G61" s="172"/>
      <c r="H61" s="172">
        <f>'将来負担比率（分子）の構造'!K$46</f>
        <v>413</v>
      </c>
      <c r="I61" s="172"/>
      <c r="J61" s="172"/>
      <c r="K61" s="172">
        <f>'将来負担比率（分子）の構造'!L$46</f>
        <v>424</v>
      </c>
      <c r="L61" s="172"/>
      <c r="M61" s="172"/>
      <c r="N61" s="172">
        <f>'将来負担比率（分子）の構造'!M$46</f>
        <v>433</v>
      </c>
      <c r="O61" s="172"/>
      <c r="P61" s="172"/>
    </row>
    <row r="62" spans="1:16" x14ac:dyDescent="0.15">
      <c r="A62" s="172" t="s">
        <v>35</v>
      </c>
      <c r="B62" s="172">
        <f>'将来負担比率（分子）の構造'!I$45</f>
        <v>2662</v>
      </c>
      <c r="C62" s="172"/>
      <c r="D62" s="172"/>
      <c r="E62" s="172">
        <f>'将来負担比率（分子）の構造'!J$45</f>
        <v>2735</v>
      </c>
      <c r="F62" s="172"/>
      <c r="G62" s="172"/>
      <c r="H62" s="172">
        <f>'将来負担比率（分子）の構造'!K$45</f>
        <v>2665</v>
      </c>
      <c r="I62" s="172"/>
      <c r="J62" s="172"/>
      <c r="K62" s="172">
        <f>'将来負担比率（分子）の構造'!L$45</f>
        <v>2673</v>
      </c>
      <c r="L62" s="172"/>
      <c r="M62" s="172"/>
      <c r="N62" s="172">
        <f>'将来負担比率（分子）の構造'!M$45</f>
        <v>2672</v>
      </c>
      <c r="O62" s="172"/>
      <c r="P62" s="172"/>
    </row>
    <row r="63" spans="1:16" x14ac:dyDescent="0.15">
      <c r="A63" s="172" t="s">
        <v>34</v>
      </c>
      <c r="B63" s="172">
        <f>'将来負担比率（分子）の構造'!I$44</f>
        <v>1272</v>
      </c>
      <c r="C63" s="172"/>
      <c r="D63" s="172"/>
      <c r="E63" s="172">
        <f>'将来負担比率（分子）の構造'!J$44</f>
        <v>1164</v>
      </c>
      <c r="F63" s="172"/>
      <c r="G63" s="172"/>
      <c r="H63" s="172">
        <f>'将来負担比率（分子）の構造'!K$44</f>
        <v>1076</v>
      </c>
      <c r="I63" s="172"/>
      <c r="J63" s="172"/>
      <c r="K63" s="172">
        <f>'将来負担比率（分子）の構造'!L$44</f>
        <v>1082</v>
      </c>
      <c r="L63" s="172"/>
      <c r="M63" s="172"/>
      <c r="N63" s="172">
        <f>'将来負担比率（分子）の構造'!M$44</f>
        <v>1118</v>
      </c>
      <c r="O63" s="172"/>
      <c r="P63" s="172"/>
    </row>
    <row r="64" spans="1:16" x14ac:dyDescent="0.15">
      <c r="A64" s="172" t="s">
        <v>33</v>
      </c>
      <c r="B64" s="172">
        <f>'将来負担比率（分子）の構造'!I$43</f>
        <v>20274</v>
      </c>
      <c r="C64" s="172"/>
      <c r="D64" s="172"/>
      <c r="E64" s="172">
        <f>'将来負担比率（分子）の構造'!J$43</f>
        <v>18416</v>
      </c>
      <c r="F64" s="172"/>
      <c r="G64" s="172"/>
      <c r="H64" s="172">
        <f>'将来負担比率（分子）の構造'!K$43</f>
        <v>17490</v>
      </c>
      <c r="I64" s="172"/>
      <c r="J64" s="172"/>
      <c r="K64" s="172">
        <f>'将来負担比率（分子）の構造'!L$43</f>
        <v>16297</v>
      </c>
      <c r="L64" s="172"/>
      <c r="M64" s="172"/>
      <c r="N64" s="172">
        <f>'将来負担比率（分子）の構造'!M$43</f>
        <v>14832</v>
      </c>
      <c r="O64" s="172"/>
      <c r="P64" s="172"/>
    </row>
    <row r="65" spans="1:16" x14ac:dyDescent="0.15">
      <c r="A65" s="172" t="s">
        <v>32</v>
      </c>
      <c r="B65" s="172">
        <f>'将来負担比率（分子）の構造'!I$42</f>
        <v>2727</v>
      </c>
      <c r="C65" s="172"/>
      <c r="D65" s="172"/>
      <c r="E65" s="172">
        <f>'将来負担比率（分子）の構造'!J$42</f>
        <v>2437</v>
      </c>
      <c r="F65" s="172"/>
      <c r="G65" s="172"/>
      <c r="H65" s="172">
        <f>'将来負担比率（分子）の構造'!K$42</f>
        <v>2134</v>
      </c>
      <c r="I65" s="172"/>
      <c r="J65" s="172"/>
      <c r="K65" s="172">
        <f>'将来負担比率（分子）の構造'!L$42</f>
        <v>1601</v>
      </c>
      <c r="L65" s="172"/>
      <c r="M65" s="172"/>
      <c r="N65" s="172">
        <f>'将来負担比率（分子）の構造'!M$42</f>
        <v>806</v>
      </c>
      <c r="O65" s="172"/>
      <c r="P65" s="172"/>
    </row>
    <row r="66" spans="1:16" x14ac:dyDescent="0.15">
      <c r="A66" s="172" t="s">
        <v>31</v>
      </c>
      <c r="B66" s="172">
        <f>'将来負担比率（分子）の構造'!I$41</f>
        <v>30220</v>
      </c>
      <c r="C66" s="172"/>
      <c r="D66" s="172"/>
      <c r="E66" s="172">
        <f>'将来負担比率（分子）の構造'!J$41</f>
        <v>29472</v>
      </c>
      <c r="F66" s="172"/>
      <c r="G66" s="172"/>
      <c r="H66" s="172">
        <f>'将来負担比率（分子）の構造'!K$41</f>
        <v>28341</v>
      </c>
      <c r="I66" s="172"/>
      <c r="J66" s="172"/>
      <c r="K66" s="172">
        <f>'将来負担比率（分子）の構造'!L$41</f>
        <v>27560</v>
      </c>
      <c r="L66" s="172"/>
      <c r="M66" s="172"/>
      <c r="N66" s="172">
        <f>'将来負担比率（分子）の構造'!M$41</f>
        <v>27336</v>
      </c>
      <c r="O66" s="172"/>
      <c r="P66" s="172"/>
    </row>
    <row r="67" spans="1:16" x14ac:dyDescent="0.15">
      <c r="A67" s="172" t="s">
        <v>75</v>
      </c>
      <c r="B67" s="172" t="e">
        <f>NA()</f>
        <v>#N/A</v>
      </c>
      <c r="C67" s="172">
        <f>IF(ISNUMBER('将来負担比率（分子）の構造'!I$53), IF('将来負担比率（分子）の構造'!I$53 &lt; 0, 0, '将来負担比率（分子）の構造'!I$53), NA())</f>
        <v>12805</v>
      </c>
      <c r="D67" s="172" t="e">
        <f>NA()</f>
        <v>#N/A</v>
      </c>
      <c r="E67" s="172" t="e">
        <f>NA()</f>
        <v>#N/A</v>
      </c>
      <c r="F67" s="172">
        <f>IF(ISNUMBER('将来負担比率（分子）の構造'!J$53), IF('将来負担比率（分子）の構造'!J$53 &lt; 0, 0, '将来負担比率（分子）の構造'!J$53), NA())</f>
        <v>9591</v>
      </c>
      <c r="G67" s="172" t="e">
        <f>NA()</f>
        <v>#N/A</v>
      </c>
      <c r="H67" s="172" t="e">
        <f>NA()</f>
        <v>#N/A</v>
      </c>
      <c r="I67" s="172">
        <f>IF(ISNUMBER('将来負担比率（分子）の構造'!K$53), IF('将来負担比率（分子）の構造'!K$53 &lt; 0, 0, '将来負担比率（分子）の構造'!K$53), NA())</f>
        <v>6780</v>
      </c>
      <c r="J67" s="172" t="e">
        <f>NA()</f>
        <v>#N/A</v>
      </c>
      <c r="K67" s="172" t="e">
        <f>NA()</f>
        <v>#N/A</v>
      </c>
      <c r="L67" s="172">
        <f>IF(ISNUMBER('将来負担比率（分子）の構造'!L$53), IF('将来負担比率（分子）の構造'!L$53 &lt; 0, 0, '将来負担比率（分子）の構造'!L$53), NA())</f>
        <v>4319</v>
      </c>
      <c r="M67" s="172" t="e">
        <f>NA()</f>
        <v>#N/A</v>
      </c>
      <c r="N67" s="172" t="e">
        <f>NA()</f>
        <v>#N/A</v>
      </c>
      <c r="O67" s="172">
        <f>IF(ISNUMBER('将来負担比率（分子）の構造'!M$53), IF('将来負担比率（分子）の構造'!M$53 &lt; 0, 0, '将来負担比率（分子）の構造'!M$53), NA())</f>
        <v>2195</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2957</v>
      </c>
      <c r="C72" s="176">
        <f>基金残高に係る経年分析!G55</f>
        <v>3365</v>
      </c>
      <c r="D72" s="176">
        <f>基金残高に係る経年分析!H55</f>
        <v>4340</v>
      </c>
    </row>
    <row r="73" spans="1:16" x14ac:dyDescent="0.15">
      <c r="A73" s="175" t="s">
        <v>78</v>
      </c>
      <c r="B73" s="176" t="str">
        <f>基金残高に係る経年分析!F56</f>
        <v>-</v>
      </c>
      <c r="C73" s="176" t="str">
        <f>基金残高に係る経年分析!G56</f>
        <v>-</v>
      </c>
      <c r="D73" s="176" t="str">
        <f>基金残高に係る経年分析!H56</f>
        <v>-</v>
      </c>
    </row>
    <row r="74" spans="1:16" x14ac:dyDescent="0.15">
      <c r="A74" s="175" t="s">
        <v>79</v>
      </c>
      <c r="B74" s="176">
        <f>基金残高に係る経年分析!F57</f>
        <v>3585</v>
      </c>
      <c r="C74" s="176">
        <f>基金残高に係る経年分析!G57</f>
        <v>4046</v>
      </c>
      <c r="D74" s="176">
        <f>基金残高に係る経年分析!H57</f>
        <v>4156</v>
      </c>
    </row>
  </sheetData>
  <sheetProtection algorithmName="SHA-512" hashValue="/XRPyqMbT4aA9HxeMOV0kaX5SvHB2bjG0uY3fAlLdFx5sKIjXsRmPjNme0ONFJn932ibC5jdgCKXhEnsFr1bQA==" saltValue="yPw8CNI5ZwuoOdf/GVmPq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2023-03-24T02:02:05Z</cp:lastPrinted>
  <dcterms:created xsi:type="dcterms:W3CDTF">2023-02-20T06:03:18Z</dcterms:created>
  <dcterms:modified xsi:type="dcterms:W3CDTF">2023-10-24T07:18:17Z</dcterms:modified>
  <cp:category/>
</cp:coreProperties>
</file>