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Ag7C7jQDm7g2HbmIHB5W/OYaafUOdDA5ozt+tw0X/PyJ0mRaPkQst2fwgqDIpDtSjvThiTOt1eop0eGgHpRQDw==" workbookSaltValue="AEyPF9DbiUZ7EKmTRQDCR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P10" i="4"/>
  <c r="I10" i="4"/>
  <c r="AT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<sst xmlns="http://schemas.openxmlformats.org/spreadsheetml/2006/main" count="241" uniqueCount="119">
  <si>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</si>
  <si>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</si>
  <si>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</si>
  <si>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</si>
  <si>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</si>
  <si>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</si>
  <si>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</si>
  <si>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</si>
  <si>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</si>
  <si>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</si>
  <si>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</si>
  <si>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</si>
  <si>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</si>
  <si>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</si>
  <si>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</si>
  <si>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</si>
  <si>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</si>
  <si>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</si>
  <si>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</si>
  <si>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</si>
  <si>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</si>
  <si>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</si>
  <si>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</si>
  <si>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</si>
  <si>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</si>
  <si>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</si>
  <si>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</si>
  <si>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</si>
  <si>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</si>
  <si>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</si>
  <si>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</si>
  <si>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</si>
  <si>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</si>
  <si>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</si>
  <si>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</si>
  <si>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</si>
  <si>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</si>
  <si>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</si>
  <si>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</si>
  <si>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</si>
  <si>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</si>
  <si>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</si>
  <si>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</si>
  <si>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</si>
  <si>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</si>
  <si>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</si>
  <si>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</si>
  <si>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</si>
  <si>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</si>
  <si>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</si>
  <si>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</si>
  <si>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</si>
  <si>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</si>
  <si>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</si>
  <si>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</si>
  <si>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</si>
  <si>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</si>
  <si>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</si>
  <si>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</si>
  <si>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</si>
  <si>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</si>
  <si>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</si>
  <si>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</si>
  <si>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</si>
  <si>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</si>
  <si>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</si>
  <si>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</si>
  <si>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</si>
  <si>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</si>
  <si>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</si>
  <si>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</si>
  <si>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</si>
  <si>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</si>
  <si>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</si>
  <si>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</si>
  <si>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</si>
  <si>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</si>
  <si>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</si>
  <si>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</si>
  <si>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</si>
  <si>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</si>
  <si>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</si>
  <si>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</si>
  <si>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</si>
  <si>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</si>
  <si>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</si>
  <si>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</si>
  <si>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</si>
  <si>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</si>
  <si>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</si>
  <si>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</si>
  <si>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</si>
  <si>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</si>
  <si>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</si>
  <si>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</si>
  <si>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</si>
  <si>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</si>
  <si>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</si>
  <si>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</si>
  <si>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</si>
  <si>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</si>
  <si>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</si>
  <si>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</si>
  <si>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</si>
  <si>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</si>
  <si>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</si>
  <si>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</si>
  <si>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</si>
  <si>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</si>
  <si>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</si>
  <si>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</si>
  <si>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</si>
  <si>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</si>
  <si>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</si>
  <si>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</si>
  <si>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</si>
  <si>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村の下水道事業は平成6年度から工事着手し、平成9年度から供用を開始しましたが、当初下水道整備について、全域特定環境保全公共下水道事業により整備を開始し、その後一部区域を残して公共下水道事業となりました。事業開始当時の企業債を特定環境保全公共下水道事業会計において、現在も償還しているため、企業債残高対事業規模比率が類似団体平均値を上回っており、汚水処理原価も高い状況にあります。
　また、当区域内の人口が少ないため収入も低く、経費回収率は類似団体平均値より低い状況にあります。</t>
    <phoneticPr fontId="4"/>
  </si>
  <si>
    <t>　本村の下水道施設のほとんどは、整備後20年程度と比較的新しいため、まだ改築等は行っていない状況にあります。</t>
  </si>
  <si>
    <t xml:space="preserve"> 本村の特定環境保全公共下水道事業は公共下水道事業導入前に着手したもので、各々の区域が独立したものではなく、管渠がつながった状態となるため、公共下水道と一体的に実施しています。
　よって特定環境保全公共下水道事業は、公共下水道と同様に「事業費の抑制」「人件費の削減」などを行ってきましたが、人口減少に伴う使用料の減収、地方債償還金の増加などが要因となって、一般会計からの繰入金に依存する状態です。また、使用料の見直しの検討も必要ですが、現在設定している使用料は、他市町よりも高い料金設定です。また、令和6年度から地方公営企業会計の法適用化を行います。
　本村における特定環境保全公共下水道事業は一部地域を除きすべて公共下水道事業となった経緯から類似団体との状況とは異なるため、指標での単純比較は難しいと考えますが、今後も引き続き、公共下水道事業会計と一体的な経営改善を行っていきます。</t>
    <rPh sb="268" eb="269">
      <t>カ</t>
    </rPh>
    <rPh sb="270" eb="2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</si>
</sst>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A3-47CE-B227-959467384A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7A3-47CE-B227-959467384A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B-457C-B427-E299625BD0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20B-457C-B427-E299625BD0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83.33</c:v>
                </c:pt>
                <c:pt idx="1">
                  <c:v>86.84</c:v>
                </c:pt>
                <c:pt idx="2">
                  <c:v>78.95</c:v>
                </c:pt>
                <c:pt idx="3">
                  <c:v>78.38</c:v>
                </c:pt>
                <c:pt idx="4">
                  <c:v>80.56</c:v>
                </c:pt>
              </c:numCache>
            </c:numRef>
          </c:val>
          <c:extLst>
            <c:ext xmlns:c16="http://schemas.microsoft.com/office/drawing/2014/chart" uri="{C3380CC4-5D6E-409C-BE32-E72D297353CC}">
              <c16:uniqueId val="{00000000-105C-4AA9-A162-6EBC346D71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05C-4AA9-A162-6EBC346D71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26.43</c:v>
                </c:pt>
                <c:pt idx="1">
                  <c:v>21.72</c:v>
                </c:pt>
                <c:pt idx="2">
                  <c:v>18.89</c:v>
                </c:pt>
                <c:pt idx="3">
                  <c:v>18.489999999999998</c:v>
                </c:pt>
                <c:pt idx="4">
                  <c:v>17.21</c:v>
                </c:pt>
              </c:numCache>
            </c:numRef>
          </c:val>
          <c:extLst>
            <c:ext xmlns:c16="http://schemas.microsoft.com/office/drawing/2014/chart" uri="{C3380CC4-5D6E-409C-BE32-E72D297353CC}">
              <c16:uniqueId val="{00000000-BB13-4343-B3E4-8ABBC337C9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3-4343-B3E4-8ABBC337C9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02-4756-80BB-A0181492C8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2-4756-80BB-A0181492C8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F-4058-9EDA-19B2742508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F-4058-9EDA-19B2742508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3-4A7C-97E1-5E9695D74A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3-4A7C-97E1-5E9695D74A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F-4F5E-875D-B1BEA0AF0D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F-4F5E-875D-B1BEA0AF0D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13623</c:v>
                </c:pt>
                <c:pt idx="1">
                  <c:v>16297</c:v>
                </c:pt>
                <c:pt idx="2">
                  <c:v>15779</c:v>
                </c:pt>
                <c:pt idx="3">
                  <c:v>15272.19</c:v>
                </c:pt>
                <c:pt idx="4">
                  <c:v>14547.54</c:v>
                </c:pt>
              </c:numCache>
            </c:numRef>
          </c:val>
          <c:extLst>
            <c:ext xmlns:c16="http://schemas.microsoft.com/office/drawing/2014/chart" uri="{C3380CC4-5D6E-409C-BE32-E72D297353CC}">
              <c16:uniqueId val="{00000000-37A6-436E-8E90-FC05C7E059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7A6-436E-8E90-FC05C7E059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10.08</c:v>
                </c:pt>
                <c:pt idx="1">
                  <c:v>6.21</c:v>
                </c:pt>
                <c:pt idx="2">
                  <c:v>4.97</c:v>
                </c:pt>
                <c:pt idx="3">
                  <c:v>7.12</c:v>
                </c:pt>
                <c:pt idx="4">
                  <c:v>7.04</c:v>
                </c:pt>
              </c:numCache>
            </c:numRef>
          </c:val>
          <c:extLst>
            <c:ext xmlns:c16="http://schemas.microsoft.com/office/drawing/2014/chart" uri="{C3380CC4-5D6E-409C-BE32-E72D297353CC}">
              <c16:uniqueId val="{00000000-1AFF-4FAC-B2F9-81CCCFAA08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AFF-4FAC-B2F9-81CCCFAA08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1826.54</c:v>
                </c:pt>
                <c:pt idx="1">
                  <c:v>2165.83</c:v>
                </c:pt>
                <c:pt idx="2">
                  <c:v>2778.09</c:v>
                </c:pt>
                <c:pt idx="3">
                  <c:v>1915.54</c:v>
                </c:pt>
                <c:pt idx="4">
                  <c:v>1971.92</c:v>
                </c:pt>
              </c:numCache>
            </c:numRef>
          </c:val>
          <c:extLst>
            <c:ext xmlns:c16="http://schemas.microsoft.com/office/drawing/2014/chart" uri="{C3380CC4-5D6E-409C-BE32-E72D297353CC}">
              <c16:uniqueId val="{00000000-D966-4AC4-B0A8-172E3E766C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966-4AC4-B0A8-172E3E766C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千早赤阪村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2">
        <f>データ!S6</f>
        <v>4970</v>
      </c>
      <c r="AM8" s="52"/>
      <c r="AN8" s="52"/>
      <c r="AO8" s="52"/>
      <c r="AP8" s="52"/>
      <c r="AQ8" s="52"/>
      <c r="AR8" s="52"/>
      <c r="AS8" s="52"/>
      <c r="AT8" s="51">
        <f>データ!T6</f>
        <v>37.299999999999997</v>
      </c>
      <c r="AU8" s="51"/>
      <c r="AV8" s="51"/>
      <c r="AW8" s="51"/>
      <c r="AX8" s="51"/>
      <c r="AY8" s="51"/>
      <c r="AZ8" s="51"/>
      <c r="BA8" s="51"/>
      <c r="BB8" s="51">
        <f>データ!U6</f>
        <v>133.24</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0.73</v>
      </c>
      <c r="Q10" s="51"/>
      <c r="R10" s="51"/>
      <c r="S10" s="51"/>
      <c r="T10" s="51"/>
      <c r="U10" s="51"/>
      <c r="V10" s="51"/>
      <c r="W10" s="51">
        <f>データ!Q6</f>
        <v>94.03</v>
      </c>
      <c r="X10" s="51"/>
      <c r="Y10" s="51"/>
      <c r="Z10" s="51"/>
      <c r="AA10" s="51"/>
      <c r="AB10" s="51"/>
      <c r="AC10" s="51"/>
      <c r="AD10" s="52">
        <f>データ!R6</f>
        <v>2442</v>
      </c>
      <c r="AE10" s="52"/>
      <c r="AF10" s="52"/>
      <c r="AG10" s="52"/>
      <c r="AH10" s="52"/>
      <c r="AI10" s="52"/>
      <c r="AJ10" s="52"/>
      <c r="AK10" s="2"/>
      <c r="AL10" s="52">
        <f>データ!V6</f>
        <v>36</v>
      </c>
      <c r="AM10" s="52"/>
      <c r="AN10" s="52"/>
      <c r="AO10" s="52"/>
      <c r="AP10" s="52"/>
      <c r="AQ10" s="52"/>
      <c r="AR10" s="52"/>
      <c r="AS10" s="52"/>
      <c r="AT10" s="51">
        <f>データ!W6</f>
        <v>0.4</v>
      </c>
      <c r="AU10" s="51"/>
      <c r="AV10" s="51"/>
      <c r="AW10" s="51"/>
      <c r="AX10" s="51"/>
      <c r="AY10" s="51"/>
      <c r="AZ10" s="51"/>
      <c r="BA10" s="51"/>
      <c r="BB10" s="51">
        <f>データ!X6</f>
        <v>90</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rxCFIswHfudloBD2kpbByYC8oQ6XRu4erFtC3Zca8OxGc+g+WnJF9GHLT4zQKvd+mcynCsJGG+oil8NWMQEDzw==" saltValue="kb4BUbttQ+25wR1CC9nT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273830</v>
      </c>
      <c r="D6" s="19">
        <f t="shared" si="3"/>
        <v>47</v>
      </c>
      <c r="E6" s="19">
        <f t="shared" si="3"/>
        <v>17</v>
      </c>
      <c r="F6" s="19">
        <f t="shared" si="3"/>
        <v>4</v>
      </c>
      <c r="G6" s="19">
        <f t="shared" si="3"/>
        <v>0</v>
      </c>
      <c r="H6" s="19" t="str">
        <f t="shared" si="3"/>
        <v>大阪府　千早赤阪村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0.73</v>
      </c>
      <c r="Q6" s="20">
        <f t="shared" si="3"/>
        <v>94.03</v>
      </c>
      <c r="R6" s="20">
        <f t="shared" si="3"/>
        <v>2442</v>
      </c>
      <c r="S6" s="20">
        <f t="shared" si="3"/>
        <v>4970</v>
      </c>
      <c r="T6" s="20">
        <f t="shared" si="3"/>
        <v>37.299999999999997</v>
      </c>
      <c r="U6" s="20">
        <f t="shared" si="3"/>
        <v>133.24</v>
      </c>
      <c r="V6" s="20">
        <f t="shared" si="3"/>
        <v>36</v>
      </c>
      <c r="W6" s="20">
        <f t="shared" si="3"/>
        <v>0.4</v>
      </c>
      <c r="X6" s="20">
        <f t="shared" si="3"/>
        <v>90</v>
      </c>
      <c r="Y6" s="21">
        <f>IF(Y7="",NA(),Y7)</f>
        <v>26.43</v>
      </c>
      <c r="Z6" s="21">
        <f t="shared" ref="Z6:AH6" si="4">IF(Z7="",NA(),Z7)</f>
        <v>21.72</v>
      </c>
      <c r="AA6" s="21">
        <f t="shared" si="4"/>
        <v>18.89</v>
      </c>
      <c r="AB6" s="21">
        <f t="shared" si="4"/>
        <v>18.489999999999998</v>
      </c>
      <c r="AC6" s="21">
        <f t="shared" si="4"/>
        <v>17.21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13623</v>
      </c>
      <c r="BG6" s="21">
        <f t="shared" ref="BG6:BO6" si="7">IF(BG7="",NA(),BG7)</f>
        <v>16297</v>
      </c>
      <c r="BH6" s="21">
        <f t="shared" si="7"/>
        <v>15779</v>
      </c>
      <c r="BI6" s="21">
        <f t="shared" si="7"/>
        <v>15272.19</v>
      </c>
      <c r="BJ6" s="21">
        <f t="shared" si="7"/>
        <v>14547.54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10.08</v>
      </c>
      <c r="BR6" s="21">
        <f t="shared" ref="BR6:BZ6" si="8">IF(BR7="",NA(),BR7)</f>
        <v>6.21</v>
      </c>
      <c r="BS6" s="21">
        <f t="shared" si="8"/>
        <v>4.97</v>
      </c>
      <c r="BT6" s="21">
        <f t="shared" si="8"/>
        <v>7.12</v>
      </c>
      <c r="BU6" s="21">
        <f t="shared" si="8"/>
        <v>7.04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1826.54</v>
      </c>
      <c r="CC6" s="21">
        <f t="shared" ref="CC6:CK6" si="9">IF(CC7="",NA(),CC7)</f>
        <v>2165.83</v>
      </c>
      <c r="CD6" s="21">
        <f t="shared" si="9"/>
        <v>2778.09</v>
      </c>
      <c r="CE6" s="21">
        <f t="shared" si="9"/>
        <v>1915.54</v>
      </c>
      <c r="CF6" s="21">
        <f t="shared" si="9"/>
        <v>1971.92</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83.33</v>
      </c>
      <c r="CY6" s="21">
        <f t="shared" ref="CY6:DG6" si="11">IF(CY7="",NA(),CY7)</f>
        <v>86.84</v>
      </c>
      <c r="CZ6" s="21">
        <f t="shared" si="11"/>
        <v>78.95</v>
      </c>
      <c r="DA6" s="21">
        <f t="shared" si="11"/>
        <v>78.38</v>
      </c>
      <c r="DB6" s="21">
        <f t="shared" si="11"/>
        <v>80.56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273830</v>
      </c>
      <c r="D7" s="23">
        <v>47</v>
      </c>
      <c r="E7" s="23">
        <v>17</v>
      </c>
      <c r="F7" s="23">
        <v>4</v>
      </c>
      <c r="G7" s="23">
        <v>0</v>
      </c>
      <c r="H7" s="23" t="s">
        <v>97</v>
      </c>
      <c r="I7" s="23" t="s">
        <v>98</v>
      </c>
      <c r="J7" s="23" t="s">
        <v>99</v>
      </c>
      <c r="K7" s="23" t="s">
        <v>100</v>
      </c>
      <c r="L7" s="23" t="s">
        <v>101</v>
      </c>
      <c r="M7" s="23" t="s">
        <v>102</v>
      </c>
      <c r="N7" s="24" t="s">
        <v>103</v>
      </c>
      <c r="O7" s="24" t="s">
        <v>104</v>
      </c>
      <c r="P7" s="24">
        <v>0.73</v>
      </c>
      <c r="Q7" s="24">
        <v>94.03</v>
      </c>
      <c r="R7" s="24">
        <v>2442</v>
      </c>
      <c r="S7" s="24">
        <v>4970</v>
      </c>
      <c r="T7" s="24">
        <v>37.299999999999997</v>
      </c>
      <c r="U7" s="24">
        <v>133.24</v>
      </c>
      <c r="V7" s="24">
        <v>36</v>
      </c>
      <c r="W7" s="24">
        <v>0.4</v>
      </c>
      <c r="X7" s="24">
        <v>90</v>
      </c>
      <c r="Y7" s="24">
        <v>26.43</v>
      </c>
      <c r="Z7" s="24">
        <v>21.72</v>
      </c>
      <c r="AA7" s="24">
        <v>18.89</v>
      </c>
      <c r="AB7" s="24">
        <v>18.489999999999998</v>
      </c>
      <c r="AC7" s="24">
        <v>17.21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13623</v>
      </c>
      <c r="BG7" s="24">
        <v>16297</v>
      </c>
      <c r="BH7" s="24">
        <v>15779</v>
      </c>
      <c r="BI7" s="24">
        <v>15272.19</v>
      </c>
      <c r="BJ7" s="24">
        <v>14547.54</v>
      </c>
      <c r="BK7" s="24">
        <v>1243.71</v>
      </c>
      <c r="BL7" s="24">
        <v>1194.1500000000001</v>
      </c>
      <c r="BM7" s="24">
        <v>1206.79</v>
      </c>
      <c r="BN7" s="24">
        <v>1258.43</v>
      </c>
      <c r="BO7" s="24">
        <v>1163.75</v>
      </c>
      <c r="BP7" s="24">
        <v>1201.79</v>
      </c>
      <c r="BQ7" s="24">
        <v>10.08</v>
      </c>
      <c r="BR7" s="24">
        <v>6.21</v>
      </c>
      <c r="BS7" s="24">
        <v>4.97</v>
      </c>
      <c r="BT7" s="24">
        <v>7.12</v>
      </c>
      <c r="BU7" s="24">
        <v>7.04</v>
      </c>
      <c r="BV7" s="24">
        <v>74.3</v>
      </c>
      <c r="BW7" s="24">
        <v>72.260000000000005</v>
      </c>
      <c r="BX7" s="24">
        <v>71.84</v>
      </c>
      <c r="BY7" s="24">
        <v>73.36</v>
      </c>
      <c r="BZ7" s="24">
        <v>72.599999999999994</v>
      </c>
      <c r="CA7" s="24">
        <v>75.31</v>
      </c>
      <c r="CB7" s="24">
        <v>1826.54</v>
      </c>
      <c r="CC7" s="24">
        <v>2165.83</v>
      </c>
      <c r="CD7" s="24">
        <v>2778.09</v>
      </c>
      <c r="CE7" s="24">
        <v>1915.54</v>
      </c>
      <c r="CF7" s="24">
        <v>1971.92</v>
      </c>
      <c r="CG7" s="24">
        <v>221.81</v>
      </c>
      <c r="CH7" s="24">
        <v>230.02</v>
      </c>
      <c r="CI7" s="24">
        <v>228.47</v>
      </c>
      <c r="CJ7" s="24">
        <v>224.88</v>
      </c>
      <c r="CK7" s="24">
        <v>228.64</v>
      </c>
      <c r="CL7" s="24">
        <v>216.39</v>
      </c>
      <c r="CM7" s="24" t="s">
        <v>103</v>
      </c>
      <c r="CN7" s="24" t="s">
        <v>103</v>
      </c>
      <c r="CO7" s="24" t="s">
        <v>103</v>
      </c>
      <c r="CP7" s="24" t="s">
        <v>103</v>
      </c>
      <c r="CQ7" s="24" t="s">
        <v>103</v>
      </c>
      <c r="CR7" s="24">
        <v>43.36</v>
      </c>
      <c r="CS7" s="24">
        <v>42.56</v>
      </c>
      <c r="CT7" s="24">
        <v>42.47</v>
      </c>
      <c r="CU7" s="24">
        <v>42.4</v>
      </c>
      <c r="CV7" s="24">
        <v>42.28</v>
      </c>
      <c r="CW7" s="24">
        <v>42.57</v>
      </c>
      <c r="CX7" s="24">
        <v>83.33</v>
      </c>
      <c r="CY7" s="24">
        <v>86.84</v>
      </c>
      <c r="CZ7" s="24">
        <v>78.95</v>
      </c>
      <c r="DA7" s="24">
        <v>78.38</v>
      </c>
      <c r="DB7" s="24">
        <v>80.56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2023-02-02T06:03:25Z</cp:lastPrinted>
  <dcterms:created xsi:type="dcterms:W3CDTF">2023-01-12T23:57:30Z</dcterms:created>
  <dcterms:modified xsi:type="dcterms:W3CDTF">2023-02-28T00:14:36Z</dcterms:modified>
  <cp:category/>
</cp:coreProperties>
</file>