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MhWc8xgkMrSHlfD19grJoOHaBqS9C5X0vPyVUbmQBc4QzwwygVmcXC6f7ENemu/MGA8/Rsk2jbBeACoLCiUCKg==" workbookSaltValue="Xb6DKHHP2/SKtYHKldhSAA==" workbookSpinCount="100000" lockStructure="1"/>
  <bookViews>
    <workbookView xWindow="0" yWindow="0" windowWidth="20490" windowHeight="709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I10" i="4"/>
  <c r="BB8" i="4"/>
  <c r="AL8" i="4"/>
  <c r="AD8" i="4"/>
  <c r="W8" i="4"/>
  <c r="P8" i="4"/>
  <c r="I8" i="4"/>
  <c r="B8" i="4"/>
  <c r="B6" i="4"/>
</calcChain>
</file>

<file path=xl/sharedStrings.xml><?xml version="1.0" encoding="utf-8"?>
<sst xmlns="http://schemas.openxmlformats.org/spreadsheetml/2006/main" count="278" uniqueCount="118">
  <si>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</si>
  <si>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</si>
  <si>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</si>
  <si>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</si>
  <si>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</si>
  <si>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</si>
  <si>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</si>
  <si>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</si>
  <si>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</si>
  <si>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</si>
  <si>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</si>
  <si>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</si>
  <si>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</si>
  <si>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</si>
  <si>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</si>
  <si>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</si>
  <si>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</si>
  <si>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</si>
  <si>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</si>
  <si>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</si>
  <si>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</si>
  <si>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</si>
  <si>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</si>
  <si>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</si>
  <si>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</si>
  <si>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</si>
  <si>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</si>
  <si>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</si>
  <si>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</si>
  <si>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</si>
  <si>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</si>
  <si>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</si>
  <si>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</si>
  <si>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</si>
  <si>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</si>
  <si>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</si>
  <si>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</si>
  <si>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</si>
  <si>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</si>
  <si>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</si>
  <si>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</si>
  <si>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</si>
  <si>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</si>
  <si>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</si>
  <si>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</si>
  <si>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</si>
  <si>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</si>
  <si>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</si>
  <si>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</si>
  <si>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</si>
  <si>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</si>
  <si>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</si>
  <si>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</si>
  <si>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</si>
  <si>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</si>
  <si>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</si>
  <si>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</si>
  <si>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</si>
  <si>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</si>
  <si>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</si>
  <si>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</si>
  <si>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</si>
  <si>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</si>
  <si>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</si>
  <si>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</si>
  <si>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</si>
  <si>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</si>
  <si>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</si>
  <si>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</si>
  <si>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</si>
  <si>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</si>
  <si>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</si>
  <si>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</si>
  <si>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</si>
  <si>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</si>
  <si>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</si>
  <si>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</si>
  <si>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</si>
  <si>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</si>
  <si>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</si>
  <si>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</si>
  <si>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</si>
  <si>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</si>
  <si>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</si>
  <si>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</si>
  <si>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</si>
  <si>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</si>
  <si>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</si>
  <si>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</si>
  <si>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</si>
  <si>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</si>
  <si>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</si>
  <si>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</si>
  <si>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</si>
  <si>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</si>
  <si>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</si>
  <si>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河南町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</si>
  <si>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</si>
  <si>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</si>
  <si>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</si>
  <si>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</si>
  <si>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</si>
  <si>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</si>
  <si>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</si>
  <si>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</si>
  <si>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</si>
  <si>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</si>
  <si>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</si>
  <si>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</si>
  <si>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</si>
  <si>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</si>
  <si>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</si>
  <si>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</si>
  <si>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</si>
  <si>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</si>
  <si>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有形固定資産減価償却率は、類似団体平均値と比べて低い数値となっている。これは平成31年度より公営企業会計を導入していることから、減価償却類計額を3年分のみ計上しているからであり、今後は下水道施設の老朽化に伴い、上昇する見込みである。
・管渠改善率は、長寿命化計画の終了に伴い、類似団体平均値より低い数値となっている。</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3">
      <t>クラ</t>
    </rPh>
    <rPh sb="25" eb="26">
      <t>ヒク</t>
    </rPh>
    <rPh sb="27" eb="29">
      <t>スウチ</t>
    </rPh>
    <rPh sb="39" eb="41">
      <t>ヘイセイ</t>
    </rPh>
    <rPh sb="43" eb="45">
      <t>ネンド</t>
    </rPh>
    <rPh sb="47" eb="49">
      <t>コウエイ</t>
    </rPh>
    <rPh sb="49" eb="51">
      <t>キギョウ</t>
    </rPh>
    <rPh sb="51" eb="53">
      <t>カイケイ</t>
    </rPh>
    <rPh sb="54" eb="56">
      <t>ドウニュウ</t>
    </rPh>
    <rPh sb="65" eb="67">
      <t>ゲンカ</t>
    </rPh>
    <rPh sb="67" eb="69">
      <t>ショウキャク</t>
    </rPh>
    <rPh sb="69" eb="70">
      <t>ルイ</t>
    </rPh>
    <rPh sb="70" eb="71">
      <t>ケイ</t>
    </rPh>
    <rPh sb="71" eb="72">
      <t>ガク</t>
    </rPh>
    <rPh sb="74" eb="75">
      <t>ネン</t>
    </rPh>
    <rPh sb="75" eb="76">
      <t>ブン</t>
    </rPh>
    <rPh sb="78" eb="80">
      <t>ケイジョウ</t>
    </rPh>
    <rPh sb="90" eb="92">
      <t>コンゴ</t>
    </rPh>
    <rPh sb="93" eb="96">
      <t>ゲスイドウ</t>
    </rPh>
    <rPh sb="96" eb="98">
      <t>シセツ</t>
    </rPh>
    <rPh sb="99" eb="102">
      <t>ロウキュウカ</t>
    </rPh>
    <rPh sb="103" eb="104">
      <t>トモナ</t>
    </rPh>
    <rPh sb="106" eb="108">
      <t>ジョウショウ</t>
    </rPh>
    <rPh sb="110" eb="112">
      <t>ミコ</t>
    </rPh>
    <rPh sb="119" eb="121">
      <t>カンキョ</t>
    </rPh>
    <rPh sb="121" eb="123">
      <t>カイゼン</t>
    </rPh>
    <rPh sb="123" eb="124">
      <t>リツ</t>
    </rPh>
    <rPh sb="126" eb="130">
      <t>チョウジュミョウカ</t>
    </rPh>
    <rPh sb="130" eb="132">
      <t>ケイカク</t>
    </rPh>
    <rPh sb="133" eb="135">
      <t>シュウリョウ</t>
    </rPh>
    <rPh sb="136" eb="137">
      <t>トモナ</t>
    </rPh>
    <rPh sb="139" eb="141">
      <t>ルイジ</t>
    </rPh>
    <rPh sb="141" eb="143">
      <t>ダンタイ</t>
    </rPh>
    <rPh sb="143" eb="146">
      <t>ヘイキンチ</t>
    </rPh>
    <rPh sb="148" eb="149">
      <t>ヒク</t>
    </rPh>
    <rPh sb="150" eb="152">
      <t>スウチ</t>
    </rPh>
    <phoneticPr fontId="4"/>
  </si>
  <si>
    <t>・本町の下水道整備は概成に近付いており、既存の管渠施設については相当年数が経過している。老朽化する下水道施設については今後も、調査・点検・更新を行っていく。
・下水道事業経営は、流動比率が類似団体平均値を下回っていることから分かるように、今年度においても現金の確保に苦慮し、年度末には一時借入金で対応する。こうした状況においても、安定した経営を継続していくため、令和3年度に策定した下水道経営戦略を基に、経営の効率化を進めていく。
　</t>
    <rPh sb="1" eb="3">
      <t>ホンチョウ</t>
    </rPh>
    <rPh sb="4" eb="6">
      <t>ゲスイ</t>
    </rPh>
    <rPh sb="6" eb="7">
      <t>ミチ</t>
    </rPh>
    <rPh sb="7" eb="9">
      <t>セイビ</t>
    </rPh>
    <rPh sb="10" eb="12">
      <t>ガイセイ</t>
    </rPh>
    <rPh sb="13" eb="15">
      <t>チカヅ</t>
    </rPh>
    <rPh sb="20" eb="22">
      <t>キゾン</t>
    </rPh>
    <rPh sb="23" eb="25">
      <t>カンキョ</t>
    </rPh>
    <rPh sb="25" eb="27">
      <t>シセツ</t>
    </rPh>
    <rPh sb="32" eb="34">
      <t>ソウトウ</t>
    </rPh>
    <rPh sb="34" eb="36">
      <t>ネンスウ</t>
    </rPh>
    <rPh sb="37" eb="39">
      <t>ケイカ</t>
    </rPh>
    <rPh sb="44" eb="47">
      <t>ロウキュウカ</t>
    </rPh>
    <rPh sb="49" eb="52">
      <t>ゲスイドウ</t>
    </rPh>
    <rPh sb="52" eb="54">
      <t>シセツ</t>
    </rPh>
    <rPh sb="59" eb="61">
      <t>コンゴ</t>
    </rPh>
    <rPh sb="63" eb="65">
      <t>チョウサ</t>
    </rPh>
    <rPh sb="66" eb="68">
      <t>テンケン</t>
    </rPh>
    <rPh sb="69" eb="71">
      <t>コウシン</t>
    </rPh>
    <rPh sb="72" eb="73">
      <t>オコナ</t>
    </rPh>
    <rPh sb="80" eb="83">
      <t>ゲスイドウ</t>
    </rPh>
    <rPh sb="83" eb="85">
      <t>ジギョウ</t>
    </rPh>
    <rPh sb="85" eb="87">
      <t>ケイエイ</t>
    </rPh>
    <rPh sb="89" eb="91">
      <t>リュウドウ</t>
    </rPh>
    <rPh sb="91" eb="93">
      <t>ヒリツ</t>
    </rPh>
    <rPh sb="94" eb="96">
      <t>ルイジ</t>
    </rPh>
    <rPh sb="96" eb="98">
      <t>ダンタイ</t>
    </rPh>
    <rPh sb="98" eb="101">
      <t>ヘイキンチ</t>
    </rPh>
    <rPh sb="102" eb="104">
      <t>シタマワ</t>
    </rPh>
    <rPh sb="112" eb="113">
      <t>ワ</t>
    </rPh>
    <rPh sb="119" eb="122">
      <t>コンネンド</t>
    </rPh>
    <rPh sb="127" eb="129">
      <t>ゲンキン</t>
    </rPh>
    <rPh sb="130" eb="132">
      <t>カクホ</t>
    </rPh>
    <rPh sb="133" eb="135">
      <t>クリョ</t>
    </rPh>
    <rPh sb="137" eb="140">
      <t>ネンドマツ</t>
    </rPh>
    <rPh sb="142" eb="144">
      <t>イチジ</t>
    </rPh>
    <rPh sb="144" eb="146">
      <t>カリイレ</t>
    </rPh>
    <rPh sb="146" eb="147">
      <t>キン</t>
    </rPh>
    <rPh sb="148" eb="150">
      <t>タイオウ</t>
    </rPh>
    <rPh sb="157" eb="159">
      <t>ジョウキョウ</t>
    </rPh>
    <rPh sb="165" eb="167">
      <t>アンテイ</t>
    </rPh>
    <rPh sb="169" eb="171">
      <t>ケイエイ</t>
    </rPh>
    <rPh sb="172" eb="174">
      <t>ケイゾク</t>
    </rPh>
    <rPh sb="181" eb="183">
      <t>レイワ</t>
    </rPh>
    <rPh sb="184" eb="186">
      <t>ネンド</t>
    </rPh>
    <rPh sb="187" eb="189">
      <t>サクテイ</t>
    </rPh>
    <rPh sb="191" eb="194">
      <t>ゲスイドウ</t>
    </rPh>
    <rPh sb="194" eb="196">
      <t>ケイエイ</t>
    </rPh>
    <rPh sb="196" eb="198">
      <t>センリャク</t>
    </rPh>
    <rPh sb="199" eb="200">
      <t>モト</t>
    </rPh>
    <rPh sb="202" eb="204">
      <t>ケイエイ</t>
    </rPh>
    <rPh sb="205" eb="208">
      <t>コウリツカ</t>
    </rPh>
    <rPh sb="209" eb="210">
      <t>スス</t>
    </rPh>
    <phoneticPr fontId="4"/>
  </si>
  <si>
    <t>・令和3年度の経常収支比率は100％を超えているが、収支不足を補うために一般会計からの繰入金を受け入れていることが主な要因である。
・累積欠損金比率は発生していない。
・流動比率について、過去に実施した下水道整備の投資に対する企業債の返還が大きいことが、類似団体平均値より低い要因である。
・企業債残高対事業規模比率は、類似団体平均値より高い数値であるが、新規下水道事業整備箇所の減少に伴い、企業債の新規発行が抑制されるので、今後は減少していく見通しである。
・経費回収率は類似団体平均値より低い数値であり、近隣市町村の動向を踏まえた上で使用料の改定を考えていく必要がある。
・汚水処理原価は、本町の下水道は独自の終末処理場を持たない流域関連公共下水道のため、類似団体平均値より低い数値となっている。
・施設利用率について、本町は単独の処理場を持たないため、対象はない。
・水洗化率は、供用開始地区の水洗化促進に伴い、類似団体平均値と比較して高い数値となっている。</t>
    <rPh sb="1" eb="3">
      <t>レイワ</t>
    </rPh>
    <rPh sb="4" eb="6">
      <t>ネンド</t>
    </rPh>
    <rPh sb="7" eb="9">
      <t>ケイジョウ</t>
    </rPh>
    <rPh sb="8" eb="9">
      <t>ツネ</t>
    </rPh>
    <rPh sb="9" eb="11">
      <t>シュウシ</t>
    </rPh>
    <rPh sb="11" eb="13">
      <t>ヒリツ</t>
    </rPh>
    <rPh sb="19" eb="20">
      <t>コ</t>
    </rPh>
    <rPh sb="67" eb="69">
      <t>ルイセキ</t>
    </rPh>
    <rPh sb="69" eb="71">
      <t>ケッソン</t>
    </rPh>
    <rPh sb="71" eb="72">
      <t>キン</t>
    </rPh>
    <rPh sb="72" eb="74">
      <t>ヒリツ</t>
    </rPh>
    <rPh sb="75" eb="77">
      <t>ハッセイ</t>
    </rPh>
    <rPh sb="85" eb="87">
      <t>リュウドウ</t>
    </rPh>
    <rPh sb="87" eb="89">
      <t>ヒリツ</t>
    </rPh>
    <rPh sb="94" eb="96">
      <t>カコ</t>
    </rPh>
    <rPh sb="97" eb="99">
      <t>ジッシ</t>
    </rPh>
    <rPh sb="101" eb="104">
      <t>ゲスイドウ</t>
    </rPh>
    <rPh sb="104" eb="106">
      <t>セイビ</t>
    </rPh>
    <rPh sb="107" eb="109">
      <t>トウシ</t>
    </rPh>
    <rPh sb="110" eb="111">
      <t>タイ</t>
    </rPh>
    <rPh sb="113" eb="115">
      <t>キギョウ</t>
    </rPh>
    <rPh sb="115" eb="116">
      <t>サイ</t>
    </rPh>
    <rPh sb="117" eb="119">
      <t>ヘンカン</t>
    </rPh>
    <rPh sb="120" eb="121">
      <t>オオ</t>
    </rPh>
    <rPh sb="127" eb="129">
      <t>ルイジ</t>
    </rPh>
    <rPh sb="129" eb="131">
      <t>ダンタイ</t>
    </rPh>
    <rPh sb="131" eb="134">
      <t>ヘイキンチ</t>
    </rPh>
    <rPh sb="136" eb="137">
      <t>ヒク</t>
    </rPh>
    <rPh sb="138" eb="140">
      <t>ヨウイン</t>
    </rPh>
    <rPh sb="146" eb="148">
      <t>キギョウ</t>
    </rPh>
    <rPh sb="148" eb="149">
      <t>サイ</t>
    </rPh>
    <rPh sb="149" eb="151">
      <t>ザンダカ</t>
    </rPh>
    <rPh sb="151" eb="152">
      <t>タイ</t>
    </rPh>
    <rPh sb="152" eb="154">
      <t>ジギョウ</t>
    </rPh>
    <rPh sb="154" eb="156">
      <t>キボ</t>
    </rPh>
    <rPh sb="156" eb="158">
      <t>ヒリツ</t>
    </rPh>
    <rPh sb="160" eb="162">
      <t>ルイジ</t>
    </rPh>
    <rPh sb="162" eb="164">
      <t>ダンタイ</t>
    </rPh>
    <rPh sb="164" eb="167">
      <t>ヘイキンチ</t>
    </rPh>
    <rPh sb="169" eb="170">
      <t>タカ</t>
    </rPh>
    <rPh sb="171" eb="173">
      <t>スウチ</t>
    </rPh>
    <rPh sb="178" eb="180">
      <t>シンキ</t>
    </rPh>
    <rPh sb="180" eb="183">
      <t>ゲスイドウ</t>
    </rPh>
    <rPh sb="183" eb="185">
      <t>ジギョウ</t>
    </rPh>
    <rPh sb="185" eb="187">
      <t>セイビ</t>
    </rPh>
    <rPh sb="187" eb="189">
      <t>カショ</t>
    </rPh>
    <rPh sb="190" eb="192">
      <t>ゲンショウ</t>
    </rPh>
    <rPh sb="193" eb="194">
      <t>トモナ</t>
    </rPh>
    <rPh sb="196" eb="198">
      <t>キギョウ</t>
    </rPh>
    <rPh sb="198" eb="199">
      <t>サイ</t>
    </rPh>
    <rPh sb="200" eb="202">
      <t>シンキ</t>
    </rPh>
    <rPh sb="202" eb="204">
      <t>ハッコウ</t>
    </rPh>
    <rPh sb="205" eb="207">
      <t>ヨクセイ</t>
    </rPh>
    <rPh sb="213" eb="215">
      <t>コンゴ</t>
    </rPh>
    <rPh sb="216" eb="218">
      <t>ゲンショウ</t>
    </rPh>
    <rPh sb="222" eb="224">
      <t>ミトオ</t>
    </rPh>
    <rPh sb="231" eb="233">
      <t>ケイヒ</t>
    </rPh>
    <rPh sb="233" eb="235">
      <t>カイシュウ</t>
    </rPh>
    <rPh sb="235" eb="236">
      <t>リツ</t>
    </rPh>
    <rPh sb="237" eb="239">
      <t>ルイジ</t>
    </rPh>
    <rPh sb="239" eb="241">
      <t>ダンタイ</t>
    </rPh>
    <rPh sb="241" eb="244">
      <t>ヘイキンチ</t>
    </rPh>
    <rPh sb="246" eb="247">
      <t>ヒク</t>
    </rPh>
    <rPh sb="248" eb="250">
      <t>スウチ</t>
    </rPh>
    <rPh sb="254" eb="256">
      <t>キンリン</t>
    </rPh>
    <rPh sb="256" eb="259">
      <t>シチョウソン</t>
    </rPh>
    <rPh sb="260" eb="262">
      <t>ドウコウ</t>
    </rPh>
    <rPh sb="263" eb="264">
      <t>フ</t>
    </rPh>
    <rPh sb="267" eb="268">
      <t>ウエ</t>
    </rPh>
    <rPh sb="269" eb="272">
      <t>シヨウリョウ</t>
    </rPh>
    <rPh sb="273" eb="275">
      <t>カイテイ</t>
    </rPh>
    <rPh sb="276" eb="277">
      <t>カンガ</t>
    </rPh>
    <rPh sb="281" eb="283">
      <t>ヒツヨウ</t>
    </rPh>
    <rPh sb="289" eb="291">
      <t>オスイ</t>
    </rPh>
    <rPh sb="291" eb="293">
      <t>ショリ</t>
    </rPh>
    <rPh sb="293" eb="295">
      <t>ゲンカ</t>
    </rPh>
    <rPh sb="297" eb="299">
      <t>ホンチョウ</t>
    </rPh>
    <rPh sb="300" eb="303">
      <t>ゲスイドウ</t>
    </rPh>
    <rPh sb="304" eb="306">
      <t>ドクジ</t>
    </rPh>
    <rPh sb="307" eb="309">
      <t>シュウマツ</t>
    </rPh>
    <rPh sb="309" eb="312">
      <t>ショリジョウ</t>
    </rPh>
    <rPh sb="313" eb="314">
      <t>モ</t>
    </rPh>
    <rPh sb="317" eb="319">
      <t>リュウイキ</t>
    </rPh>
    <rPh sb="319" eb="321">
      <t>カンレン</t>
    </rPh>
    <rPh sb="321" eb="323">
      <t>コウキョウ</t>
    </rPh>
    <rPh sb="323" eb="326">
      <t>ゲスイドウ</t>
    </rPh>
    <rPh sb="330" eb="332">
      <t>ルイジ</t>
    </rPh>
    <rPh sb="332" eb="334">
      <t>ダンタイ</t>
    </rPh>
    <rPh sb="334" eb="337">
      <t>ヘイキンチ</t>
    </rPh>
    <rPh sb="339" eb="340">
      <t>ヒク</t>
    </rPh>
    <rPh sb="341" eb="343">
      <t>スウチ</t>
    </rPh>
    <rPh sb="352" eb="354">
      <t>シセツ</t>
    </rPh>
    <rPh sb="354" eb="356">
      <t>リヨウ</t>
    </rPh>
    <rPh sb="356" eb="357">
      <t>リツ</t>
    </rPh>
    <rPh sb="362" eb="364">
      <t>ホンチョウ</t>
    </rPh>
    <rPh sb="365" eb="367">
      <t>タンドク</t>
    </rPh>
    <rPh sb="368" eb="371">
      <t>ショリジョウ</t>
    </rPh>
    <rPh sb="372" eb="373">
      <t>モ</t>
    </rPh>
    <rPh sb="379" eb="381">
      <t>タイショウ</t>
    </rPh>
    <rPh sb="387" eb="390">
      <t>スイセンカ</t>
    </rPh>
    <rPh sb="390" eb="391">
      <t>リツ</t>
    </rPh>
    <rPh sb="393" eb="395">
      <t>キョウヨウ</t>
    </rPh>
    <rPh sb="395" eb="397">
      <t>カイシ</t>
    </rPh>
    <rPh sb="397" eb="399">
      <t>チク</t>
    </rPh>
    <rPh sb="400" eb="403">
      <t>スイセンカ</t>
    </rPh>
    <rPh sb="403" eb="405">
      <t>ソクシン</t>
    </rPh>
    <rPh sb="406" eb="407">
      <t>トモナ</t>
    </rPh>
    <rPh sb="409" eb="411">
      <t>ルイジ</t>
    </rPh>
    <rPh sb="411" eb="413">
      <t>ダンタイ</t>
    </rPh>
    <rPh sb="413" eb="416">
      <t>ヘイキンチ</t>
    </rPh>
    <rPh sb="417" eb="419">
      <t>ヒカク</t>
    </rPh>
    <rPh sb="421" eb="422">
      <t>タカ</t>
    </rPh>
    <rPh sb="423" eb="425">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</si>
</sst>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0.7</c:v>
                </c:pt>
                <c:pt idx="3">
                  <c:v>0.1</c:v>
                </c:pt>
                <c:pt idx="4">
                  <c:v>0.02</c:v>
                </c:pt>
              </c:numCache>
            </c:numRef>
          </c:val>
          <c:extLst>
            <c:ext xmlns:c16="http://schemas.microsoft.com/office/drawing/2014/chart" uri="{C3380CC4-5D6E-409C-BE32-E72D297353CC}">
              <c16:uniqueId val="{00000000-E347-439A-B20B-F15086EF462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1.65</c:v>
                </c:pt>
                <c:pt idx="4">
                  <c:v>0.14000000000000001</c:v>
                </c:pt>
              </c:numCache>
            </c:numRef>
          </c:val>
          <c:smooth val="0"/>
          <c:extLst>
            <c:ext xmlns:c16="http://schemas.microsoft.com/office/drawing/2014/chart" uri="{C3380CC4-5D6E-409C-BE32-E72D297353CC}">
              <c16:uniqueId val="{00000001-E347-439A-B20B-F15086EF462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B2-4506-A849-98DD9BCF171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50.94</c:v>
                </c:pt>
                <c:pt idx="3">
                  <c:v>50.53</c:v>
                </c:pt>
                <c:pt idx="4">
                  <c:v>51.42</c:v>
                </c:pt>
              </c:numCache>
            </c:numRef>
          </c:val>
          <c:smooth val="0"/>
          <c:extLst>
            <c:ext xmlns:c16="http://schemas.microsoft.com/office/drawing/2014/chart" uri="{C3380CC4-5D6E-409C-BE32-E72D297353CC}">
              <c16:uniqueId val="{00000001-17B2-4506-A849-98DD9BCF171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95.28</c:v>
                </c:pt>
                <c:pt idx="3">
                  <c:v>95.33</c:v>
                </c:pt>
                <c:pt idx="4">
                  <c:v>95.72</c:v>
                </c:pt>
              </c:numCache>
            </c:numRef>
          </c:val>
          <c:extLst>
            <c:ext xmlns:c16="http://schemas.microsoft.com/office/drawing/2014/chart" uri="{C3380CC4-5D6E-409C-BE32-E72D297353CC}">
              <c16:uniqueId val="{00000000-8194-434F-9A2A-5F6A800B1F3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82.55</c:v>
                </c:pt>
                <c:pt idx="3">
                  <c:v>82.08</c:v>
                </c:pt>
                <c:pt idx="4">
                  <c:v>81.34</c:v>
                </c:pt>
              </c:numCache>
            </c:numRef>
          </c:val>
          <c:smooth val="0"/>
          <c:extLst>
            <c:ext xmlns:c16="http://schemas.microsoft.com/office/drawing/2014/chart" uri="{C3380CC4-5D6E-409C-BE32-E72D297353CC}">
              <c16:uniqueId val="{00000001-8194-434F-9A2A-5F6A800B1F3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100.94</c:v>
                </c:pt>
                <c:pt idx="3">
                  <c:v>99.72</c:v>
                </c:pt>
                <c:pt idx="4">
                  <c:v>100.02</c:v>
                </c:pt>
              </c:numCache>
            </c:numRef>
          </c:val>
          <c:extLst>
            <c:ext xmlns:c16="http://schemas.microsoft.com/office/drawing/2014/chart" uri="{C3380CC4-5D6E-409C-BE32-E72D297353CC}">
              <c16:uniqueId val="{00000000-1299-4088-90A7-300D35C7CC9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106.57</c:v>
                </c:pt>
                <c:pt idx="3">
                  <c:v>107.21</c:v>
                </c:pt>
                <c:pt idx="4">
                  <c:v>107.08</c:v>
                </c:pt>
              </c:numCache>
            </c:numRef>
          </c:val>
          <c:smooth val="0"/>
          <c:extLst>
            <c:ext xmlns:c16="http://schemas.microsoft.com/office/drawing/2014/chart" uri="{C3380CC4-5D6E-409C-BE32-E72D297353CC}">
              <c16:uniqueId val="{00000001-1299-4088-90A7-300D35C7CC9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3.59</c:v>
                </c:pt>
                <c:pt idx="3">
                  <c:v>7.13</c:v>
                </c:pt>
                <c:pt idx="4">
                  <c:v>10.220000000000001</c:v>
                </c:pt>
              </c:numCache>
            </c:numRef>
          </c:val>
          <c:extLst>
            <c:ext xmlns:c16="http://schemas.microsoft.com/office/drawing/2014/chart" uri="{C3380CC4-5D6E-409C-BE32-E72D297353CC}">
              <c16:uniqueId val="{00000000-61C2-42CF-B2C6-3E953A6F009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15.85</c:v>
                </c:pt>
                <c:pt idx="3">
                  <c:v>12.7</c:v>
                </c:pt>
                <c:pt idx="4">
                  <c:v>14.65</c:v>
                </c:pt>
              </c:numCache>
            </c:numRef>
          </c:val>
          <c:smooth val="0"/>
          <c:extLst>
            <c:ext xmlns:c16="http://schemas.microsoft.com/office/drawing/2014/chart" uri="{C3380CC4-5D6E-409C-BE32-E72D297353CC}">
              <c16:uniqueId val="{00000001-61C2-42CF-B2C6-3E953A6F009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6DE-4F6F-8952-682C1026227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0.1</c:v>
                </c:pt>
              </c:numCache>
            </c:numRef>
          </c:val>
          <c:smooth val="0"/>
          <c:extLst>
            <c:ext xmlns:c16="http://schemas.microsoft.com/office/drawing/2014/chart" uri="{C3380CC4-5D6E-409C-BE32-E72D297353CC}">
              <c16:uniqueId val="{00000001-F6DE-4F6F-8952-682C1026227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2D6-4556-A614-F99B01A0E96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53.44</c:v>
                </c:pt>
                <c:pt idx="3">
                  <c:v>43.71</c:v>
                </c:pt>
                <c:pt idx="4">
                  <c:v>45.94</c:v>
                </c:pt>
              </c:numCache>
            </c:numRef>
          </c:val>
          <c:smooth val="0"/>
          <c:extLst>
            <c:ext xmlns:c16="http://schemas.microsoft.com/office/drawing/2014/chart" uri="{C3380CC4-5D6E-409C-BE32-E72D297353CC}">
              <c16:uniqueId val="{00000001-22D6-4556-A614-F99B01A0E96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16.55</c:v>
                </c:pt>
                <c:pt idx="3">
                  <c:v>22.5</c:v>
                </c:pt>
                <c:pt idx="4">
                  <c:v>26.14</c:v>
                </c:pt>
              </c:numCache>
            </c:numRef>
          </c:val>
          <c:extLst>
            <c:ext xmlns:c16="http://schemas.microsoft.com/office/drawing/2014/chart" uri="{C3380CC4-5D6E-409C-BE32-E72D297353CC}">
              <c16:uniqueId val="{00000000-6FAE-4004-B79F-861F2C2CD55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47.03</c:v>
                </c:pt>
                <c:pt idx="3">
                  <c:v>40.67</c:v>
                </c:pt>
                <c:pt idx="4">
                  <c:v>47.7</c:v>
                </c:pt>
              </c:numCache>
            </c:numRef>
          </c:val>
          <c:smooth val="0"/>
          <c:extLst>
            <c:ext xmlns:c16="http://schemas.microsoft.com/office/drawing/2014/chart" uri="{C3380CC4-5D6E-409C-BE32-E72D297353CC}">
              <c16:uniqueId val="{00000001-6FAE-4004-B79F-861F2C2CD55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1552.84</c:v>
                </c:pt>
                <c:pt idx="3">
                  <c:v>1775.68</c:v>
                </c:pt>
                <c:pt idx="4">
                  <c:v>1579.34</c:v>
                </c:pt>
              </c:numCache>
            </c:numRef>
          </c:val>
          <c:extLst>
            <c:ext xmlns:c16="http://schemas.microsoft.com/office/drawing/2014/chart" uri="{C3380CC4-5D6E-409C-BE32-E72D297353CC}">
              <c16:uniqueId val="{00000000-301D-4D6C-BBC7-D295C44E02A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1001.3</c:v>
                </c:pt>
                <c:pt idx="3">
                  <c:v>1050.51</c:v>
                </c:pt>
                <c:pt idx="4">
                  <c:v>1102.01</c:v>
                </c:pt>
              </c:numCache>
            </c:numRef>
          </c:val>
          <c:smooth val="0"/>
          <c:extLst>
            <c:ext xmlns:c16="http://schemas.microsoft.com/office/drawing/2014/chart" uri="{C3380CC4-5D6E-409C-BE32-E72D297353CC}">
              <c16:uniqueId val="{00000001-301D-4D6C-BBC7-D295C44E02A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68.38</c:v>
                </c:pt>
                <c:pt idx="3">
                  <c:v>66.38</c:v>
                </c:pt>
                <c:pt idx="4">
                  <c:v>64.14</c:v>
                </c:pt>
              </c:numCache>
            </c:numRef>
          </c:val>
          <c:extLst>
            <c:ext xmlns:c16="http://schemas.microsoft.com/office/drawing/2014/chart" uri="{C3380CC4-5D6E-409C-BE32-E72D297353CC}">
              <c16:uniqueId val="{00000000-B4C6-4D45-9076-32072A7AAB2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81.88</c:v>
                </c:pt>
                <c:pt idx="3">
                  <c:v>82.65</c:v>
                </c:pt>
                <c:pt idx="4">
                  <c:v>82.55</c:v>
                </c:pt>
              </c:numCache>
            </c:numRef>
          </c:val>
          <c:smooth val="0"/>
          <c:extLst>
            <c:ext xmlns:c16="http://schemas.microsoft.com/office/drawing/2014/chart" uri="{C3380CC4-5D6E-409C-BE32-E72D297353CC}">
              <c16:uniqueId val="{00000001-B4C6-4D45-9076-32072A7AAB2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150</c:v>
                </c:pt>
                <c:pt idx="3">
                  <c:v>150</c:v>
                </c:pt>
                <c:pt idx="4">
                  <c:v>155.58000000000001</c:v>
                </c:pt>
              </c:numCache>
            </c:numRef>
          </c:val>
          <c:extLst>
            <c:ext xmlns:c16="http://schemas.microsoft.com/office/drawing/2014/chart" uri="{C3380CC4-5D6E-409C-BE32-E72D297353CC}">
              <c16:uniqueId val="{00000000-2DF1-4A0E-9AAB-4BA97EFB2D3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187.55</c:v>
                </c:pt>
                <c:pt idx="3">
                  <c:v>186.3</c:v>
                </c:pt>
                <c:pt idx="4">
                  <c:v>188.38</c:v>
                </c:pt>
              </c:numCache>
            </c:numRef>
          </c:val>
          <c:smooth val="0"/>
          <c:extLst>
            <c:ext xmlns:c16="http://schemas.microsoft.com/office/drawing/2014/chart" uri="{C3380CC4-5D6E-409C-BE32-E72D297353CC}">
              <c16:uniqueId val="{00000001-2DF1-4A0E-9AAB-4BA97EFB2D3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大阪府　河南町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45">
        <f>データ!S6</f>
        <v>15147</v>
      </c>
      <c r="AM8" s="45"/>
      <c r="AN8" s="45"/>
      <c r="AO8" s="45"/>
      <c r="AP8" s="45"/>
      <c r="AQ8" s="45"/>
      <c r="AR8" s="45"/>
      <c r="AS8" s="45"/>
      <c r="AT8" s="46">
        <f>データ!T6</f>
        <v>25.26</v>
      </c>
      <c r="AU8" s="46"/>
      <c r="AV8" s="46"/>
      <c r="AW8" s="46"/>
      <c r="AX8" s="46"/>
      <c r="AY8" s="46"/>
      <c r="AZ8" s="46"/>
      <c r="BA8" s="46"/>
      <c r="BB8" s="46">
        <f>データ!U6</f>
        <v>599.64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62.18</v>
      </c>
      <c r="J10" s="46"/>
      <c r="K10" s="46"/>
      <c r="L10" s="46"/>
      <c r="M10" s="46"/>
      <c r="N10" s="46"/>
      <c r="O10" s="46"/>
      <c r="P10" s="46">
        <f>データ!P6</f>
        <v>82.25</v>
      </c>
      <c r="Q10" s="46"/>
      <c r="R10" s="46"/>
      <c r="S10" s="46"/>
      <c r="T10" s="46"/>
      <c r="U10" s="46"/>
      <c r="V10" s="46"/>
      <c r="W10" s="46">
        <f>データ!Q6</f>
        <v>93.73</v>
      </c>
      <c r="X10" s="46"/>
      <c r="Y10" s="46"/>
      <c r="Z10" s="46"/>
      <c r="AA10" s="46"/>
      <c r="AB10" s="46"/>
      <c r="AC10" s="46"/>
      <c r="AD10" s="45">
        <f>データ!R6</f>
        <v>1826</v>
      </c>
      <c r="AE10" s="45"/>
      <c r="AF10" s="45"/>
      <c r="AG10" s="45"/>
      <c r="AH10" s="45"/>
      <c r="AI10" s="45"/>
      <c r="AJ10" s="45"/>
      <c r="AK10" s="2"/>
      <c r="AL10" s="45">
        <f>データ!V6</f>
        <v>12400</v>
      </c>
      <c r="AM10" s="45"/>
      <c r="AN10" s="45"/>
      <c r="AO10" s="45"/>
      <c r="AP10" s="45"/>
      <c r="AQ10" s="45"/>
      <c r="AR10" s="45"/>
      <c r="AS10" s="45"/>
      <c r="AT10" s="46">
        <f>データ!W6</f>
        <v>3.35</v>
      </c>
      <c r="AU10" s="46"/>
      <c r="AV10" s="46"/>
      <c r="AW10" s="46"/>
      <c r="AX10" s="46"/>
      <c r="AY10" s="46"/>
      <c r="AZ10" s="46"/>
      <c r="BA10" s="46"/>
      <c r="BB10" s="46">
        <f>データ!X6</f>
        <v>3701.49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p2HlrbqU9YYsvRXh9/oaRTUAg1n+2ihoX9WvZLsB2Afs1V271wKYzQJcVJJQLRi7NDWNeRC/preGQ9ZHaKtCzg==" saltValue="AVQzSJv/mEqEETvb9Fz2c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273821</v>
      </c>
      <c r="D6" s="19">
        <f t="shared" si="3"/>
        <v>46</v>
      </c>
      <c r="E6" s="19">
        <f t="shared" si="3"/>
        <v>17</v>
      </c>
      <c r="F6" s="19">
        <f t="shared" si="3"/>
        <v>1</v>
      </c>
      <c r="G6" s="19">
        <f t="shared" si="3"/>
        <v>0</v>
      </c>
      <c r="H6" s="19" t="str">
        <f t="shared" si="3"/>
        <v>大阪府　河南町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62.18</v>
      </c>
      <c r="P6" s="20">
        <f t="shared" si="3"/>
        <v>82.25</v>
      </c>
      <c r="Q6" s="20">
        <f t="shared" si="3"/>
        <v>93.73</v>
      </c>
      <c r="R6" s="20">
        <f t="shared" si="3"/>
        <v>1826</v>
      </c>
      <c r="S6" s="20">
        <f t="shared" si="3"/>
        <v>15147</v>
      </c>
      <c r="T6" s="20">
        <f t="shared" si="3"/>
        <v>25.26</v>
      </c>
      <c r="U6" s="20">
        <f t="shared" si="3"/>
        <v>599.64</v>
      </c>
      <c r="V6" s="20">
        <f t="shared" si="3"/>
        <v>12400</v>
      </c>
      <c r="W6" s="20">
        <f t="shared" si="3"/>
        <v>3.35</v>
      </c>
      <c r="X6" s="20">
        <f t="shared" si="3"/>
        <v>3701.49</v>
      </c>
      <c r="Y6" s="21" t="str">
        <f>IF(Y7="",NA(),Y7)</f>
        <v>-</v>
      </c>
      <c r="Z6" s="21" t="str">
        <f t="shared" ref="Z6:AH6" si="4">IF(Z7="",NA(),Z7)</f>
        <v>-</v>
      </c>
      <c r="AA6" s="21">
        <f t="shared" si="4"/>
        <v>100.94</v>
      </c>
      <c r="AB6" s="21">
        <f t="shared" si="4"/>
        <v>99.72</v>
      </c>
      <c r="AC6" s="21">
        <f t="shared" si="4"/>
        <v>100.02</v>
      </c>
      <c r="AD6" s="21" t="str">
        <f t="shared" si="4"/>
        <v>-</v>
      </c>
      <c r="AE6" s="21" t="str">
        <f t="shared" si="4"/>
        <v>-</v>
      </c>
      <c r="AF6" s="21">
        <f t="shared" si="4"/>
        <v>106.57</v>
      </c>
      <c r="AG6" s="21">
        <f t="shared" si="4"/>
        <v>107.21</v>
      </c>
      <c r="AH6" s="21">
        <f t="shared" si="4"/>
        <v>107.08</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53.44</v>
      </c>
      <c r="AR6" s="21">
        <f t="shared" si="5"/>
        <v>43.71</v>
      </c>
      <c r="AS6" s="21">
        <f t="shared" si="5"/>
        <v>45.94</v>
      </c>
      <c r="AT6" s="20" t="str">
        <f>IF(AT7="","",IF(AT7="-","【-】","【"&amp;SUBSTITUTE(TEXT(AT7,"#,##0.00"),"-","△")&amp;"】"))</f>
        <v>【3.09】</v>
      </c>
      <c r="AU6" s="21" t="str">
        <f>IF(AU7="",NA(),AU7)</f>
        <v>-</v>
      </c>
      <c r="AV6" s="21" t="str">
        <f t="shared" ref="AV6:BD6" si="6">IF(AV7="",NA(),AV7)</f>
        <v>-</v>
      </c>
      <c r="AW6" s="21">
        <f t="shared" si="6"/>
        <v>16.55</v>
      </c>
      <c r="AX6" s="21">
        <f t="shared" si="6"/>
        <v>22.5</v>
      </c>
      <c r="AY6" s="21">
        <f t="shared" si="6"/>
        <v>26.14</v>
      </c>
      <c r="AZ6" s="21" t="str">
        <f t="shared" si="6"/>
        <v>-</v>
      </c>
      <c r="BA6" s="21" t="str">
        <f t="shared" si="6"/>
        <v>-</v>
      </c>
      <c r="BB6" s="21">
        <f t="shared" si="6"/>
        <v>47.03</v>
      </c>
      <c r="BC6" s="21">
        <f t="shared" si="6"/>
        <v>40.67</v>
      </c>
      <c r="BD6" s="21">
        <f t="shared" si="6"/>
        <v>47.7</v>
      </c>
      <c r="BE6" s="20" t="str">
        <f>IF(BE7="","",IF(BE7="-","【-】","【"&amp;SUBSTITUTE(TEXT(BE7,"#,##0.00"),"-","△")&amp;"】"))</f>
        <v>【71.39】</v>
      </c>
      <c r="BF6" s="21" t="str">
        <f>IF(BF7="",NA(),BF7)</f>
        <v>-</v>
      </c>
      <c r="BG6" s="21" t="str">
        <f t="shared" ref="BG6:BO6" si="7">IF(BG7="",NA(),BG7)</f>
        <v>-</v>
      </c>
      <c r="BH6" s="21">
        <f t="shared" si="7"/>
        <v>1552.84</v>
      </c>
      <c r="BI6" s="21">
        <f t="shared" si="7"/>
        <v>1775.68</v>
      </c>
      <c r="BJ6" s="21">
        <f t="shared" si="7"/>
        <v>1579.34</v>
      </c>
      <c r="BK6" s="21" t="str">
        <f t="shared" si="7"/>
        <v>-</v>
      </c>
      <c r="BL6" s="21" t="str">
        <f t="shared" si="7"/>
        <v>-</v>
      </c>
      <c r="BM6" s="21">
        <f t="shared" si="7"/>
        <v>1001.3</v>
      </c>
      <c r="BN6" s="21">
        <f t="shared" si="7"/>
        <v>1050.51</v>
      </c>
      <c r="BO6" s="21">
        <f t="shared" si="7"/>
        <v>1102.01</v>
      </c>
      <c r="BP6" s="20" t="str">
        <f>IF(BP7="","",IF(BP7="-","【-】","【"&amp;SUBSTITUTE(TEXT(BP7,"#,##0.00"),"-","△")&amp;"】"))</f>
        <v>【669.11】</v>
      </c>
      <c r="BQ6" s="21" t="str">
        <f>IF(BQ7="",NA(),BQ7)</f>
        <v>-</v>
      </c>
      <c r="BR6" s="21" t="str">
        <f t="shared" ref="BR6:BZ6" si="8">IF(BR7="",NA(),BR7)</f>
        <v>-</v>
      </c>
      <c r="BS6" s="21">
        <f t="shared" si="8"/>
        <v>68.38</v>
      </c>
      <c r="BT6" s="21">
        <f t="shared" si="8"/>
        <v>66.38</v>
      </c>
      <c r="BU6" s="21">
        <f t="shared" si="8"/>
        <v>64.14</v>
      </c>
      <c r="BV6" s="21" t="str">
        <f t="shared" si="8"/>
        <v>-</v>
      </c>
      <c r="BW6" s="21" t="str">
        <f t="shared" si="8"/>
        <v>-</v>
      </c>
      <c r="BX6" s="21">
        <f t="shared" si="8"/>
        <v>81.88</v>
      </c>
      <c r="BY6" s="21">
        <f t="shared" si="8"/>
        <v>82.65</v>
      </c>
      <c r="BZ6" s="21">
        <f t="shared" si="8"/>
        <v>82.55</v>
      </c>
      <c r="CA6" s="20" t="str">
        <f>IF(CA7="","",IF(CA7="-","【-】","【"&amp;SUBSTITUTE(TEXT(CA7,"#,##0.00"),"-","△")&amp;"】"))</f>
        <v>【99.73】</v>
      </c>
      <c r="CB6" s="21" t="str">
        <f>IF(CB7="",NA(),CB7)</f>
        <v>-</v>
      </c>
      <c r="CC6" s="21" t="str">
        <f t="shared" ref="CC6:CK6" si="9">IF(CC7="",NA(),CC7)</f>
        <v>-</v>
      </c>
      <c r="CD6" s="21">
        <f t="shared" si="9"/>
        <v>150</v>
      </c>
      <c r="CE6" s="21">
        <f t="shared" si="9"/>
        <v>150</v>
      </c>
      <c r="CF6" s="21">
        <f t="shared" si="9"/>
        <v>155.58000000000001</v>
      </c>
      <c r="CG6" s="21" t="str">
        <f t="shared" si="9"/>
        <v>-</v>
      </c>
      <c r="CH6" s="21" t="str">
        <f t="shared" si="9"/>
        <v>-</v>
      </c>
      <c r="CI6" s="21">
        <f t="shared" si="9"/>
        <v>187.55</v>
      </c>
      <c r="CJ6" s="21">
        <f t="shared" si="9"/>
        <v>186.3</v>
      </c>
      <c r="CK6" s="21">
        <f t="shared" si="9"/>
        <v>188.38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50.94</v>
      </c>
      <c r="CU6" s="21">
        <f t="shared" si="10"/>
        <v>50.53</v>
      </c>
      <c r="CV6" s="21">
        <f t="shared" si="10"/>
        <v>51.42</v>
      </c>
      <c r="CW6" s="20" t="str">
        <f>IF(CW7="","",IF(CW7="-","【-】","【"&amp;SUBSTITUTE(TEXT(CW7,"#,##0.00"),"-","△")&amp;"】"))</f>
        <v>【59.99】</v>
      </c>
      <c r="CX6" s="21" t="str">
        <f>IF(CX7="",NA(),CX7)</f>
        <v>-</v>
      </c>
      <c r="CY6" s="21" t="str">
        <f t="shared" ref="CY6:DG6" si="11">IF(CY7="",NA(),CY7)</f>
        <v>-</v>
      </c>
      <c r="CZ6" s="21">
        <f t="shared" si="11"/>
        <v>95.28</v>
      </c>
      <c r="DA6" s="21">
        <f t="shared" si="11"/>
        <v>95.33</v>
      </c>
      <c r="DB6" s="21">
        <f t="shared" si="11"/>
        <v>95.72</v>
      </c>
      <c r="DC6" s="21" t="str">
        <f t="shared" si="11"/>
        <v>-</v>
      </c>
      <c r="DD6" s="21" t="str">
        <f t="shared" si="11"/>
        <v>-</v>
      </c>
      <c r="DE6" s="21">
        <f t="shared" si="11"/>
        <v>82.55</v>
      </c>
      <c r="DF6" s="21">
        <f t="shared" si="11"/>
        <v>82.08</v>
      </c>
      <c r="DG6" s="21">
        <f t="shared" si="11"/>
        <v>81.34</v>
      </c>
      <c r="DH6" s="20" t="str">
        <f>IF(DH7="","",IF(DH7="-","【-】","【"&amp;SUBSTITUTE(TEXT(DH7,"#,##0.00"),"-","△")&amp;"】"))</f>
        <v>【95.72】</v>
      </c>
      <c r="DI6" s="21" t="str">
        <f>IF(DI7="",NA(),DI7)</f>
        <v>-</v>
      </c>
      <c r="DJ6" s="21" t="str">
        <f t="shared" ref="DJ6:DR6" si="12">IF(DJ7="",NA(),DJ7)</f>
        <v>-</v>
      </c>
      <c r="DK6" s="21">
        <f t="shared" si="12"/>
        <v>3.59</v>
      </c>
      <c r="DL6" s="21">
        <f t="shared" si="12"/>
        <v>7.13</v>
      </c>
      <c r="DM6" s="21">
        <f t="shared" si="12"/>
        <v>10.220000000000001</v>
      </c>
      <c r="DN6" s="21" t="str">
        <f t="shared" si="12"/>
        <v>-</v>
      </c>
      <c r="DO6" s="21" t="str">
        <f t="shared" si="12"/>
        <v>-</v>
      </c>
      <c r="DP6" s="21">
        <f t="shared" si="12"/>
        <v>15.85</v>
      </c>
      <c r="DQ6" s="21">
        <f t="shared" si="12"/>
        <v>12.7</v>
      </c>
      <c r="DR6" s="21">
        <f t="shared" si="12"/>
        <v>14.65</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1">
        <f t="shared" si="13"/>
        <v>0.1</v>
      </c>
      <c r="ED6" s="20" t="str">
        <f>IF(ED7="","",IF(ED7="-","【-】","【"&amp;SUBSTITUTE(TEXT(ED7,"#,##0.00"),"-","△")&amp;"】"))</f>
        <v>【6.54】</v>
      </c>
      <c r="EE6" s="21" t="str">
        <f>IF(EE7="",NA(),EE7)</f>
        <v>-</v>
      </c>
      <c r="EF6" s="21" t="str">
        <f t="shared" ref="EF6:EN6" si="14">IF(EF7="",NA(),EF7)</f>
        <v>-</v>
      </c>
      <c r="EG6" s="21">
        <f t="shared" si="14"/>
        <v>0.7</v>
      </c>
      <c r="EH6" s="21">
        <f t="shared" si="14"/>
        <v>0.1</v>
      </c>
      <c r="EI6" s="21">
        <f t="shared" si="14"/>
        <v>0.02</v>
      </c>
      <c r="EJ6" s="21" t="str">
        <f t="shared" si="14"/>
        <v>-</v>
      </c>
      <c r="EK6" s="21" t="str">
        <f t="shared" si="14"/>
        <v>-</v>
      </c>
      <c r="EL6" s="21">
        <f t="shared" si="14"/>
        <v>0.15</v>
      </c>
      <c r="EM6" s="21">
        <f t="shared" si="14"/>
        <v>1.65</v>
      </c>
      <c r="EN6" s="21">
        <f t="shared" si="14"/>
        <v>0.14000000000000001</v>
      </c>
      <c r="EO6" s="20" t="str">
        <f>IF(EO7="","",IF(EO7="-","【-】","【"&amp;SUBSTITUTE(TEXT(EO7,"#,##0.00"),"-","△")&amp;"】"))</f>
        <v>【0.24】</v>
      </c>
    </row>
    <row r="7" spans="1:148" s="22" customFormat="1" x14ac:dyDescent="0.15">
      <c r="A7" s="14"/>
      <c r="B7" s="23">
        <v>2021</v>
      </c>
      <c r="C7" s="23">
        <v>273821</v>
      </c>
      <c r="D7" s="23">
        <v>46</v>
      </c>
      <c r="E7" s="23">
        <v>17</v>
      </c>
      <c r="F7" s="23">
        <v>1</v>
      </c>
      <c r="G7" s="23">
        <v>0</v>
      </c>
      <c r="H7" s="23" t="s">
        <v>96</v>
      </c>
      <c r="I7" s="23" t="s">
        <v>97</v>
      </c>
      <c r="J7" s="23" t="s">
        <v>98</v>
      </c>
      <c r="K7" s="23" t="s">
        <v>99</v>
      </c>
      <c r="L7" s="23" t="s">
        <v>100</v>
      </c>
      <c r="M7" s="23" t="s">
        <v>101</v>
      </c>
      <c r="N7" s="24" t="s">
        <v>102</v>
      </c>
      <c r="O7" s="24">
        <v>62.18</v>
      </c>
      <c r="P7" s="24">
        <v>82.25</v>
      </c>
      <c r="Q7" s="24">
        <v>93.73</v>
      </c>
      <c r="R7" s="24">
        <v>1826</v>
      </c>
      <c r="S7" s="24">
        <v>15147</v>
      </c>
      <c r="T7" s="24">
        <v>25.26</v>
      </c>
      <c r="U7" s="24">
        <v>599.64</v>
      </c>
      <c r="V7" s="24">
        <v>12400</v>
      </c>
      <c r="W7" s="24">
        <v>3.35</v>
      </c>
      <c r="X7" s="24">
        <v>3701.49</v>
      </c>
      <c r="Y7" s="24" t="s">
        <v>102</v>
      </c>
      <c r="Z7" s="24" t="s">
        <v>102</v>
      </c>
      <c r="AA7" s="24">
        <v>100.94</v>
      </c>
      <c r="AB7" s="24">
        <v>99.72</v>
      </c>
      <c r="AC7" s="24">
        <v>100.02</v>
      </c>
      <c r="AD7" s="24" t="s">
        <v>102</v>
      </c>
      <c r="AE7" s="24" t="s">
        <v>102</v>
      </c>
      <c r="AF7" s="24">
        <v>106.57</v>
      </c>
      <c r="AG7" s="24">
        <v>107.21</v>
      </c>
      <c r="AH7" s="24">
        <v>107.08</v>
      </c>
      <c r="AI7" s="24">
        <v>107.02</v>
      </c>
      <c r="AJ7" s="24" t="s">
        <v>102</v>
      </c>
      <c r="AK7" s="24" t="s">
        <v>102</v>
      </c>
      <c r="AL7" s="24">
        <v>0</v>
      </c>
      <c r="AM7" s="24">
        <v>0</v>
      </c>
      <c r="AN7" s="24">
        <v>0</v>
      </c>
      <c r="AO7" s="24" t="s">
        <v>102</v>
      </c>
      <c r="AP7" s="24" t="s">
        <v>102</v>
      </c>
      <c r="AQ7" s="24">
        <v>53.44</v>
      </c>
      <c r="AR7" s="24">
        <v>43.71</v>
      </c>
      <c r="AS7" s="24">
        <v>45.94</v>
      </c>
      <c r="AT7" s="24">
        <v>3.09</v>
      </c>
      <c r="AU7" s="24" t="s">
        <v>102</v>
      </c>
      <c r="AV7" s="24" t="s">
        <v>102</v>
      </c>
      <c r="AW7" s="24">
        <v>16.55</v>
      </c>
      <c r="AX7" s="24">
        <v>22.5</v>
      </c>
      <c r="AY7" s="24">
        <v>26.14</v>
      </c>
      <c r="AZ7" s="24" t="s">
        <v>102</v>
      </c>
      <c r="BA7" s="24" t="s">
        <v>102</v>
      </c>
      <c r="BB7" s="24">
        <v>47.03</v>
      </c>
      <c r="BC7" s="24">
        <v>40.67</v>
      </c>
      <c r="BD7" s="24">
        <v>47.7</v>
      </c>
      <c r="BE7" s="24">
        <v>71.39</v>
      </c>
      <c r="BF7" s="24" t="s">
        <v>102</v>
      </c>
      <c r="BG7" s="24" t="s">
        <v>102</v>
      </c>
      <c r="BH7" s="24">
        <v>1552.84</v>
      </c>
      <c r="BI7" s="24">
        <v>1775.68</v>
      </c>
      <c r="BJ7" s="24">
        <v>1579.34</v>
      </c>
      <c r="BK7" s="24" t="s">
        <v>102</v>
      </c>
      <c r="BL7" s="24" t="s">
        <v>102</v>
      </c>
      <c r="BM7" s="24">
        <v>1001.3</v>
      </c>
      <c r="BN7" s="24">
        <v>1050.51</v>
      </c>
      <c r="BO7" s="24">
        <v>1102.01</v>
      </c>
      <c r="BP7" s="24">
        <v>669.11</v>
      </c>
      <c r="BQ7" s="24" t="s">
        <v>102</v>
      </c>
      <c r="BR7" s="24" t="s">
        <v>102</v>
      </c>
      <c r="BS7" s="24">
        <v>68.38</v>
      </c>
      <c r="BT7" s="24">
        <v>66.38</v>
      </c>
      <c r="BU7" s="24">
        <v>64.14</v>
      </c>
      <c r="BV7" s="24" t="s">
        <v>102</v>
      </c>
      <c r="BW7" s="24" t="s">
        <v>102</v>
      </c>
      <c r="BX7" s="24">
        <v>81.88</v>
      </c>
      <c r="BY7" s="24">
        <v>82.65</v>
      </c>
      <c r="BZ7" s="24">
        <v>82.55</v>
      </c>
      <c r="CA7" s="24">
        <v>99.73</v>
      </c>
      <c r="CB7" s="24" t="s">
        <v>102</v>
      </c>
      <c r="CC7" s="24" t="s">
        <v>102</v>
      </c>
      <c r="CD7" s="24">
        <v>150</v>
      </c>
      <c r="CE7" s="24">
        <v>150</v>
      </c>
      <c r="CF7" s="24">
        <v>155.58000000000001</v>
      </c>
      <c r="CG7" s="24" t="s">
        <v>102</v>
      </c>
      <c r="CH7" s="24" t="s">
        <v>102</v>
      </c>
      <c r="CI7" s="24">
        <v>187.55</v>
      </c>
      <c r="CJ7" s="24">
        <v>186.3</v>
      </c>
      <c r="CK7" s="24">
        <v>188.38</v>
      </c>
      <c r="CL7" s="24">
        <v>134.97999999999999</v>
      </c>
      <c r="CM7" s="24" t="s">
        <v>102</v>
      </c>
      <c r="CN7" s="24" t="s">
        <v>102</v>
      </c>
      <c r="CO7" s="24" t="s">
        <v>102</v>
      </c>
      <c r="CP7" s="24" t="s">
        <v>102</v>
      </c>
      <c r="CQ7" s="24" t="s">
        <v>102</v>
      </c>
      <c r="CR7" s="24" t="s">
        <v>102</v>
      </c>
      <c r="CS7" s="24" t="s">
        <v>102</v>
      </c>
      <c r="CT7" s="24">
        <v>50.94</v>
      </c>
      <c r="CU7" s="24">
        <v>50.53</v>
      </c>
      <c r="CV7" s="24">
        <v>51.42</v>
      </c>
      <c r="CW7" s="24">
        <v>59.99</v>
      </c>
      <c r="CX7" s="24" t="s">
        <v>102</v>
      </c>
      <c r="CY7" s="24" t="s">
        <v>102</v>
      </c>
      <c r="CZ7" s="24">
        <v>95.28</v>
      </c>
      <c r="DA7" s="24">
        <v>95.33</v>
      </c>
      <c r="DB7" s="24">
        <v>95.72</v>
      </c>
      <c r="DC7" s="24" t="s">
        <v>102</v>
      </c>
      <c r="DD7" s="24" t="s">
        <v>102</v>
      </c>
      <c r="DE7" s="24">
        <v>82.55</v>
      </c>
      <c r="DF7" s="24">
        <v>82.08</v>
      </c>
      <c r="DG7" s="24">
        <v>81.34</v>
      </c>
      <c r="DH7" s="24">
        <v>95.72</v>
      </c>
      <c r="DI7" s="24" t="s">
        <v>102</v>
      </c>
      <c r="DJ7" s="24" t="s">
        <v>102</v>
      </c>
      <c r="DK7" s="24">
        <v>3.59</v>
      </c>
      <c r="DL7" s="24">
        <v>7.13</v>
      </c>
      <c r="DM7" s="24">
        <v>10.220000000000001</v>
      </c>
      <c r="DN7" s="24" t="s">
        <v>102</v>
      </c>
      <c r="DO7" s="24" t="s">
        <v>102</v>
      </c>
      <c r="DP7" s="24">
        <v>15.85</v>
      </c>
      <c r="DQ7" s="24">
        <v>12.7</v>
      </c>
      <c r="DR7" s="24">
        <v>14.65</v>
      </c>
      <c r="DS7" s="24">
        <v>38.17</v>
      </c>
      <c r="DT7" s="24" t="s">
        <v>102</v>
      </c>
      <c r="DU7" s="24" t="s">
        <v>102</v>
      </c>
      <c r="DV7" s="24">
        <v>0</v>
      </c>
      <c r="DW7" s="24">
        <v>0</v>
      </c>
      <c r="DX7" s="24">
        <v>0</v>
      </c>
      <c r="DY7" s="24" t="s">
        <v>102</v>
      </c>
      <c r="DZ7" s="24" t="s">
        <v>102</v>
      </c>
      <c r="EA7" s="24">
        <v>0</v>
      </c>
      <c r="EB7" s="24">
        <v>0</v>
      </c>
      <c r="EC7" s="24">
        <v>0.1</v>
      </c>
      <c r="ED7" s="24">
        <v>6.54</v>
      </c>
      <c r="EE7" s="24" t="s">
        <v>102</v>
      </c>
      <c r="EF7" s="24" t="s">
        <v>102</v>
      </c>
      <c r="EG7" s="24">
        <v>0.7</v>
      </c>
      <c r="EH7" s="24">
        <v>0.1</v>
      </c>
      <c r="EI7" s="24">
        <v>0.02</v>
      </c>
      <c r="EJ7" s="24" t="s">
        <v>102</v>
      </c>
      <c r="EK7" s="24" t="s">
        <v>102</v>
      </c>
      <c r="EL7" s="24">
        <v>0.15</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2023-01-31T06:48:32Z</cp:lastPrinted>
  <dcterms:created xsi:type="dcterms:W3CDTF">2023-01-12T23:32:52Z</dcterms:created>
  <dcterms:modified xsi:type="dcterms:W3CDTF">2023-02-28T00:14:31Z</dcterms:modified>
  <cp:category/>
</cp:coreProperties>
</file>