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1757$\doc\財政\04公営企業\01.決算統計\R4年度（R3決算）\20.経営比較分析表\07.アップロード\02.アップロードデータ（分析表）\"/>
    </mc:Choice>
  </mc:AlternateContent>
  <workbookProtection workbookAlgorithmName="SHA-512" workbookHashValue="qXwJH5HaruOrj1BQJnwj2vhsUl1EJe+xqH6LSgxAGvYbVq2J6XmaS/kNSLEVUDyhrHuyOerca03mvz+GkgtFxA==" workbookSaltValue="2Pq4GlmeZN0AK/IpdYupqQ==" workbookSpinCount="100000" lockStructure="1"/>
  <bookViews>
    <workbookView xWindow="0" yWindow="0" windowWidth="19200" windowHeight="1215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<sst xmlns="http://schemas.openxmlformats.org/spreadsheetml/2006/main" count="299" uniqueCount="116">
  <si>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</si>
  <si>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</si>
  <si>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</si>
  <si>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</si>
  <si>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</si>
  <si>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</si>
  <si>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</si>
  <si>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</si>
  <si>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</si>
  <si>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</si>
  <si>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</si>
  <si>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</si>
  <si>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</si>
  <si>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</si>
  <si>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</si>
  <si>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</si>
  <si>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</si>
  <si>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</si>
  <si>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</si>
  <si>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</si>
  <si>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</si>
  <si>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</si>
  <si>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</si>
  <si>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</si>
  <si>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</si>
  <si>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</si>
  <si>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</si>
  <si>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</si>
  <si>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</si>
  <si>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</si>
  <si>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</si>
  <si>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</si>
  <si>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</si>
  <si>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</si>
  <si>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</si>
  <si>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</si>
  <si>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</si>
  <si>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</si>
  <si>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</si>
  <si>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</si>
  <si>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</si>
  <si>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</si>
  <si>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</si>
  <si>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</si>
  <si>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</si>
  <si>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</si>
  <si>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</si>
  <si>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</si>
  <si>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</si>
  <si>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</si>
  <si>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</si>
  <si>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</si>
  <si>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</si>
  <si>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</si>
  <si>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</si>
  <si>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</si>
  <si>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</si>
  <si>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</si>
  <si>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</si>
  <si>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</si>
  <si>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</si>
  <si>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</si>
  <si>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</si>
  <si>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</si>
  <si>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</si>
  <si>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</si>
  <si>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</si>
  <si>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</si>
  <si>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</si>
  <si>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</si>
  <si>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</si>
  <si>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</si>
  <si>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</si>
  <si>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</si>
  <si>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</si>
  <si>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</si>
  <si>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</si>
  <si>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</si>
  <si>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</si>
  <si>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</si>
  <si>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</si>
  <si>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</si>
  <si>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</si>
  <si>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</si>
  <si>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</si>
  <si>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</si>
  <si>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</si>
  <si>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</si>
  <si>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</si>
  <si>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</si>
  <si>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</si>
  <si>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</si>
  <si>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</si>
  <si>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</si>
  <si>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</si>
  <si>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</si>
  <si>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太子町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</si>
  <si>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</si>
  <si>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</si>
  <si>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</si>
  <si>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</si>
  <si>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</si>
  <si>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</si>
  <si>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</si>
  <si>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</si>
  <si>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</si>
  <si>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</si>
  <si>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</si>
  <si>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</si>
  <si>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</si>
  <si>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</si>
  <si>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</si>
  <si>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</si>
  <si>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太子町の公共下水道事業は、令和2年4月に地方公営企業法を適用し、公営企業会計に移行しました。
　①「経常収支比率」は下水道使用料の減少等により、前年度に比べ減少しています。　　　　　　　　　　　　　　　
　②「累積欠損金比率」は極めて0％に近い数値です。
　③「流動比率」は100％を下回っており、類似団体平均よりも低い数値になっていますが、企業債償還金が主な要因であり、今後については償還ピークを過ぎているため、流動負債は減少傾向にあります。
　④「企業債残高対事業規模比率」は、類似団体・全国平均よりも低く、今後についても償還ピークを過ぎているため、企業債残高規模は減少傾向にあります。
　⑤「経費回収率」は86.27％と100％を下回っており、類似団体より高いが、全国平均よりも低く、汚水処理にかかる費用が使用料以外の収入（一般会計からの繰入金）により賄われています。
　⑧「水洗化率」では全国平均よりも下回っているものの類似団体よりも5.32ポイント上回っており、年々増加傾向にあります。
　なお、施設利用率については、単独処理場を設置していないため、当該値を計上しておりません。</t>
    <rPh sb="1" eb="4">
      <t>タイシチョウ</t>
    </rPh>
    <rPh sb="5" eb="7">
      <t>コウキョウ</t>
    </rPh>
    <rPh sb="7" eb="10">
      <t>ゲスイドウ</t>
    </rPh>
    <rPh sb="10" eb="12">
      <t>ジギョウ</t>
    </rPh>
    <rPh sb="14" eb="15">
      <t>レイ</t>
    </rPh>
    <rPh sb="15" eb="16">
      <t>ワ</t>
    </rPh>
    <rPh sb="17" eb="18">
      <t>ネン</t>
    </rPh>
    <rPh sb="19" eb="20">
      <t>ガツ</t>
    </rPh>
    <rPh sb="21" eb="23">
      <t>チホウ</t>
    </rPh>
    <rPh sb="23" eb="25">
      <t>コウエイ</t>
    </rPh>
    <rPh sb="25" eb="27">
      <t>キギョウ</t>
    </rPh>
    <rPh sb="27" eb="28">
      <t>ホウ</t>
    </rPh>
    <rPh sb="29" eb="31">
      <t>テキヨウ</t>
    </rPh>
    <rPh sb="33" eb="35">
      <t>コウエイ</t>
    </rPh>
    <rPh sb="35" eb="37">
      <t>キギョウ</t>
    </rPh>
    <rPh sb="37" eb="39">
      <t>カイケイ</t>
    </rPh>
    <rPh sb="40" eb="42">
      <t>イコウ</t>
    </rPh>
    <rPh sb="51" eb="53">
      <t>ケイジョウ</t>
    </rPh>
    <rPh sb="53" eb="55">
      <t>シュウシ</t>
    </rPh>
    <rPh sb="55" eb="57">
      <t>ヒリツ</t>
    </rPh>
    <rPh sb="59" eb="62">
      <t>ゲスイドウ</t>
    </rPh>
    <rPh sb="62" eb="65">
      <t>シヨウリョウ</t>
    </rPh>
    <rPh sb="66" eb="68">
      <t>ゲンショウ</t>
    </rPh>
    <rPh sb="68" eb="69">
      <t>トウ</t>
    </rPh>
    <rPh sb="73" eb="76">
      <t>ゼンネンド</t>
    </rPh>
    <rPh sb="77" eb="78">
      <t>クラ</t>
    </rPh>
    <rPh sb="79" eb="81">
      <t>ゲンショウ</t>
    </rPh>
    <rPh sb="106" eb="108">
      <t>ルイセキ</t>
    </rPh>
    <rPh sb="108" eb="110">
      <t>ケッソン</t>
    </rPh>
    <rPh sb="110" eb="111">
      <t>キン</t>
    </rPh>
    <rPh sb="111" eb="113">
      <t>ヒリツ</t>
    </rPh>
    <rPh sb="115" eb="116">
      <t>キワ</t>
    </rPh>
    <rPh sb="121" eb="122">
      <t>チカ</t>
    </rPh>
    <rPh sb="123" eb="125">
      <t>スウチ</t>
    </rPh>
    <rPh sb="132" eb="134">
      <t>リュウドウ</t>
    </rPh>
    <rPh sb="134" eb="136">
      <t>ヒリツ</t>
    </rPh>
    <rPh sb="143" eb="145">
      <t>シタマワ</t>
    </rPh>
    <rPh sb="150" eb="152">
      <t>ルイジ</t>
    </rPh>
    <rPh sb="152" eb="154">
      <t>ダンタイ</t>
    </rPh>
    <rPh sb="154" eb="156">
      <t>ヘイキン</t>
    </rPh>
    <rPh sb="159" eb="160">
      <t>ヒク</t>
    </rPh>
    <rPh sb="161" eb="163">
      <t>スウチ</t>
    </rPh>
    <rPh sb="172" eb="174">
      <t>キギョウ</t>
    </rPh>
    <rPh sb="174" eb="175">
      <t>サイ</t>
    </rPh>
    <rPh sb="175" eb="178">
      <t>ショウカンキン</t>
    </rPh>
    <rPh sb="179" eb="180">
      <t>オモ</t>
    </rPh>
    <rPh sb="181" eb="183">
      <t>ヨウイン</t>
    </rPh>
    <rPh sb="187" eb="189">
      <t>コンゴ</t>
    </rPh>
    <rPh sb="194" eb="196">
      <t>ショウカン</t>
    </rPh>
    <rPh sb="200" eb="201">
      <t>ス</t>
    </rPh>
    <rPh sb="208" eb="210">
      <t>リュウドウ</t>
    </rPh>
    <rPh sb="210" eb="212">
      <t>フサイ</t>
    </rPh>
    <rPh sb="213" eb="215">
      <t>ゲンショウ</t>
    </rPh>
    <rPh sb="215" eb="217">
      <t>ケイコウ</t>
    </rPh>
    <rPh sb="227" eb="229">
      <t>キギョウ</t>
    </rPh>
    <rPh sb="229" eb="230">
      <t>サイ</t>
    </rPh>
    <rPh sb="230" eb="232">
      <t>ザンダカ</t>
    </rPh>
    <rPh sb="232" eb="233">
      <t>タイ</t>
    </rPh>
    <rPh sb="233" eb="235">
      <t>ジギョウ</t>
    </rPh>
    <rPh sb="235" eb="237">
      <t>キボ</t>
    </rPh>
    <rPh sb="237" eb="239">
      <t>ヒリツ</t>
    </rPh>
    <rPh sb="242" eb="244">
      <t>ルイジ</t>
    </rPh>
    <rPh sb="244" eb="246">
      <t>ダンタイ</t>
    </rPh>
    <rPh sb="247" eb="249">
      <t>ゼンコク</t>
    </rPh>
    <rPh sb="249" eb="251">
      <t>ヘイキン</t>
    </rPh>
    <rPh sb="254" eb="255">
      <t>ヒク</t>
    </rPh>
    <rPh sb="257" eb="259">
      <t>コンゴ</t>
    </rPh>
    <rPh sb="264" eb="266">
      <t>ショウカン</t>
    </rPh>
    <rPh sb="270" eb="271">
      <t>ス</t>
    </rPh>
    <rPh sb="278" eb="280">
      <t>キギョウ</t>
    </rPh>
    <rPh sb="280" eb="281">
      <t>サイ</t>
    </rPh>
    <rPh sb="281" eb="283">
      <t>ザンダカ</t>
    </rPh>
    <rPh sb="283" eb="285">
      <t>キボ</t>
    </rPh>
    <rPh sb="286" eb="288">
      <t>ゲンショウ</t>
    </rPh>
    <rPh sb="288" eb="290">
      <t>ケイコウ</t>
    </rPh>
    <rPh sb="392" eb="395">
      <t>スイセンカ</t>
    </rPh>
    <rPh sb="395" eb="396">
      <t>リツ</t>
    </rPh>
    <rPh sb="399" eb="401">
      <t>ゼンコク</t>
    </rPh>
    <rPh sb="401" eb="403">
      <t>ヘイキン</t>
    </rPh>
    <rPh sb="406" eb="408">
      <t>シタマワ</t>
    </rPh>
    <rPh sb="415" eb="417">
      <t>ルイジ</t>
    </rPh>
    <rPh sb="417" eb="419">
      <t>ダンタイ</t>
    </rPh>
    <rPh sb="430" eb="432">
      <t>ウワマワ</t>
    </rPh>
    <rPh sb="437" eb="439">
      <t>ネンネン</t>
    </rPh>
    <rPh sb="439" eb="441">
      <t>ゾウカ</t>
    </rPh>
    <rPh sb="441" eb="443">
      <t>ケイコウ</t>
    </rPh>
    <rPh sb="454" eb="456">
      <t>シセツ</t>
    </rPh>
    <rPh sb="456" eb="459">
      <t>リヨウリツ</t>
    </rPh>
    <rPh sb="465" eb="467">
      <t>タンドク</t>
    </rPh>
    <rPh sb="467" eb="470">
      <t>ショリジョウ</t>
    </rPh>
    <rPh sb="471" eb="473">
      <t>セッチ</t>
    </rPh>
    <rPh sb="481" eb="483">
      <t>トウガイ</t>
    </rPh>
    <rPh sb="483" eb="484">
      <t>アタイ</t>
    </rPh>
    <rPh sb="485" eb="487">
      <t>ケイジョウ</t>
    </rPh>
    <phoneticPr fontId="4"/>
  </si>
  <si>
    <t>　本町の公共下水道事業は、平成5年の供用開始以来、29年が経過しました。令和2年度より昭和40年代に布設された汚水管渠や重要な管渠について、ストックマネジメント計画に基づいた点検・調査を実施しています。また、町内に20箇所あるマンホールポンプ施設についてもポンプ本体や、20年以上経過した制御盤、緊急通報装置等の電気設備を計画的に更新しています。
　「有形固定資産減価償却率」の数値は、類似団体平均値と比較して低い値となっています。これは令和2年度より公営企業会計を導入していることから、減価償却累計額を2年分のみ計上しているからであり、今後は減価償却を重ねていくことにより上昇していきます。</t>
    <rPh sb="1" eb="3">
      <t>ホンチョウ</t>
    </rPh>
    <rPh sb="4" eb="6">
      <t>コウキョウ</t>
    </rPh>
    <rPh sb="6" eb="9">
      <t>ゲスイドウ</t>
    </rPh>
    <rPh sb="9" eb="11">
      <t>ジギョウ</t>
    </rPh>
    <rPh sb="13" eb="15">
      <t>ヘイセイ</t>
    </rPh>
    <rPh sb="16" eb="17">
      <t>ネン</t>
    </rPh>
    <rPh sb="18" eb="20">
      <t>キョウヨウ</t>
    </rPh>
    <rPh sb="20" eb="22">
      <t>カイシ</t>
    </rPh>
    <rPh sb="22" eb="24">
      <t>イライ</t>
    </rPh>
    <rPh sb="27" eb="28">
      <t>ネン</t>
    </rPh>
    <rPh sb="29" eb="31">
      <t>ケイカ</t>
    </rPh>
    <rPh sb="36" eb="37">
      <t>レイ</t>
    </rPh>
    <rPh sb="37" eb="38">
      <t>ワ</t>
    </rPh>
    <rPh sb="39" eb="41">
      <t>ネンド</t>
    </rPh>
    <rPh sb="43" eb="45">
      <t>ショウワ</t>
    </rPh>
    <rPh sb="47" eb="49">
      <t>ネンダイ</t>
    </rPh>
    <rPh sb="50" eb="52">
      <t>フセツ</t>
    </rPh>
    <rPh sb="55" eb="57">
      <t>オスイ</t>
    </rPh>
    <rPh sb="57" eb="59">
      <t>カンキョ</t>
    </rPh>
    <rPh sb="60" eb="62">
      <t>ジュウヨウ</t>
    </rPh>
    <rPh sb="63" eb="65">
      <t>カンキョ</t>
    </rPh>
    <rPh sb="80" eb="82">
      <t>ケイカク</t>
    </rPh>
    <rPh sb="176" eb="178">
      <t>ユウケイ</t>
    </rPh>
    <rPh sb="178" eb="180">
      <t>コテイ</t>
    </rPh>
    <rPh sb="180" eb="182">
      <t>シサン</t>
    </rPh>
    <rPh sb="182" eb="184">
      <t>ゲンカ</t>
    </rPh>
    <rPh sb="184" eb="186">
      <t>ショウキャク</t>
    </rPh>
    <rPh sb="186" eb="187">
      <t>リツ</t>
    </rPh>
    <rPh sb="189" eb="191">
      <t>スウチ</t>
    </rPh>
    <rPh sb="193" eb="195">
      <t>ルイジ</t>
    </rPh>
    <rPh sb="195" eb="197">
      <t>ダンタイ</t>
    </rPh>
    <rPh sb="197" eb="200">
      <t>ヘイキンチ</t>
    </rPh>
    <rPh sb="201" eb="203">
      <t>ヒカク</t>
    </rPh>
    <rPh sb="205" eb="206">
      <t>ヒク</t>
    </rPh>
    <rPh sb="269" eb="271">
      <t>コンゴ</t>
    </rPh>
    <rPh sb="272" eb="274">
      <t>ゲンカ</t>
    </rPh>
    <rPh sb="274" eb="276">
      <t>ショウキャク</t>
    </rPh>
    <rPh sb="277" eb="278">
      <t>カサ</t>
    </rPh>
    <rPh sb="287" eb="289">
      <t>ジョウショウ</t>
    </rPh>
    <phoneticPr fontId="4"/>
  </si>
  <si>
    <t>　人口減少等に伴う料金収入の減少や施設の老朽化に伴う更新需要の増大など、経営環境が厳しさを増すなか、経営基盤の強化を図るため、経営改革を推し進める必要があります。
　令和2年度から地方公営企業法を適用し、公営企業会計に移行したことにより、経営成績や財務状況等の経営状況を把握することが可能となりました。また、一般会計からの繰入金は企業債償還金のピークを過ぎているため、減少しています。
　今後、経営環境を改善するため、令和2年度に策定した経営戦略を基にストックマネジメント計画による施設の修繕を進めながら、適正な使用料水準となっているか定期的に検討し、経営戦略の確認を行いながら、健全な下水道経営を目指します。又、下水道接続率の向上に引き続き取り組んでいきます。</t>
    <rPh sb="83" eb="84">
      <t>レイ</t>
    </rPh>
    <rPh sb="84" eb="85">
      <t>ワ</t>
    </rPh>
    <rPh sb="86" eb="88">
      <t>ネンド</t>
    </rPh>
    <rPh sb="90" eb="92">
      <t>チホウ</t>
    </rPh>
    <rPh sb="92" eb="94">
      <t>コウエイ</t>
    </rPh>
    <rPh sb="94" eb="96">
      <t>キギョウ</t>
    </rPh>
    <rPh sb="96" eb="97">
      <t>ホウ</t>
    </rPh>
    <rPh sb="98" eb="100">
      <t>テキヨウ</t>
    </rPh>
    <rPh sb="102" eb="104">
      <t>コウエイ</t>
    </rPh>
    <rPh sb="104" eb="106">
      <t>キギョウ</t>
    </rPh>
    <rPh sb="106" eb="108">
      <t>カイケイ</t>
    </rPh>
    <rPh sb="109" eb="111">
      <t>イコウ</t>
    </rPh>
    <rPh sb="119" eb="121">
      <t>ケイエイ</t>
    </rPh>
    <rPh sb="121" eb="123">
      <t>セイセキ</t>
    </rPh>
    <rPh sb="124" eb="126">
      <t>ザイム</t>
    </rPh>
    <rPh sb="126" eb="128">
      <t>ジョウキョウ</t>
    </rPh>
    <rPh sb="128" eb="129">
      <t>トウ</t>
    </rPh>
    <rPh sb="130" eb="132">
      <t>ケイエイ</t>
    </rPh>
    <rPh sb="132" eb="134">
      <t>ジョウキョウ</t>
    </rPh>
    <rPh sb="135" eb="137">
      <t>ハアク</t>
    </rPh>
    <rPh sb="142" eb="144">
      <t>カノウ</t>
    </rPh>
    <rPh sb="154" eb="156">
      <t>イッパン</t>
    </rPh>
    <rPh sb="156" eb="158">
      <t>カイケイ</t>
    </rPh>
    <rPh sb="161" eb="163">
      <t>クリイレ</t>
    </rPh>
    <rPh sb="163" eb="164">
      <t>キン</t>
    </rPh>
    <rPh sb="165" eb="167">
      <t>キギョウ</t>
    </rPh>
    <rPh sb="167" eb="168">
      <t>サイ</t>
    </rPh>
    <rPh sb="168" eb="171">
      <t>ショウカンキン</t>
    </rPh>
    <rPh sb="176" eb="177">
      <t>ス</t>
    </rPh>
    <rPh sb="184" eb="186">
      <t>ゲンショウ</t>
    </rPh>
    <rPh sb="194" eb="196">
      <t>コンゴ</t>
    </rPh>
    <rPh sb="197" eb="199">
      <t>ケイエイ</t>
    </rPh>
    <rPh sb="199" eb="201">
      <t>カンキョウ</t>
    </rPh>
    <rPh sb="202" eb="204">
      <t>カイゼン</t>
    </rPh>
    <rPh sb="209" eb="210">
      <t>レイ</t>
    </rPh>
    <rPh sb="210" eb="211">
      <t>ワ</t>
    </rPh>
    <rPh sb="212" eb="214">
      <t>ネンド</t>
    </rPh>
    <rPh sb="215" eb="217">
      <t>サクテイ</t>
    </rPh>
    <rPh sb="219" eb="221">
      <t>ケイエイ</t>
    </rPh>
    <rPh sb="221" eb="223">
      <t>センリャク</t>
    </rPh>
    <rPh sb="236" eb="238">
      <t>ケイカク</t>
    </rPh>
    <rPh sb="241" eb="243">
      <t>シセツ</t>
    </rPh>
    <rPh sb="244" eb="246">
      <t>シュウゼン</t>
    </rPh>
    <rPh sb="247" eb="248">
      <t>スス</t>
    </rPh>
    <rPh sb="253" eb="255">
      <t>テキセイ</t>
    </rPh>
    <rPh sb="256" eb="259">
      <t>シヨウリョウ</t>
    </rPh>
    <rPh sb="259" eb="261">
      <t>スイジュン</t>
    </rPh>
    <rPh sb="268" eb="271">
      <t>テイキテキ</t>
    </rPh>
    <rPh sb="272" eb="274">
      <t>ケントウ</t>
    </rPh>
    <rPh sb="276" eb="278">
      <t>ケイエイ</t>
    </rPh>
    <rPh sb="278" eb="280">
      <t>センリャク</t>
    </rPh>
    <rPh sb="281" eb="283">
      <t>カクニン</t>
    </rPh>
    <rPh sb="284" eb="285">
      <t>オコナ</t>
    </rPh>
    <rPh sb="290" eb="292">
      <t>ケンゼン</t>
    </rPh>
    <rPh sb="293" eb="296">
      <t>ゲスイドウ</t>
    </rPh>
    <rPh sb="296" eb="298">
      <t>ケイエイ</t>
    </rPh>
    <rPh sb="299" eb="301">
      <t>メザ</t>
    </rPh>
    <rPh sb="305" eb="306">
      <t>マタ</t>
    </rPh>
    <rPh sb="307" eb="310">
      <t>ゲスイドウ</t>
    </rPh>
    <rPh sb="310" eb="312">
      <t>セツゾク</t>
    </rPh>
    <rPh sb="312" eb="313">
      <t>リツ</t>
    </rPh>
    <rPh sb="314" eb="316">
      <t>コウジョウ</t>
    </rPh>
    <rPh sb="317" eb="318">
      <t>ヒ</t>
    </rPh>
    <rPh sb="319" eb="320">
      <t>ツヅ</t>
    </rPh>
    <rPh sb="321" eb="322">
      <t>ト</t>
    </rPh>
    <rPh sb="323" eb="324">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</si>
</sst>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A13-48C3-886B-ED06626236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0.04</c:v>
                </c:pt>
                <c:pt idx="4">
                  <c:v>0.06</c:v>
                </c:pt>
              </c:numCache>
            </c:numRef>
          </c:val>
          <c:smooth val="0"/>
          <c:extLst>
            <c:ext xmlns:c16="http://schemas.microsoft.com/office/drawing/2014/chart" uri="{C3380CC4-5D6E-409C-BE32-E72D297353CC}">
              <c16:uniqueId val="{00000001-4A13-48C3-886B-ED06626236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13-44D7-9FCA-624A633EE5F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46.3</c:v>
                </c:pt>
                <c:pt idx="4">
                  <c:v>47.23</c:v>
                </c:pt>
              </c:numCache>
            </c:numRef>
          </c:val>
          <c:smooth val="0"/>
          <c:extLst>
            <c:ext xmlns:c16="http://schemas.microsoft.com/office/drawing/2014/chart" uri="{C3380CC4-5D6E-409C-BE32-E72D297353CC}">
              <c16:uniqueId val="{00000001-D313-44D7-9FCA-624A633EE5F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89.82</c:v>
                </c:pt>
                <c:pt idx="4">
                  <c:v>90.87</c:v>
                </c:pt>
              </c:numCache>
            </c:numRef>
          </c:val>
          <c:extLst>
            <c:ext xmlns:c16="http://schemas.microsoft.com/office/drawing/2014/chart" uri="{C3380CC4-5D6E-409C-BE32-E72D297353CC}">
              <c16:uniqueId val="{00000000-2C5A-41CA-A24D-F780FAF88B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85.01</c:v>
                </c:pt>
                <c:pt idx="4">
                  <c:v>85.55</c:v>
                </c:pt>
              </c:numCache>
            </c:numRef>
          </c:val>
          <c:smooth val="0"/>
          <c:extLst>
            <c:ext xmlns:c16="http://schemas.microsoft.com/office/drawing/2014/chart" uri="{C3380CC4-5D6E-409C-BE32-E72D297353CC}">
              <c16:uniqueId val="{00000001-2C5A-41CA-A24D-F780FAF88B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101.83</c:v>
                </c:pt>
                <c:pt idx="4">
                  <c:v>99.31</c:v>
                </c:pt>
              </c:numCache>
            </c:numRef>
          </c:val>
          <c:extLst>
            <c:ext xmlns:c16="http://schemas.microsoft.com/office/drawing/2014/chart" uri="{C3380CC4-5D6E-409C-BE32-E72D297353CC}">
              <c16:uniqueId val="{00000000-84C4-4EF9-85CB-629279EAB0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106.75</c:v>
                </c:pt>
                <c:pt idx="4">
                  <c:v>109.7</c:v>
                </c:pt>
              </c:numCache>
            </c:numRef>
          </c:val>
          <c:smooth val="0"/>
          <c:extLst>
            <c:ext xmlns:c16="http://schemas.microsoft.com/office/drawing/2014/chart" uri="{C3380CC4-5D6E-409C-BE32-E72D297353CC}">
              <c16:uniqueId val="{00000001-84C4-4EF9-85CB-629279EAB0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3.66</c:v>
                </c:pt>
                <c:pt idx="4">
                  <c:v>7.25</c:v>
                </c:pt>
              </c:numCache>
            </c:numRef>
          </c:val>
          <c:extLst>
            <c:ext xmlns:c16="http://schemas.microsoft.com/office/drawing/2014/chart" uri="{C3380CC4-5D6E-409C-BE32-E72D297353CC}">
              <c16:uniqueId val="{00000000-8C13-432D-8494-8344E306C56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9.0399999999999991</c:v>
                </c:pt>
                <c:pt idx="4">
                  <c:v>9.35</c:v>
                </c:pt>
              </c:numCache>
            </c:numRef>
          </c:val>
          <c:smooth val="0"/>
          <c:extLst>
            <c:ext xmlns:c16="http://schemas.microsoft.com/office/drawing/2014/chart" uri="{C3380CC4-5D6E-409C-BE32-E72D297353CC}">
              <c16:uniqueId val="{00000001-8C13-432D-8494-8344E306C56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920-45EE-8A8C-97B06278CF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0.12</c:v>
                </c:pt>
              </c:numCache>
            </c:numRef>
          </c:val>
          <c:smooth val="0"/>
          <c:extLst>
            <c:ext xmlns:c16="http://schemas.microsoft.com/office/drawing/2014/chart" uri="{C3380CC4-5D6E-409C-BE32-E72D297353CC}">
              <c16:uniqueId val="{00000001-0920-45EE-8A8C-97B06278CF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0.21</c:v>
                </c:pt>
                <c:pt idx="4">
                  <c:v>0.28000000000000003</c:v>
                </c:pt>
              </c:numCache>
            </c:numRef>
          </c:val>
          <c:extLst>
            <c:ext xmlns:c16="http://schemas.microsoft.com/office/drawing/2014/chart" uri="{C3380CC4-5D6E-409C-BE32-E72D297353CC}">
              <c16:uniqueId val="{00000000-DFEC-4706-AE43-50061E8170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7.23</c:v>
                </c:pt>
                <c:pt idx="4">
                  <c:v>0.1</c:v>
                </c:pt>
              </c:numCache>
            </c:numRef>
          </c:val>
          <c:smooth val="0"/>
          <c:extLst>
            <c:ext xmlns:c16="http://schemas.microsoft.com/office/drawing/2014/chart" uri="{C3380CC4-5D6E-409C-BE32-E72D297353CC}">
              <c16:uniqueId val="{00000001-DFEC-4706-AE43-50061E8170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17.100000000000001</c:v>
                </c:pt>
                <c:pt idx="4">
                  <c:v>14.73</c:v>
                </c:pt>
              </c:numCache>
            </c:numRef>
          </c:val>
          <c:extLst>
            <c:ext xmlns:c16="http://schemas.microsoft.com/office/drawing/2014/chart" uri="{C3380CC4-5D6E-409C-BE32-E72D297353CC}">
              <c16:uniqueId val="{00000000-E084-40F1-8CA3-929AF6B64D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38.76</c:v>
                </c:pt>
                <c:pt idx="4">
                  <c:v>49.21</c:v>
                </c:pt>
              </c:numCache>
            </c:numRef>
          </c:val>
          <c:smooth val="0"/>
          <c:extLst>
            <c:ext xmlns:c16="http://schemas.microsoft.com/office/drawing/2014/chart" uri="{C3380CC4-5D6E-409C-BE32-E72D297353CC}">
              <c16:uniqueId val="{00000001-E084-40F1-8CA3-929AF6B64D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638.29999999999995</c:v>
                </c:pt>
                <c:pt idx="4">
                  <c:v>802.77</c:v>
                </c:pt>
              </c:numCache>
            </c:numRef>
          </c:val>
          <c:extLst>
            <c:ext xmlns:c16="http://schemas.microsoft.com/office/drawing/2014/chart" uri="{C3380CC4-5D6E-409C-BE32-E72D297353CC}">
              <c16:uniqueId val="{00000000-6124-4199-97A8-56CA8120A89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1303.55</c:v>
                </c:pt>
                <c:pt idx="4">
                  <c:v>1172.21</c:v>
                </c:pt>
              </c:numCache>
            </c:numRef>
          </c:val>
          <c:smooth val="0"/>
          <c:extLst>
            <c:ext xmlns:c16="http://schemas.microsoft.com/office/drawing/2014/chart" uri="{C3380CC4-5D6E-409C-BE32-E72D297353CC}">
              <c16:uniqueId val="{00000001-6124-4199-97A8-56CA8120A89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84.68</c:v>
                </c:pt>
                <c:pt idx="4">
                  <c:v>86.27</c:v>
                </c:pt>
              </c:numCache>
            </c:numRef>
          </c:val>
          <c:extLst>
            <c:ext xmlns:c16="http://schemas.microsoft.com/office/drawing/2014/chart" uri="{C3380CC4-5D6E-409C-BE32-E72D297353CC}">
              <c16:uniqueId val="{00000000-9F0C-4DC9-AEF6-76E67AD9C2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78.510000000000005</c:v>
                </c:pt>
                <c:pt idx="4">
                  <c:v>79.55</c:v>
                </c:pt>
              </c:numCache>
            </c:numRef>
          </c:val>
          <c:smooth val="0"/>
          <c:extLst>
            <c:ext xmlns:c16="http://schemas.microsoft.com/office/drawing/2014/chart" uri="{C3380CC4-5D6E-409C-BE32-E72D297353CC}">
              <c16:uniqueId val="{00000001-9F0C-4DC9-AEF6-76E67AD9C2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154.19999999999999</c:v>
                </c:pt>
                <c:pt idx="4">
                  <c:v>151.02000000000001</c:v>
                </c:pt>
              </c:numCache>
            </c:numRef>
          </c:val>
          <c:extLst>
            <c:ext xmlns:c16="http://schemas.microsoft.com/office/drawing/2014/chart" uri="{C3380CC4-5D6E-409C-BE32-E72D297353CC}">
              <c16:uniqueId val="{00000000-A8BF-436A-B786-C32DEA025D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160.44999999999999</c:v>
                </c:pt>
                <c:pt idx="4">
                  <c:v>161.13</c:v>
                </c:pt>
              </c:numCache>
            </c:numRef>
          </c:val>
          <c:smooth val="0"/>
          <c:extLst>
            <c:ext xmlns:c16="http://schemas.microsoft.com/office/drawing/2014/chart" uri="{C3380CC4-5D6E-409C-BE32-E72D297353CC}">
              <c16:uniqueId val="{00000001-A8BF-436A-B786-C32DEA025D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大阪府　太子町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Cb2</v>
      </c>
      <c r="X8" s="40"/>
      <c r="Y8" s="40"/>
      <c r="Z8" s="40"/>
      <c r="AA8" s="40"/>
      <c r="AB8" s="40"/>
      <c r="AC8" s="40"/>
      <c r="AD8" s="41" t="str">
        <f>データ!$M$6</f>
        <v>非設置</v>
      </c>
      <c r="AE8" s="41"/>
      <c r="AF8" s="41"/>
      <c r="AG8" s="41"/>
      <c r="AH8" s="41"/>
      <c r="AI8" s="41"/>
      <c r="AJ8" s="41"/>
      <c r="AK8" s="3"/>
      <c r="AL8" s="42">
        <f>データ!S6</f>
        <v>13076</v>
      </c>
      <c r="AM8" s="42"/>
      <c r="AN8" s="42"/>
      <c r="AO8" s="42"/>
      <c r="AP8" s="42"/>
      <c r="AQ8" s="42"/>
      <c r="AR8" s="42"/>
      <c r="AS8" s="42"/>
      <c r="AT8" s="35">
        <f>データ!T6</f>
        <v>14.17</v>
      </c>
      <c r="AU8" s="35"/>
      <c r="AV8" s="35"/>
      <c r="AW8" s="35"/>
      <c r="AX8" s="35"/>
      <c r="AY8" s="35"/>
      <c r="AZ8" s="35"/>
      <c r="BA8" s="35"/>
      <c r="BB8" s="35">
        <f>データ!U6</f>
        <v>922.79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64.41</v>
      </c>
      <c r="J10" s="35"/>
      <c r="K10" s="35"/>
      <c r="L10" s="35"/>
      <c r="M10" s="35"/>
      <c r="N10" s="35"/>
      <c r="O10" s="35"/>
      <c r="P10" s="35">
        <f>データ!P6</f>
        <v>93.57</v>
      </c>
      <c r="Q10" s="35"/>
      <c r="R10" s="35"/>
      <c r="S10" s="35"/>
      <c r="T10" s="35"/>
      <c r="U10" s="35"/>
      <c r="V10" s="35"/>
      <c r="W10" s="35">
        <f>データ!Q6</f>
        <v>94.03</v>
      </c>
      <c r="X10" s="35"/>
      <c r="Y10" s="35"/>
      <c r="Z10" s="35"/>
      <c r="AA10" s="35"/>
      <c r="AB10" s="35"/>
      <c r="AC10" s="35"/>
      <c r="AD10" s="42">
        <f>データ!R6</f>
        <v>2570</v>
      </c>
      <c r="AE10" s="42"/>
      <c r="AF10" s="42"/>
      <c r="AG10" s="42"/>
      <c r="AH10" s="42"/>
      <c r="AI10" s="42"/>
      <c r="AJ10" s="42"/>
      <c r="AK10" s="2"/>
      <c r="AL10" s="42">
        <f>データ!V6</f>
        <v>12163</v>
      </c>
      <c r="AM10" s="42"/>
      <c r="AN10" s="42"/>
      <c r="AO10" s="42"/>
      <c r="AP10" s="42"/>
      <c r="AQ10" s="42"/>
      <c r="AR10" s="42"/>
      <c r="AS10" s="42"/>
      <c r="AT10" s="35">
        <f>データ!W6</f>
        <v>2.4300000000000002</v>
      </c>
      <c r="AU10" s="35"/>
      <c r="AV10" s="35"/>
      <c r="AW10" s="35"/>
      <c r="AX10" s="35"/>
      <c r="AY10" s="35"/>
      <c r="AZ10" s="35"/>
      <c r="BA10" s="35"/>
      <c r="BB10" s="35">
        <f>データ!X6</f>
        <v>5005.3500000000004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113</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114</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115</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j/1qcw2nNFvdxIZ2HBwPddxWbu9wvypEpJEfp6W+TiYBZdao6I3FqXihw97akZCaykBUsjcMn37enjWJbvoOMw==" saltValue="LdpdI60/4XEbIZeh2sMv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273813</v>
      </c>
      <c r="D6" s="19">
        <f t="shared" si="3"/>
        <v>46</v>
      </c>
      <c r="E6" s="19">
        <f t="shared" si="3"/>
        <v>17</v>
      </c>
      <c r="F6" s="19">
        <f t="shared" si="3"/>
        <v>1</v>
      </c>
      <c r="G6" s="19">
        <f t="shared" si="3"/>
        <v>0</v>
      </c>
      <c r="H6" s="19" t="str">
        <f t="shared" si="3"/>
        <v>大阪府　太子町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64.41</v>
      </c>
      <c r="P6" s="20">
        <f t="shared" si="3"/>
        <v>93.57</v>
      </c>
      <c r="Q6" s="20">
        <f t="shared" si="3"/>
        <v>94.03</v>
      </c>
      <c r="R6" s="20">
        <f t="shared" si="3"/>
        <v>2570</v>
      </c>
      <c r="S6" s="20">
        <f t="shared" si="3"/>
        <v>13076</v>
      </c>
      <c r="T6" s="20">
        <f t="shared" si="3"/>
        <v>14.17</v>
      </c>
      <c r="U6" s="20">
        <f t="shared" si="3"/>
        <v>922.79</v>
      </c>
      <c r="V6" s="20">
        <f t="shared" si="3"/>
        <v>12163</v>
      </c>
      <c r="W6" s="20">
        <f t="shared" si="3"/>
        <v>2.4300000000000002</v>
      </c>
      <c r="X6" s="20">
        <f t="shared" si="3"/>
        <v>5005.3500000000004</v>
      </c>
      <c r="Y6" s="21" t="str">
        <f>IF(Y7="",NA(),Y7)</f>
        <v>-</v>
      </c>
      <c r="Z6" s="21" t="str">
        <f t="shared" ref="Z6:AH6" si="4">IF(Z7="",NA(),Z7)</f>
        <v>-</v>
      </c>
      <c r="AA6" s="21" t="str">
        <f t="shared" si="4"/>
        <v>-</v>
      </c>
      <c r="AB6" s="21">
        <f t="shared" si="4"/>
        <v>101.83</v>
      </c>
      <c r="AC6" s="21">
        <f t="shared" si="4"/>
        <v>99.31</v>
      </c>
      <c r="AD6" s="21" t="str">
        <f t="shared" si="4"/>
        <v>-</v>
      </c>
      <c r="AE6" s="21" t="str">
        <f t="shared" si="4"/>
        <v>-</v>
      </c>
      <c r="AF6" s="21" t="str">
        <f t="shared" si="4"/>
        <v>-</v>
      </c>
      <c r="AG6" s="21">
        <f t="shared" si="4"/>
        <v>106.75</v>
      </c>
      <c r="AH6" s="21">
        <f t="shared" si="4"/>
        <v>109.7</v>
      </c>
      <c r="AI6" s="20" t="str">
        <f>IF(AI7="","",IF(AI7="-","【-】","【"&amp;SUBSTITUTE(TEXT(AI7,"#,##0.00"),"-","△")&amp;"】"))</f>
        <v>【107.02】</v>
      </c>
      <c r="AJ6" s="21" t="str">
        <f>IF(AJ7="",NA(),AJ7)</f>
        <v>-</v>
      </c>
      <c r="AK6" s="21" t="str">
        <f t="shared" ref="AK6:AS6" si="5">IF(AK7="",NA(),AK7)</f>
        <v>-</v>
      </c>
      <c r="AL6" s="21" t="str">
        <f t="shared" si="5"/>
        <v>-</v>
      </c>
      <c r="AM6" s="21">
        <f t="shared" si="5"/>
        <v>0.21</v>
      </c>
      <c r="AN6" s="21">
        <f t="shared" si="5"/>
        <v>0.28000000000000003</v>
      </c>
      <c r="AO6" s="21" t="str">
        <f t="shared" si="5"/>
        <v>-</v>
      </c>
      <c r="AP6" s="21" t="str">
        <f t="shared" si="5"/>
        <v>-</v>
      </c>
      <c r="AQ6" s="21" t="str">
        <f t="shared" si="5"/>
        <v>-</v>
      </c>
      <c r="AR6" s="21">
        <f t="shared" si="5"/>
        <v>7.23</v>
      </c>
      <c r="AS6" s="21">
        <f t="shared" si="5"/>
        <v>0.1</v>
      </c>
      <c r="AT6" s="20" t="str">
        <f>IF(AT7="","",IF(AT7="-","【-】","【"&amp;SUBSTITUTE(TEXT(AT7,"#,##0.00"),"-","△")&amp;"】"))</f>
        <v>【3.09】</v>
      </c>
      <c r="AU6" s="21" t="str">
        <f>IF(AU7="",NA(),AU7)</f>
        <v>-</v>
      </c>
      <c r="AV6" s="21" t="str">
        <f t="shared" ref="AV6:BD6" si="6">IF(AV7="",NA(),AV7)</f>
        <v>-</v>
      </c>
      <c r="AW6" s="21" t="str">
        <f t="shared" si="6"/>
        <v>-</v>
      </c>
      <c r="AX6" s="21">
        <f t="shared" si="6"/>
        <v>17.100000000000001</v>
      </c>
      <c r="AY6" s="21">
        <f t="shared" si="6"/>
        <v>14.73</v>
      </c>
      <c r="AZ6" s="21" t="str">
        <f t="shared" si="6"/>
        <v>-</v>
      </c>
      <c r="BA6" s="21" t="str">
        <f t="shared" si="6"/>
        <v>-</v>
      </c>
      <c r="BB6" s="21" t="str">
        <f t="shared" si="6"/>
        <v>-</v>
      </c>
      <c r="BC6" s="21">
        <f t="shared" si="6"/>
        <v>38.76</v>
      </c>
      <c r="BD6" s="21">
        <f t="shared" si="6"/>
        <v>49.21</v>
      </c>
      <c r="BE6" s="20" t="str">
        <f>IF(BE7="","",IF(BE7="-","【-】","【"&amp;SUBSTITUTE(TEXT(BE7,"#,##0.00"),"-","△")&amp;"】"))</f>
        <v>【71.39】</v>
      </c>
      <c r="BF6" s="21" t="str">
        <f>IF(BF7="",NA(),BF7)</f>
        <v>-</v>
      </c>
      <c r="BG6" s="21" t="str">
        <f t="shared" ref="BG6:BO6" si="7">IF(BG7="",NA(),BG7)</f>
        <v>-</v>
      </c>
      <c r="BH6" s="21" t="str">
        <f t="shared" si="7"/>
        <v>-</v>
      </c>
      <c r="BI6" s="21">
        <f t="shared" si="7"/>
        <v>638.29999999999995</v>
      </c>
      <c r="BJ6" s="21">
        <f t="shared" si="7"/>
        <v>802.77</v>
      </c>
      <c r="BK6" s="21" t="str">
        <f t="shared" si="7"/>
        <v>-</v>
      </c>
      <c r="BL6" s="21" t="str">
        <f t="shared" si="7"/>
        <v>-</v>
      </c>
      <c r="BM6" s="21" t="str">
        <f t="shared" si="7"/>
        <v>-</v>
      </c>
      <c r="BN6" s="21">
        <f t="shared" si="7"/>
        <v>1303.55</v>
      </c>
      <c r="BO6" s="21">
        <f t="shared" si="7"/>
        <v>1172.21</v>
      </c>
      <c r="BP6" s="20" t="str">
        <f>IF(BP7="","",IF(BP7="-","【-】","【"&amp;SUBSTITUTE(TEXT(BP7,"#,##0.00"),"-","△")&amp;"】"))</f>
        <v>【669.11】</v>
      </c>
      <c r="BQ6" s="21" t="str">
        <f>IF(BQ7="",NA(),BQ7)</f>
        <v>-</v>
      </c>
      <c r="BR6" s="21" t="str">
        <f t="shared" ref="BR6:BZ6" si="8">IF(BR7="",NA(),BR7)</f>
        <v>-</v>
      </c>
      <c r="BS6" s="21" t="str">
        <f t="shared" si="8"/>
        <v>-</v>
      </c>
      <c r="BT6" s="21">
        <f t="shared" si="8"/>
        <v>84.68</v>
      </c>
      <c r="BU6" s="21">
        <f t="shared" si="8"/>
        <v>86.27</v>
      </c>
      <c r="BV6" s="21" t="str">
        <f t="shared" si="8"/>
        <v>-</v>
      </c>
      <c r="BW6" s="21" t="str">
        <f t="shared" si="8"/>
        <v>-</v>
      </c>
      <c r="BX6" s="21" t="str">
        <f t="shared" si="8"/>
        <v>-</v>
      </c>
      <c r="BY6" s="21">
        <f t="shared" si="8"/>
        <v>78.510000000000005</v>
      </c>
      <c r="BZ6" s="21">
        <f t="shared" si="8"/>
        <v>79.55</v>
      </c>
      <c r="CA6" s="20" t="str">
        <f>IF(CA7="","",IF(CA7="-","【-】","【"&amp;SUBSTITUTE(TEXT(CA7,"#,##0.00"),"-","△")&amp;"】"))</f>
        <v>【99.73】</v>
      </c>
      <c r="CB6" s="21" t="str">
        <f>IF(CB7="",NA(),CB7)</f>
        <v>-</v>
      </c>
      <c r="CC6" s="21" t="str">
        <f t="shared" ref="CC6:CK6" si="9">IF(CC7="",NA(),CC7)</f>
        <v>-</v>
      </c>
      <c r="CD6" s="21" t="str">
        <f t="shared" si="9"/>
        <v>-</v>
      </c>
      <c r="CE6" s="21">
        <f t="shared" si="9"/>
        <v>154.19999999999999</v>
      </c>
      <c r="CF6" s="21">
        <f t="shared" si="9"/>
        <v>151.02000000000001</v>
      </c>
      <c r="CG6" s="21" t="str">
        <f t="shared" si="9"/>
        <v>-</v>
      </c>
      <c r="CH6" s="21" t="str">
        <f t="shared" si="9"/>
        <v>-</v>
      </c>
      <c r="CI6" s="21" t="str">
        <f t="shared" si="9"/>
        <v>-</v>
      </c>
      <c r="CJ6" s="21">
        <f t="shared" si="9"/>
        <v>160.44999999999999</v>
      </c>
      <c r="CK6" s="21">
        <f t="shared" si="9"/>
        <v>161.13</v>
      </c>
      <c r="CL6" s="20" t="str">
        <f>IF(CL7="","",IF(CL7="-","【-】","【"&amp;SUBSTITUTE(TEXT(CL7,"#,##0.00"),"-","△")&amp;"】"))</f>
        <v>【134.98】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46.3</v>
      </c>
      <c r="CV6" s="21">
        <f t="shared" si="10"/>
        <v>47.23</v>
      </c>
      <c r="CW6" s="20" t="str">
        <f>IF(CW7="","",IF(CW7="-","【-】","【"&amp;SUBSTITUTE(TEXT(CW7,"#,##0.00"),"-","△")&amp;"】"))</f>
        <v>【59.99】</v>
      </c>
      <c r="CX6" s="21" t="str">
        <f>IF(CX7="",NA(),CX7)</f>
        <v>-</v>
      </c>
      <c r="CY6" s="21" t="str">
        <f t="shared" ref="CY6:DG6" si="11">IF(CY7="",NA(),CY7)</f>
        <v>-</v>
      </c>
      <c r="CZ6" s="21" t="str">
        <f t="shared" si="11"/>
        <v>-</v>
      </c>
      <c r="DA6" s="21">
        <f t="shared" si="11"/>
        <v>89.82</v>
      </c>
      <c r="DB6" s="21">
        <f t="shared" si="11"/>
        <v>90.87</v>
      </c>
      <c r="DC6" s="21" t="str">
        <f t="shared" si="11"/>
        <v>-</v>
      </c>
      <c r="DD6" s="21" t="str">
        <f t="shared" si="11"/>
        <v>-</v>
      </c>
      <c r="DE6" s="21" t="str">
        <f t="shared" si="11"/>
        <v>-</v>
      </c>
      <c r="DF6" s="21">
        <f t="shared" si="11"/>
        <v>85.01</v>
      </c>
      <c r="DG6" s="21">
        <f t="shared" si="11"/>
        <v>85.55</v>
      </c>
      <c r="DH6" s="20" t="str">
        <f>IF(DH7="","",IF(DH7="-","【-】","【"&amp;SUBSTITUTE(TEXT(DH7,"#,##0.00"),"-","△")&amp;"】"))</f>
        <v>【95.72】</v>
      </c>
      <c r="DI6" s="21" t="str">
        <f>IF(DI7="",NA(),DI7)</f>
        <v>-</v>
      </c>
      <c r="DJ6" s="21" t="str">
        <f t="shared" ref="DJ6:DR6" si="12">IF(DJ7="",NA(),DJ7)</f>
        <v>-</v>
      </c>
      <c r="DK6" s="21" t="str">
        <f t="shared" si="12"/>
        <v>-</v>
      </c>
      <c r="DL6" s="21">
        <f t="shared" si="12"/>
        <v>3.66</v>
      </c>
      <c r="DM6" s="21">
        <f t="shared" si="12"/>
        <v>7.25</v>
      </c>
      <c r="DN6" s="21" t="str">
        <f t="shared" si="12"/>
        <v>-</v>
      </c>
      <c r="DO6" s="21" t="str">
        <f t="shared" si="12"/>
        <v>-</v>
      </c>
      <c r="DP6" s="21" t="str">
        <f t="shared" si="12"/>
        <v>-</v>
      </c>
      <c r="DQ6" s="21">
        <f t="shared" si="12"/>
        <v>9.0399999999999991</v>
      </c>
      <c r="DR6" s="21">
        <f t="shared" si="12"/>
        <v>9.35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0.12</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0.04</v>
      </c>
      <c r="EN6" s="21">
        <f t="shared" si="14"/>
        <v>0.06</v>
      </c>
      <c r="EO6" s="20" t="str">
        <f>IF(EO7="","",IF(EO7="-","【-】","【"&amp;SUBSTITUTE(TEXT(EO7,"#,##0.00"),"-","△")&amp;"】"))</f>
        <v>【0.24】</v>
      </c>
    </row>
    <row r="7" spans="1:148" s="22" customFormat="1" x14ac:dyDescent="0.15">
      <c r="A7" s="14"/>
      <c r="B7" s="23">
        <v>2021</v>
      </c>
      <c r="C7" s="23">
        <v>273813</v>
      </c>
      <c r="D7" s="23">
        <v>46</v>
      </c>
      <c r="E7" s="23">
        <v>17</v>
      </c>
      <c r="F7" s="23">
        <v>1</v>
      </c>
      <c r="G7" s="23">
        <v>0</v>
      </c>
      <c r="H7" s="23" t="s">
        <v>96</v>
      </c>
      <c r="I7" s="23" t="s">
        <v>97</v>
      </c>
      <c r="J7" s="23" t="s">
        <v>98</v>
      </c>
      <c r="K7" s="23" t="s">
        <v>99</v>
      </c>
      <c r="L7" s="23" t="s">
        <v>100</v>
      </c>
      <c r="M7" s="23" t="s">
        <v>101</v>
      </c>
      <c r="N7" s="24" t="s">
        <v>102</v>
      </c>
      <c r="O7" s="24">
        <v>64.41</v>
      </c>
      <c r="P7" s="24">
        <v>93.57</v>
      </c>
      <c r="Q7" s="24">
        <v>94.03</v>
      </c>
      <c r="R7" s="24">
        <v>2570</v>
      </c>
      <c r="S7" s="24">
        <v>13076</v>
      </c>
      <c r="T7" s="24">
        <v>14.17</v>
      </c>
      <c r="U7" s="24">
        <v>922.79</v>
      </c>
      <c r="V7" s="24">
        <v>12163</v>
      </c>
      <c r="W7" s="24">
        <v>2.4300000000000002</v>
      </c>
      <c r="X7" s="24">
        <v>5005.3500000000004</v>
      </c>
      <c r="Y7" s="24" t="s">
        <v>102</v>
      </c>
      <c r="Z7" s="24" t="s">
        <v>102</v>
      </c>
      <c r="AA7" s="24" t="s">
        <v>102</v>
      </c>
      <c r="AB7" s="24">
        <v>101.83</v>
      </c>
      <c r="AC7" s="24">
        <v>99.31</v>
      </c>
      <c r="AD7" s="24" t="s">
        <v>102</v>
      </c>
      <c r="AE7" s="24" t="s">
        <v>102</v>
      </c>
      <c r="AF7" s="24" t="s">
        <v>102</v>
      </c>
      <c r="AG7" s="24">
        <v>106.75</v>
      </c>
      <c r="AH7" s="24">
        <v>109.7</v>
      </c>
      <c r="AI7" s="24">
        <v>107.02</v>
      </c>
      <c r="AJ7" s="24" t="s">
        <v>102</v>
      </c>
      <c r="AK7" s="24" t="s">
        <v>102</v>
      </c>
      <c r="AL7" s="24" t="s">
        <v>102</v>
      </c>
      <c r="AM7" s="24">
        <v>0.21</v>
      </c>
      <c r="AN7" s="24">
        <v>0.28000000000000003</v>
      </c>
      <c r="AO7" s="24" t="s">
        <v>102</v>
      </c>
      <c r="AP7" s="24" t="s">
        <v>102</v>
      </c>
      <c r="AQ7" s="24" t="s">
        <v>102</v>
      </c>
      <c r="AR7" s="24">
        <v>7.23</v>
      </c>
      <c r="AS7" s="24">
        <v>0.1</v>
      </c>
      <c r="AT7" s="24">
        <v>3.09</v>
      </c>
      <c r="AU7" s="24" t="s">
        <v>102</v>
      </c>
      <c r="AV7" s="24" t="s">
        <v>102</v>
      </c>
      <c r="AW7" s="24" t="s">
        <v>102</v>
      </c>
      <c r="AX7" s="24">
        <v>17.100000000000001</v>
      </c>
      <c r="AY7" s="24">
        <v>14.73</v>
      </c>
      <c r="AZ7" s="24" t="s">
        <v>102</v>
      </c>
      <c r="BA7" s="24" t="s">
        <v>102</v>
      </c>
      <c r="BB7" s="24" t="s">
        <v>102</v>
      </c>
      <c r="BC7" s="24">
        <v>38.76</v>
      </c>
      <c r="BD7" s="24">
        <v>49.21</v>
      </c>
      <c r="BE7" s="24">
        <v>71.39</v>
      </c>
      <c r="BF7" s="24" t="s">
        <v>102</v>
      </c>
      <c r="BG7" s="24" t="s">
        <v>102</v>
      </c>
      <c r="BH7" s="24" t="s">
        <v>102</v>
      </c>
      <c r="BI7" s="24">
        <v>638.29999999999995</v>
      </c>
      <c r="BJ7" s="24">
        <v>802.77</v>
      </c>
      <c r="BK7" s="24" t="s">
        <v>102</v>
      </c>
      <c r="BL7" s="24" t="s">
        <v>102</v>
      </c>
      <c r="BM7" s="24" t="s">
        <v>102</v>
      </c>
      <c r="BN7" s="24">
        <v>1303.55</v>
      </c>
      <c r="BO7" s="24">
        <v>1172.21</v>
      </c>
      <c r="BP7" s="24">
        <v>669.11</v>
      </c>
      <c r="BQ7" s="24" t="s">
        <v>102</v>
      </c>
      <c r="BR7" s="24" t="s">
        <v>102</v>
      </c>
      <c r="BS7" s="24" t="s">
        <v>102</v>
      </c>
      <c r="BT7" s="24">
        <v>84.68</v>
      </c>
      <c r="BU7" s="24">
        <v>86.27</v>
      </c>
      <c r="BV7" s="24" t="s">
        <v>102</v>
      </c>
      <c r="BW7" s="24" t="s">
        <v>102</v>
      </c>
      <c r="BX7" s="24" t="s">
        <v>102</v>
      </c>
      <c r="BY7" s="24">
        <v>78.510000000000005</v>
      </c>
      <c r="BZ7" s="24">
        <v>79.55</v>
      </c>
      <c r="CA7" s="24">
        <v>99.73</v>
      </c>
      <c r="CB7" s="24" t="s">
        <v>102</v>
      </c>
      <c r="CC7" s="24" t="s">
        <v>102</v>
      </c>
      <c r="CD7" s="24" t="s">
        <v>102</v>
      </c>
      <c r="CE7" s="24">
        <v>154.19999999999999</v>
      </c>
      <c r="CF7" s="24">
        <v>151.02000000000001</v>
      </c>
      <c r="CG7" s="24" t="s">
        <v>102</v>
      </c>
      <c r="CH7" s="24" t="s">
        <v>102</v>
      </c>
      <c r="CI7" s="24" t="s">
        <v>102</v>
      </c>
      <c r="CJ7" s="24">
        <v>160.44999999999999</v>
      </c>
      <c r="CK7" s="24">
        <v>161.13</v>
      </c>
      <c r="CL7" s="24">
        <v>134.97999999999999</v>
      </c>
      <c r="CM7" s="24" t="s">
        <v>102</v>
      </c>
      <c r="CN7" s="24" t="s">
        <v>102</v>
      </c>
      <c r="CO7" s="24" t="s">
        <v>102</v>
      </c>
      <c r="CP7" s="24" t="s">
        <v>102</v>
      </c>
      <c r="CQ7" s="24" t="s">
        <v>102</v>
      </c>
      <c r="CR7" s="24" t="s">
        <v>102</v>
      </c>
      <c r="CS7" s="24" t="s">
        <v>102</v>
      </c>
      <c r="CT7" s="24" t="s">
        <v>102</v>
      </c>
      <c r="CU7" s="24">
        <v>46.3</v>
      </c>
      <c r="CV7" s="24">
        <v>47.23</v>
      </c>
      <c r="CW7" s="24">
        <v>59.99</v>
      </c>
      <c r="CX7" s="24" t="s">
        <v>102</v>
      </c>
      <c r="CY7" s="24" t="s">
        <v>102</v>
      </c>
      <c r="CZ7" s="24" t="s">
        <v>102</v>
      </c>
      <c r="DA7" s="24">
        <v>89.82</v>
      </c>
      <c r="DB7" s="24">
        <v>90.87</v>
      </c>
      <c r="DC7" s="24" t="s">
        <v>102</v>
      </c>
      <c r="DD7" s="24" t="s">
        <v>102</v>
      </c>
      <c r="DE7" s="24" t="s">
        <v>102</v>
      </c>
      <c r="DF7" s="24">
        <v>85.01</v>
      </c>
      <c r="DG7" s="24">
        <v>85.55</v>
      </c>
      <c r="DH7" s="24">
        <v>95.72</v>
      </c>
      <c r="DI7" s="24" t="s">
        <v>102</v>
      </c>
      <c r="DJ7" s="24" t="s">
        <v>102</v>
      </c>
      <c r="DK7" s="24" t="s">
        <v>102</v>
      </c>
      <c r="DL7" s="24">
        <v>3.66</v>
      </c>
      <c r="DM7" s="24">
        <v>7.25</v>
      </c>
      <c r="DN7" s="24" t="s">
        <v>102</v>
      </c>
      <c r="DO7" s="24" t="s">
        <v>102</v>
      </c>
      <c r="DP7" s="24" t="s">
        <v>102</v>
      </c>
      <c r="DQ7" s="24">
        <v>9.0399999999999991</v>
      </c>
      <c r="DR7" s="24">
        <v>9.35</v>
      </c>
      <c r="DS7" s="24">
        <v>38.17</v>
      </c>
      <c r="DT7" s="24" t="s">
        <v>102</v>
      </c>
      <c r="DU7" s="24" t="s">
        <v>102</v>
      </c>
      <c r="DV7" s="24" t="s">
        <v>102</v>
      </c>
      <c r="DW7" s="24">
        <v>0</v>
      </c>
      <c r="DX7" s="24">
        <v>0</v>
      </c>
      <c r="DY7" s="24" t="s">
        <v>102</v>
      </c>
      <c r="DZ7" s="24" t="s">
        <v>102</v>
      </c>
      <c r="EA7" s="24" t="s">
        <v>102</v>
      </c>
      <c r="EB7" s="24">
        <v>0</v>
      </c>
      <c r="EC7" s="24">
        <v>0.12</v>
      </c>
      <c r="ED7" s="24">
        <v>6.54</v>
      </c>
      <c r="EE7" s="24" t="s">
        <v>102</v>
      </c>
      <c r="EF7" s="24" t="s">
        <v>102</v>
      </c>
      <c r="EG7" s="24" t="s">
        <v>102</v>
      </c>
      <c r="EH7" s="24">
        <v>0</v>
      </c>
      <c r="EI7" s="24">
        <v>0</v>
      </c>
      <c r="EJ7" s="24" t="s">
        <v>102</v>
      </c>
      <c r="EK7" s="24" t="s">
        <v>102</v>
      </c>
      <c r="EL7" s="24" t="s">
        <v>102</v>
      </c>
      <c r="EM7" s="24">
        <v>0.04</v>
      </c>
      <c r="EN7" s="24">
        <v>0.06</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2023-01-31T05:58:53Z</cp:lastPrinted>
  <dcterms:created xsi:type="dcterms:W3CDTF">2023-01-12T23:32:52Z</dcterms:created>
  <dcterms:modified xsi:type="dcterms:W3CDTF">2023-02-28T00:14:28Z</dcterms:modified>
  <cp:category/>
</cp:coreProperties>
</file>