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bWdmCeIGvEdipxYZlz7H+X/rqilUDSgskQ2AeExMSwfEzjLK8rKMj0lrICSiwhRsk9J7H7qRUaTnwO8x74zzxQ==" workbookSaltValue="HZ87+U5Qhv5XY7GUHkYY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W10" i="4"/>
  <c r="B10" i="4"/>
  <c r="BB8" i="4"/>
  <c r="AD8" i="4"/>
  <c r="I8" i="4"/>
  <c r="B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<sst xmlns="http://schemas.openxmlformats.org/spreadsheetml/2006/main" count="236" uniqueCount="119">
  <si>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</si>
  <si>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</si>
  <si>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</si>
  <si>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</si>
  <si>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</si>
  <si>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</si>
  <si>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</si>
  <si>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</si>
  <si>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</si>
  <si>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</si>
  <si>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</si>
  <si>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</si>
  <si>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</si>
  <si>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</si>
  <si>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</si>
  <si>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</si>
  <si>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</si>
  <si>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</si>
  <si>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</si>
  <si>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</si>
  <si>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</si>
  <si>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</si>
  <si>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</si>
  <si>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</si>
  <si>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</si>
  <si>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</si>
  <si>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</si>
  <si>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</si>
  <si>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</si>
  <si>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</si>
  <si>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</si>
  <si>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</si>
  <si>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</si>
  <si>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</si>
  <si>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</si>
  <si>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</si>
  <si>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</si>
  <si>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</si>
  <si>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</si>
  <si>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</si>
  <si>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</si>
  <si>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</si>
  <si>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</si>
  <si>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</si>
  <si>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</si>
  <si>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</si>
  <si>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</si>
  <si>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</si>
  <si>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</si>
  <si>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</si>
  <si>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</si>
  <si>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</si>
  <si>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</si>
  <si>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</si>
  <si>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</si>
  <si>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</si>
  <si>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</si>
  <si>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</si>
  <si>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</si>
  <si>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</si>
  <si>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</si>
  <si>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</si>
  <si>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</si>
  <si>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</si>
  <si>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</si>
  <si>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</si>
  <si>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</si>
  <si>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</si>
  <si>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</si>
  <si>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</si>
  <si>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</si>
  <si>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</si>
  <si>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</si>
  <si>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</si>
  <si>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</si>
  <si>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</si>
  <si>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</si>
  <si>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</si>
  <si>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</si>
  <si>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</si>
  <si>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</si>
  <si>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</si>
  <si>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</si>
  <si>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</si>
  <si>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</si>
  <si>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</si>
  <si>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</si>
  <si>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</si>
  <si>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</si>
  <si>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</si>
  <si>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</si>
  <si>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</si>
  <si>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</si>
  <si>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</si>
  <si>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</si>
  <si>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</si>
  <si>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</si>
  <si>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</si>
  <si>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岬町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</si>
  <si>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</si>
  <si>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</si>
  <si>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</si>
  <si>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</si>
  <si>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</si>
  <si>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</si>
  <si>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</si>
  <si>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</si>
  <si>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</si>
  <si>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</si>
  <si>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</si>
  <si>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</si>
  <si>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</si>
  <si>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</si>
  <si>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</si>
  <si>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</si>
  <si>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</si>
  <si>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平成２０年度に建設した施設のため、特に老朽化している箇所は見られない。</t>
    <phoneticPr fontId="4"/>
  </si>
  <si>
    <t xml:space="preserve">　平成20年度に建設した小島地区の排水処理施設に係る起債額が大きいことから、企業債残高対事業規模比率が高く、そのため財政状況を圧迫している。
　また、企業債の償還金が多額であるため、収益的収支比率は低く、汚水処理原価は類似団体平均値を大きく上回っている。
　経費回収率については、普及率が低いことなどから、汚水処理費に見合う使用料収入を確保できておらず、類似団体平均値を大きく下回っている。　
</t>
    <phoneticPr fontId="4"/>
  </si>
  <si>
    <t xml:space="preserve">　処理施設建設事業は平成２０年度に完了しており、現在は地方債元金及び地方債利子を償還している状況にある。
　今後は、漁業集落排水事業運営及び排水処理施設を適正に機能させて、維持管理を低コストで実施できるように努めていく。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</si>
</sst>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B2-4219-A857-AA12C0C766B6}"/>
            </c:ext>
          </c:extLst>
        </c:ser>
        <c:dLbls>
          <c:showLegendKey val="0"/>
          <c:showVal val="0"/>
          <c:showCatName val="0"/>
          <c:showSerName val="0"/>
          <c:showPercent val="0"/>
          <c:showBubbleSize val="0"/>
        </c:dLbls>
        <c:gapWidth val="150"/>
        <c:axId val="498081224"/>
        <c:axId val="49808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0.26</c:v>
                </c:pt>
                <c:pt idx="2">
                  <c:v>0.04</c:v>
                </c:pt>
                <c:pt idx="3" formatCode="#,##0.00;&quot;△&quot;#,##0.00">
                  <c:v>0</c:v>
                </c:pt>
                <c:pt idx="4" formatCode="#,##0.00;&quot;△&quot;#,##0.00">
                  <c:v>0</c:v>
                </c:pt>
              </c:numCache>
            </c:numRef>
          </c:val>
          <c:smooth val="0"/>
          <c:extLst>
            <c:ext xmlns:c16="http://schemas.microsoft.com/office/drawing/2014/chart" uri="{C3380CC4-5D6E-409C-BE32-E72D297353CC}">
              <c16:uniqueId val="{00000001-ABB2-4219-A857-AA12C0C766B6}"/>
            </c:ext>
          </c:extLst>
        </c:ser>
        <c:dLbls>
          <c:showLegendKey val="0"/>
          <c:showVal val="0"/>
          <c:showCatName val="0"/>
          <c:showSerName val="0"/>
          <c:showPercent val="0"/>
          <c:showBubbleSize val="0"/>
        </c:dLbls>
        <c:marker val="1"/>
        <c:smooth val="0"/>
        <c:axId val="498081224"/>
        <c:axId val="498081616"/>
      </c:lineChart>
      <c:dateAx>
        <c:axId val="498081224"/>
        <c:scaling>
          <c:orientation val="minMax"/>
        </c:scaling>
        <c:delete val="1"/>
        <c:axPos val="b"/>
        <c:numFmt formatCode="&quot;H&quot;yy" sourceLinked="1"/>
        <c:majorTickMark val="none"/>
        <c:minorTickMark val="none"/>
        <c:tickLblPos val="none"/>
        <c:crossAx val="498081616"/>
        <c:crosses val="autoZero"/>
        <c:auto val="1"/>
        <c:lblOffset val="100"/>
        <c:baseTimeUnit val="years"/>
      </c:dateAx>
      <c:valAx>
        <c:axId val="49808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81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35.090000000000003</c:v>
                </c:pt>
                <c:pt idx="1">
                  <c:v>42.11</c:v>
                </c:pt>
                <c:pt idx="2">
                  <c:v>35.090000000000003</c:v>
                </c:pt>
                <c:pt idx="3">
                  <c:v>35.090000000000003</c:v>
                </c:pt>
                <c:pt idx="4">
                  <c:v>35.090000000000003</c:v>
                </c:pt>
              </c:numCache>
            </c:numRef>
          </c:val>
          <c:extLst>
            <c:ext xmlns:c16="http://schemas.microsoft.com/office/drawing/2014/chart" uri="{C3380CC4-5D6E-409C-BE32-E72D297353CC}">
              <c16:uniqueId val="{00000000-8D1C-4297-B9E1-5EEB66850F21}"/>
            </c:ext>
          </c:extLst>
        </c:ser>
        <c:dLbls>
          <c:showLegendKey val="0"/>
          <c:showVal val="0"/>
          <c:showCatName val="0"/>
          <c:showSerName val="0"/>
          <c:showPercent val="0"/>
          <c:showBubbleSize val="0"/>
        </c:dLbls>
        <c:gapWidth val="150"/>
        <c:axId val="493082464"/>
        <c:axId val="49308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29.8</c:v>
                </c:pt>
                <c:pt idx="1">
                  <c:v>29.43</c:v>
                </c:pt>
                <c:pt idx="2">
                  <c:v>26.7</c:v>
                </c:pt>
                <c:pt idx="3">
                  <c:v>29.12</c:v>
                </c:pt>
                <c:pt idx="4">
                  <c:v>29.1</c:v>
                </c:pt>
              </c:numCache>
            </c:numRef>
          </c:val>
          <c:smooth val="0"/>
          <c:extLst>
            <c:ext xmlns:c16="http://schemas.microsoft.com/office/drawing/2014/chart" uri="{C3380CC4-5D6E-409C-BE32-E72D297353CC}">
              <c16:uniqueId val="{00000001-8D1C-4297-B9E1-5EEB66850F21}"/>
            </c:ext>
          </c:extLst>
        </c:ser>
        <c:dLbls>
          <c:showLegendKey val="0"/>
          <c:showVal val="0"/>
          <c:showCatName val="0"/>
          <c:showSerName val="0"/>
          <c:showPercent val="0"/>
          <c:showBubbleSize val="0"/>
        </c:dLbls>
        <c:marker val="1"/>
        <c:smooth val="0"/>
        <c:axId val="493082464"/>
        <c:axId val="493082856"/>
      </c:lineChart>
      <c:dateAx>
        <c:axId val="493082464"/>
        <c:scaling>
          <c:orientation val="minMax"/>
        </c:scaling>
        <c:delete val="1"/>
        <c:axPos val="b"/>
        <c:numFmt formatCode="&quot;H&quot;yy" sourceLinked="1"/>
        <c:majorTickMark val="none"/>
        <c:minorTickMark val="none"/>
        <c:tickLblPos val="none"/>
        <c:crossAx val="493082856"/>
        <c:crosses val="autoZero"/>
        <c:auto val="1"/>
        <c:lblOffset val="100"/>
        <c:baseTimeUnit val="years"/>
      </c:dateAx>
      <c:valAx>
        <c:axId val="49308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92.18</c:v>
                </c:pt>
                <c:pt idx="1">
                  <c:v>87.08</c:v>
                </c:pt>
                <c:pt idx="2">
                  <c:v>98.8</c:v>
                </c:pt>
                <c:pt idx="3">
                  <c:v>86.96</c:v>
                </c:pt>
                <c:pt idx="4">
                  <c:v>50.65</c:v>
                </c:pt>
              </c:numCache>
            </c:numRef>
          </c:val>
          <c:extLst>
            <c:ext xmlns:c16="http://schemas.microsoft.com/office/drawing/2014/chart" uri="{C3380CC4-5D6E-409C-BE32-E72D297353CC}">
              <c16:uniqueId val="{00000000-5FBF-47A4-8217-DE790B9AA8FE}"/>
            </c:ext>
          </c:extLst>
        </c:ser>
        <c:dLbls>
          <c:showLegendKey val="0"/>
          <c:showVal val="0"/>
          <c:showCatName val="0"/>
          <c:showSerName val="0"/>
          <c:showPercent val="0"/>
          <c:showBubbleSize val="0"/>
        </c:dLbls>
        <c:gapWidth val="150"/>
        <c:axId val="493076584"/>
        <c:axId val="48771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66.95</c:v>
                </c:pt>
                <c:pt idx="1">
                  <c:v>66.33</c:v>
                </c:pt>
                <c:pt idx="2">
                  <c:v>66.459999999999994</c:v>
                </c:pt>
                <c:pt idx="3">
                  <c:v>64.42</c:v>
                </c:pt>
                <c:pt idx="4">
                  <c:v>63.84</c:v>
                </c:pt>
              </c:numCache>
            </c:numRef>
          </c:val>
          <c:smooth val="0"/>
          <c:extLst>
            <c:ext xmlns:c16="http://schemas.microsoft.com/office/drawing/2014/chart" uri="{C3380CC4-5D6E-409C-BE32-E72D297353CC}">
              <c16:uniqueId val="{00000001-5FBF-47A4-8217-DE790B9AA8FE}"/>
            </c:ext>
          </c:extLst>
        </c:ser>
        <c:dLbls>
          <c:showLegendKey val="0"/>
          <c:showVal val="0"/>
          <c:showCatName val="0"/>
          <c:showSerName val="0"/>
          <c:showPercent val="0"/>
          <c:showBubbleSize val="0"/>
        </c:dLbls>
        <c:marker val="1"/>
        <c:smooth val="0"/>
        <c:axId val="493076584"/>
        <c:axId val="487717688"/>
      </c:lineChart>
      <c:dateAx>
        <c:axId val="493076584"/>
        <c:scaling>
          <c:orientation val="minMax"/>
        </c:scaling>
        <c:delete val="1"/>
        <c:axPos val="b"/>
        <c:numFmt formatCode="&quot;H&quot;yy" sourceLinked="1"/>
        <c:majorTickMark val="none"/>
        <c:minorTickMark val="none"/>
        <c:tickLblPos val="none"/>
        <c:crossAx val="487717688"/>
        <c:crosses val="autoZero"/>
        <c:auto val="1"/>
        <c:lblOffset val="100"/>
        <c:baseTimeUnit val="years"/>
      </c:dateAx>
      <c:valAx>
        <c:axId val="48771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50.74</c:v>
                </c:pt>
                <c:pt idx="1">
                  <c:v>60.86</c:v>
                </c:pt>
                <c:pt idx="2">
                  <c:v>49.25</c:v>
                </c:pt>
                <c:pt idx="3">
                  <c:v>49.8</c:v>
                </c:pt>
                <c:pt idx="4">
                  <c:v>48.71</c:v>
                </c:pt>
              </c:numCache>
            </c:numRef>
          </c:val>
          <c:extLst>
            <c:ext xmlns:c16="http://schemas.microsoft.com/office/drawing/2014/chart" uri="{C3380CC4-5D6E-409C-BE32-E72D297353CC}">
              <c16:uniqueId val="{00000000-FB06-4056-9812-0F5081CD1878}"/>
            </c:ext>
          </c:extLst>
        </c:ser>
        <c:dLbls>
          <c:showLegendKey val="0"/>
          <c:showVal val="0"/>
          <c:showCatName val="0"/>
          <c:showSerName val="0"/>
          <c:showPercent val="0"/>
          <c:showBubbleSize val="0"/>
        </c:dLbls>
        <c:gapWidth val="150"/>
        <c:axId val="498084752"/>
        <c:axId val="49808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6-4056-9812-0F5081CD1878}"/>
            </c:ext>
          </c:extLst>
        </c:ser>
        <c:dLbls>
          <c:showLegendKey val="0"/>
          <c:showVal val="0"/>
          <c:showCatName val="0"/>
          <c:showSerName val="0"/>
          <c:showPercent val="0"/>
          <c:showBubbleSize val="0"/>
        </c:dLbls>
        <c:marker val="1"/>
        <c:smooth val="0"/>
        <c:axId val="498084752"/>
        <c:axId val="498085144"/>
      </c:lineChart>
      <c:dateAx>
        <c:axId val="498084752"/>
        <c:scaling>
          <c:orientation val="minMax"/>
        </c:scaling>
        <c:delete val="1"/>
        <c:axPos val="b"/>
        <c:numFmt formatCode="&quot;H&quot;yy" sourceLinked="1"/>
        <c:majorTickMark val="none"/>
        <c:minorTickMark val="none"/>
        <c:tickLblPos val="none"/>
        <c:crossAx val="498085144"/>
        <c:crosses val="autoZero"/>
        <c:auto val="1"/>
        <c:lblOffset val="100"/>
        <c:baseTimeUnit val="years"/>
      </c:dateAx>
      <c:valAx>
        <c:axId val="49808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8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AA-4BCA-97BF-8AD824975299}"/>
            </c:ext>
          </c:extLst>
        </c:ser>
        <c:dLbls>
          <c:showLegendKey val="0"/>
          <c:showVal val="0"/>
          <c:showCatName val="0"/>
          <c:showSerName val="0"/>
          <c:showPercent val="0"/>
          <c:showBubbleSize val="0"/>
        </c:dLbls>
        <c:gapWidth val="150"/>
        <c:axId val="498086320"/>
        <c:axId val="49808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AA-4BCA-97BF-8AD824975299}"/>
            </c:ext>
          </c:extLst>
        </c:ser>
        <c:dLbls>
          <c:showLegendKey val="0"/>
          <c:showVal val="0"/>
          <c:showCatName val="0"/>
          <c:showSerName val="0"/>
          <c:showPercent val="0"/>
          <c:showBubbleSize val="0"/>
        </c:dLbls>
        <c:marker val="1"/>
        <c:smooth val="0"/>
        <c:axId val="498086320"/>
        <c:axId val="498086712"/>
      </c:lineChart>
      <c:dateAx>
        <c:axId val="498086320"/>
        <c:scaling>
          <c:orientation val="minMax"/>
        </c:scaling>
        <c:delete val="1"/>
        <c:axPos val="b"/>
        <c:numFmt formatCode="&quot;H&quot;yy" sourceLinked="1"/>
        <c:majorTickMark val="none"/>
        <c:minorTickMark val="none"/>
        <c:tickLblPos val="none"/>
        <c:crossAx val="498086712"/>
        <c:crosses val="autoZero"/>
        <c:auto val="1"/>
        <c:lblOffset val="100"/>
        <c:baseTimeUnit val="years"/>
      </c:dateAx>
      <c:valAx>
        <c:axId val="49808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8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70-4EBA-A78E-BBE4B098EB08}"/>
            </c:ext>
          </c:extLst>
        </c:ser>
        <c:dLbls>
          <c:showLegendKey val="0"/>
          <c:showVal val="0"/>
          <c:showCatName val="0"/>
          <c:showSerName val="0"/>
          <c:showPercent val="0"/>
          <c:showBubbleSize val="0"/>
        </c:dLbls>
        <c:gapWidth val="150"/>
        <c:axId val="498088280"/>
        <c:axId val="49809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0-4EBA-A78E-BBE4B098EB08}"/>
            </c:ext>
          </c:extLst>
        </c:ser>
        <c:dLbls>
          <c:showLegendKey val="0"/>
          <c:showVal val="0"/>
          <c:showCatName val="0"/>
          <c:showSerName val="0"/>
          <c:showPercent val="0"/>
          <c:showBubbleSize val="0"/>
        </c:dLbls>
        <c:marker val="1"/>
        <c:smooth val="0"/>
        <c:axId val="498088280"/>
        <c:axId val="498092200"/>
      </c:lineChart>
      <c:dateAx>
        <c:axId val="498088280"/>
        <c:scaling>
          <c:orientation val="minMax"/>
        </c:scaling>
        <c:delete val="1"/>
        <c:axPos val="b"/>
        <c:numFmt formatCode="&quot;H&quot;yy" sourceLinked="1"/>
        <c:majorTickMark val="none"/>
        <c:minorTickMark val="none"/>
        <c:tickLblPos val="none"/>
        <c:crossAx val="498092200"/>
        <c:crosses val="autoZero"/>
        <c:auto val="1"/>
        <c:lblOffset val="100"/>
        <c:baseTimeUnit val="years"/>
      </c:dateAx>
      <c:valAx>
        <c:axId val="49809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8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1D-4228-AAE4-AFD808565F39}"/>
            </c:ext>
          </c:extLst>
        </c:ser>
        <c:dLbls>
          <c:showLegendKey val="0"/>
          <c:showVal val="0"/>
          <c:showCatName val="0"/>
          <c:showSerName val="0"/>
          <c:showPercent val="0"/>
          <c:showBubbleSize val="0"/>
        </c:dLbls>
        <c:gapWidth val="150"/>
        <c:axId val="498092984"/>
        <c:axId val="49809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1D-4228-AAE4-AFD808565F39}"/>
            </c:ext>
          </c:extLst>
        </c:ser>
        <c:dLbls>
          <c:showLegendKey val="0"/>
          <c:showVal val="0"/>
          <c:showCatName val="0"/>
          <c:showSerName val="0"/>
          <c:showPercent val="0"/>
          <c:showBubbleSize val="0"/>
        </c:dLbls>
        <c:marker val="1"/>
        <c:smooth val="0"/>
        <c:axId val="498092984"/>
        <c:axId val="498092592"/>
      </c:lineChart>
      <c:dateAx>
        <c:axId val="498092984"/>
        <c:scaling>
          <c:orientation val="minMax"/>
        </c:scaling>
        <c:delete val="1"/>
        <c:axPos val="b"/>
        <c:numFmt formatCode="&quot;H&quot;yy" sourceLinked="1"/>
        <c:majorTickMark val="none"/>
        <c:minorTickMark val="none"/>
        <c:tickLblPos val="none"/>
        <c:crossAx val="498092592"/>
        <c:crosses val="autoZero"/>
        <c:auto val="1"/>
        <c:lblOffset val="100"/>
        <c:baseTimeUnit val="years"/>
      </c:dateAx>
      <c:valAx>
        <c:axId val="49809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9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5-4F1C-829D-7487464F0B64}"/>
            </c:ext>
          </c:extLst>
        </c:ser>
        <c:dLbls>
          <c:showLegendKey val="0"/>
          <c:showVal val="0"/>
          <c:showCatName val="0"/>
          <c:showSerName val="0"/>
          <c:showPercent val="0"/>
          <c:showBubbleSize val="0"/>
        </c:dLbls>
        <c:gapWidth val="150"/>
        <c:axId val="498090632"/>
        <c:axId val="49809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5-4F1C-829D-7487464F0B64}"/>
            </c:ext>
          </c:extLst>
        </c:ser>
        <c:dLbls>
          <c:showLegendKey val="0"/>
          <c:showVal val="0"/>
          <c:showCatName val="0"/>
          <c:showSerName val="0"/>
          <c:showPercent val="0"/>
          <c:showBubbleSize val="0"/>
        </c:dLbls>
        <c:marker val="1"/>
        <c:smooth val="0"/>
        <c:axId val="498090632"/>
        <c:axId val="498091416"/>
      </c:lineChart>
      <c:dateAx>
        <c:axId val="498090632"/>
        <c:scaling>
          <c:orientation val="minMax"/>
        </c:scaling>
        <c:delete val="1"/>
        <c:axPos val="b"/>
        <c:numFmt formatCode="&quot;H&quot;yy" sourceLinked="1"/>
        <c:majorTickMark val="none"/>
        <c:minorTickMark val="none"/>
        <c:tickLblPos val="none"/>
        <c:crossAx val="498091416"/>
        <c:crosses val="autoZero"/>
        <c:auto val="1"/>
        <c:lblOffset val="100"/>
        <c:baseTimeUnit val="years"/>
      </c:dateAx>
      <c:valAx>
        <c:axId val="49809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9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12014</c:v>
                </c:pt>
                <c:pt idx="1">
                  <c:v>11065.72</c:v>
                </c:pt>
                <c:pt idx="2">
                  <c:v>11235.83</c:v>
                </c:pt>
                <c:pt idx="3">
                  <c:v>9230.59</c:v>
                </c:pt>
                <c:pt idx="4">
                  <c:v>8700.98</c:v>
                </c:pt>
              </c:numCache>
            </c:numRef>
          </c:val>
          <c:extLst>
            <c:ext xmlns:c16="http://schemas.microsoft.com/office/drawing/2014/chart" uri="{C3380CC4-5D6E-409C-BE32-E72D297353CC}">
              <c16:uniqueId val="{00000000-558A-4A98-983A-7BD18296D7FB}"/>
            </c:ext>
          </c:extLst>
        </c:ser>
        <c:dLbls>
          <c:showLegendKey val="0"/>
          <c:showVal val="0"/>
          <c:showCatName val="0"/>
          <c:showSerName val="0"/>
          <c:showPercent val="0"/>
          <c:showBubbleSize val="0"/>
        </c:dLbls>
        <c:gapWidth val="150"/>
        <c:axId val="493079720"/>
        <c:axId val="49307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1491.92</c:v>
                </c:pt>
                <c:pt idx="1">
                  <c:v>1756.26</c:v>
                </c:pt>
                <c:pt idx="2">
                  <c:v>1864.29</c:v>
                </c:pt>
                <c:pt idx="3">
                  <c:v>1867.86</c:v>
                </c:pt>
                <c:pt idx="4">
                  <c:v>1786.64</c:v>
                </c:pt>
              </c:numCache>
            </c:numRef>
          </c:val>
          <c:smooth val="0"/>
          <c:extLst>
            <c:ext xmlns:c16="http://schemas.microsoft.com/office/drawing/2014/chart" uri="{C3380CC4-5D6E-409C-BE32-E72D297353CC}">
              <c16:uniqueId val="{00000001-558A-4A98-983A-7BD18296D7FB}"/>
            </c:ext>
          </c:extLst>
        </c:ser>
        <c:dLbls>
          <c:showLegendKey val="0"/>
          <c:showVal val="0"/>
          <c:showCatName val="0"/>
          <c:showSerName val="0"/>
          <c:showPercent val="0"/>
          <c:showBubbleSize val="0"/>
        </c:dLbls>
        <c:marker val="1"/>
        <c:smooth val="0"/>
        <c:axId val="493079720"/>
        <c:axId val="493078152"/>
      </c:lineChart>
      <c:dateAx>
        <c:axId val="493079720"/>
        <c:scaling>
          <c:orientation val="minMax"/>
        </c:scaling>
        <c:delete val="1"/>
        <c:axPos val="b"/>
        <c:numFmt formatCode="&quot;H&quot;yy" sourceLinked="1"/>
        <c:majorTickMark val="none"/>
        <c:minorTickMark val="none"/>
        <c:tickLblPos val="none"/>
        <c:crossAx val="493078152"/>
        <c:crosses val="autoZero"/>
        <c:auto val="1"/>
        <c:lblOffset val="100"/>
        <c:baseTimeUnit val="years"/>
      </c:dateAx>
      <c:valAx>
        <c:axId val="49307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7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10.36</c:v>
                </c:pt>
                <c:pt idx="1">
                  <c:v>8.24</c:v>
                </c:pt>
                <c:pt idx="2">
                  <c:v>9.98</c:v>
                </c:pt>
                <c:pt idx="3">
                  <c:v>11.12</c:v>
                </c:pt>
                <c:pt idx="4">
                  <c:v>11.17</c:v>
                </c:pt>
              </c:numCache>
            </c:numRef>
          </c:val>
          <c:extLst>
            <c:ext xmlns:c16="http://schemas.microsoft.com/office/drawing/2014/chart" uri="{C3380CC4-5D6E-409C-BE32-E72D297353CC}">
              <c16:uniqueId val="{00000000-F135-475D-AF6B-7EA51B2CD09A}"/>
            </c:ext>
          </c:extLst>
        </c:ser>
        <c:dLbls>
          <c:showLegendKey val="0"/>
          <c:showVal val="0"/>
          <c:showCatName val="0"/>
          <c:showSerName val="0"/>
          <c:showPercent val="0"/>
          <c:showBubbleSize val="0"/>
        </c:dLbls>
        <c:gapWidth val="150"/>
        <c:axId val="493084032"/>
        <c:axId val="49307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46.77</c:v>
                </c:pt>
                <c:pt idx="1">
                  <c:v>45.78</c:v>
                </c:pt>
                <c:pt idx="2">
                  <c:v>51.32</c:v>
                </c:pt>
                <c:pt idx="3">
                  <c:v>46.93</c:v>
                </c:pt>
                <c:pt idx="4">
                  <c:v>46.93</c:v>
                </c:pt>
              </c:numCache>
            </c:numRef>
          </c:val>
          <c:smooth val="0"/>
          <c:extLst>
            <c:ext xmlns:c16="http://schemas.microsoft.com/office/drawing/2014/chart" uri="{C3380CC4-5D6E-409C-BE32-E72D297353CC}">
              <c16:uniqueId val="{00000001-F135-475D-AF6B-7EA51B2CD09A}"/>
            </c:ext>
          </c:extLst>
        </c:ser>
        <c:dLbls>
          <c:showLegendKey val="0"/>
          <c:showVal val="0"/>
          <c:showCatName val="0"/>
          <c:showSerName val="0"/>
          <c:showPercent val="0"/>
          <c:showBubbleSize val="0"/>
        </c:dLbls>
        <c:marker val="1"/>
        <c:smooth val="0"/>
        <c:axId val="493084032"/>
        <c:axId val="493078544"/>
      </c:lineChart>
      <c:dateAx>
        <c:axId val="493084032"/>
        <c:scaling>
          <c:orientation val="minMax"/>
        </c:scaling>
        <c:delete val="1"/>
        <c:axPos val="b"/>
        <c:numFmt formatCode="&quot;H&quot;yy" sourceLinked="1"/>
        <c:majorTickMark val="none"/>
        <c:minorTickMark val="none"/>
        <c:tickLblPos val="none"/>
        <c:crossAx val="493078544"/>
        <c:crosses val="autoZero"/>
        <c:auto val="1"/>
        <c:lblOffset val="100"/>
        <c:baseTimeUnit val="years"/>
      </c:dateAx>
      <c:valAx>
        <c:axId val="49307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1012.6</c:v>
                </c:pt>
                <c:pt idx="1">
                  <c:v>1293.43</c:v>
                </c:pt>
                <c:pt idx="2">
                  <c:v>1048.99</c:v>
                </c:pt>
                <c:pt idx="3">
                  <c:v>962.56</c:v>
                </c:pt>
                <c:pt idx="4">
                  <c:v>976.09</c:v>
                </c:pt>
              </c:numCache>
            </c:numRef>
          </c:val>
          <c:extLst>
            <c:ext xmlns:c16="http://schemas.microsoft.com/office/drawing/2014/chart" uri="{C3380CC4-5D6E-409C-BE32-E72D297353CC}">
              <c16:uniqueId val="{00000000-4CA3-490E-B99D-50670715BBE0}"/>
            </c:ext>
          </c:extLst>
        </c:ser>
        <c:dLbls>
          <c:showLegendKey val="0"/>
          <c:showVal val="0"/>
          <c:showCatName val="0"/>
          <c:showSerName val="0"/>
          <c:showPercent val="0"/>
          <c:showBubbleSize val="0"/>
        </c:dLbls>
        <c:gapWidth val="150"/>
        <c:axId val="493080504"/>
        <c:axId val="49308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348.75</c:v>
                </c:pt>
                <c:pt idx="1">
                  <c:v>367.7</c:v>
                </c:pt>
                <c:pt idx="2">
                  <c:v>329.91</c:v>
                </c:pt>
                <c:pt idx="3">
                  <c:v>346.96</c:v>
                </c:pt>
                <c:pt idx="4">
                  <c:v>345.6</c:v>
                </c:pt>
              </c:numCache>
            </c:numRef>
          </c:val>
          <c:smooth val="0"/>
          <c:extLst>
            <c:ext xmlns:c16="http://schemas.microsoft.com/office/drawing/2014/chart" uri="{C3380CC4-5D6E-409C-BE32-E72D297353CC}">
              <c16:uniqueId val="{00000001-4CA3-490E-B99D-50670715BBE0}"/>
            </c:ext>
          </c:extLst>
        </c:ser>
        <c:dLbls>
          <c:showLegendKey val="0"/>
          <c:showVal val="0"/>
          <c:showCatName val="0"/>
          <c:showSerName val="0"/>
          <c:showPercent val="0"/>
          <c:showBubbleSize val="0"/>
        </c:dLbls>
        <c:marker val="1"/>
        <c:smooth val="0"/>
        <c:axId val="493080504"/>
        <c:axId val="493081288"/>
      </c:lineChart>
      <c:dateAx>
        <c:axId val="493080504"/>
        <c:scaling>
          <c:orientation val="minMax"/>
        </c:scaling>
        <c:delete val="1"/>
        <c:axPos val="b"/>
        <c:numFmt formatCode="&quot;H&quot;yy" sourceLinked="1"/>
        <c:majorTickMark val="none"/>
        <c:minorTickMark val="none"/>
        <c:tickLblPos val="none"/>
        <c:crossAx val="493081288"/>
        <c:crosses val="autoZero"/>
        <c:auto val="1"/>
        <c:lblOffset val="100"/>
        <c:baseTimeUnit val="years"/>
      </c:dateAx>
      <c:valAx>
        <c:axId val="49308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08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H3</v>
      </c>
      <c r="X8" s="40"/>
      <c r="Y8" s="40"/>
      <c r="Z8" s="40"/>
      <c r="AA8" s="40"/>
      <c r="AB8" s="40"/>
      <c r="AC8" s="40"/>
      <c r="AD8" s="41" t="str">
        <f>データ!$M$6</f>
        <v>非設置</v>
      </c>
      <c r="AE8" s="41"/>
      <c r="AF8" s="41"/>
      <c r="AG8" s="41"/>
      <c r="AH8" s="41"/>
      <c r="AI8" s="41"/>
      <c r="AJ8" s="41"/>
      <c r="AK8" s="3"/>
      <c r="AL8" s="42">
        <f>データ!S6</f>
        <v>15035</v>
      </c>
      <c r="AM8" s="42"/>
      <c r="AN8" s="42"/>
      <c r="AO8" s="42"/>
      <c r="AP8" s="42"/>
      <c r="AQ8" s="42"/>
      <c r="AR8" s="42"/>
      <c r="AS8" s="42"/>
      <c r="AT8" s="35">
        <f>データ!T6</f>
        <v>49.18</v>
      </c>
      <c r="AU8" s="35"/>
      <c r="AV8" s="35"/>
      <c r="AW8" s="35"/>
      <c r="AX8" s="35"/>
      <c r="AY8" s="35"/>
      <c r="AZ8" s="35"/>
      <c r="BA8" s="35"/>
      <c r="BB8" s="35">
        <f>データ!U6</f>
        <v>305.70999999999998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1.04</v>
      </c>
      <c r="Q10" s="35"/>
      <c r="R10" s="35"/>
      <c r="S10" s="35"/>
      <c r="T10" s="35"/>
      <c r="U10" s="35"/>
      <c r="V10" s="35"/>
      <c r="W10" s="35">
        <f>データ!Q6</f>
        <v>96.76</v>
      </c>
      <c r="X10" s="35"/>
      <c r="Y10" s="35"/>
      <c r="Z10" s="35"/>
      <c r="AA10" s="35"/>
      <c r="AB10" s="35"/>
      <c r="AC10" s="35"/>
      <c r="AD10" s="42">
        <f>データ!R6</f>
        <v>1990</v>
      </c>
      <c r="AE10" s="42"/>
      <c r="AF10" s="42"/>
      <c r="AG10" s="42"/>
      <c r="AH10" s="42"/>
      <c r="AI10" s="42"/>
      <c r="AJ10" s="42"/>
      <c r="AK10" s="2"/>
      <c r="AL10" s="42">
        <f>データ!V6</f>
        <v>154</v>
      </c>
      <c r="AM10" s="42"/>
      <c r="AN10" s="42"/>
      <c r="AO10" s="42"/>
      <c r="AP10" s="42"/>
      <c r="AQ10" s="42"/>
      <c r="AR10" s="42"/>
      <c r="AS10" s="42"/>
      <c r="AT10" s="35">
        <f>データ!W6</f>
        <v>0.06</v>
      </c>
      <c r="AU10" s="35"/>
      <c r="AV10" s="35"/>
      <c r="AW10" s="35"/>
      <c r="AX10" s="35"/>
      <c r="AY10" s="35"/>
      <c r="AZ10" s="35"/>
      <c r="BA10" s="35"/>
      <c r="BB10" s="35">
        <f>データ!X6</f>
        <v>2566.67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44</v>
      </c>
      <c r="N86" s="12" t="s">
        <v>44</v>
      </c>
      <c r="O86" s="12" t="str">
        <f>データ!EO6</f>
        <v>【0.01】</v>
      </c>
    </row>
  </sheetData>
  <sheetProtection algorithmName="SHA-512" hashValue="FhWse/4KptCxFoy6N/7o9K0xRbNzA9ty7rl8GuuW9dvMnS4EtT+hz+tTCkfVHaGtny8AOtIlzDmsKXIrDx6LSA==" saltValue="IwR5dDJpVw1h87XtgQ4Q3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273660</v>
      </c>
      <c r="D6" s="19">
        <f t="shared" si="3"/>
        <v>47</v>
      </c>
      <c r="E6" s="19">
        <f t="shared" si="3"/>
        <v>17</v>
      </c>
      <c r="F6" s="19">
        <f t="shared" si="3"/>
        <v>6</v>
      </c>
      <c r="G6" s="19">
        <f t="shared" si="3"/>
        <v>0</v>
      </c>
      <c r="H6" s="19" t="str">
        <f t="shared" si="3"/>
        <v>大阪府　岬町</v>
      </c>
      <c r="I6" s="19" t="str">
        <f t="shared" si="3"/>
        <v>法非適用</v>
      </c>
      <c r="J6" s="19" t="str">
        <f t="shared" si="3"/>
        <v>下水道事業</v>
      </c>
      <c r="K6" s="19" t="str">
        <f t="shared" si="3"/>
        <v>漁業集落排水</v>
      </c>
      <c r="L6" s="19" t="str">
        <f t="shared" si="3"/>
        <v>H3</v>
      </c>
      <c r="M6" s="19" t="str">
        <f t="shared" si="3"/>
        <v>非設置</v>
      </c>
      <c r="N6" s="20" t="str">
        <f t="shared" si="3"/>
        <v>-</v>
      </c>
      <c r="O6" s="20" t="str">
        <f t="shared" si="3"/>
        <v>該当数値なし</v>
      </c>
      <c r="P6" s="20">
        <f t="shared" si="3"/>
        <v>1.04</v>
      </c>
      <c r="Q6" s="20">
        <f t="shared" si="3"/>
        <v>96.76</v>
      </c>
      <c r="R6" s="20">
        <f t="shared" si="3"/>
        <v>1990</v>
      </c>
      <c r="S6" s="20">
        <f t="shared" si="3"/>
        <v>15035</v>
      </c>
      <c r="T6" s="20">
        <f t="shared" si="3"/>
        <v>49.18</v>
      </c>
      <c r="U6" s="20">
        <f t="shared" si="3"/>
        <v>305.70999999999998</v>
      </c>
      <c r="V6" s="20">
        <f t="shared" si="3"/>
        <v>154</v>
      </c>
      <c r="W6" s="20">
        <f t="shared" si="3"/>
        <v>0.06</v>
      </c>
      <c r="X6" s="20">
        <f t="shared" si="3"/>
        <v>2566.67</v>
      </c>
      <c r="Y6" s="21">
        <f>IF(Y7="",NA(),Y7)</f>
        <v>50.74</v>
      </c>
      <c r="Z6" s="21">
        <f t="shared" ref="Z6:AH6" si="4">IF(Z7="",NA(),Z7)</f>
        <v>60.86</v>
      </c>
      <c r="AA6" s="21">
        <f t="shared" si="4"/>
        <v>49.25</v>
      </c>
      <c r="AB6" s="21">
        <f t="shared" si="4"/>
        <v>49.8</v>
      </c>
      <c r="AC6" s="21">
        <f t="shared" si="4"/>
        <v>48.71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12014</v>
      </c>
      <c r="BG6" s="21">
        <f t="shared" ref="BG6:BO6" si="7">IF(BG7="",NA(),BG7)</f>
        <v>11065.72</v>
      </c>
      <c r="BH6" s="21">
        <f t="shared" si="7"/>
        <v>11235.83</v>
      </c>
      <c r="BI6" s="21">
        <f t="shared" si="7"/>
        <v>9230.59</v>
      </c>
      <c r="BJ6" s="21">
        <f t="shared" si="7"/>
        <v>8700.98</v>
      </c>
      <c r="BK6" s="21">
        <f t="shared" si="7"/>
        <v>1491.92</v>
      </c>
      <c r="BL6" s="21">
        <f t="shared" si="7"/>
        <v>1756.26</v>
      </c>
      <c r="BM6" s="21">
        <f t="shared" si="7"/>
        <v>1864.29</v>
      </c>
      <c r="BN6" s="21">
        <f t="shared" si="7"/>
        <v>1867.86</v>
      </c>
      <c r="BO6" s="21">
        <f t="shared" si="7"/>
        <v>1786.64</v>
      </c>
      <c r="BP6" s="20" t="str">
        <f>IF(BP7="","",IF(BP7="-","【-】","【"&amp;SUBSTITUTE(TEXT(BP7,"#,##0.00"),"-","△")&amp;"】"))</f>
        <v>【974.72】</v>
      </c>
      <c r="BQ6" s="21">
        <f>IF(BQ7="",NA(),BQ7)</f>
        <v>10.36</v>
      </c>
      <c r="BR6" s="21">
        <f t="shared" ref="BR6:BZ6" si="8">IF(BR7="",NA(),BR7)</f>
        <v>8.24</v>
      </c>
      <c r="BS6" s="21">
        <f t="shared" si="8"/>
        <v>9.98</v>
      </c>
      <c r="BT6" s="21">
        <f t="shared" si="8"/>
        <v>11.12</v>
      </c>
      <c r="BU6" s="21">
        <f t="shared" si="8"/>
        <v>11.17</v>
      </c>
      <c r="BV6" s="21">
        <f t="shared" si="8"/>
        <v>46.77</v>
      </c>
      <c r="BW6" s="21">
        <f t="shared" si="8"/>
        <v>45.78</v>
      </c>
      <c r="BX6" s="21">
        <f t="shared" si="8"/>
        <v>51.32</v>
      </c>
      <c r="BY6" s="21">
        <f t="shared" si="8"/>
        <v>46.93</v>
      </c>
      <c r="BZ6" s="21">
        <f t="shared" si="8"/>
        <v>46.93</v>
      </c>
      <c r="CA6" s="20" t="str">
        <f>IF(CA7="","",IF(CA7="-","【-】","【"&amp;SUBSTITUTE(TEXT(CA7,"#,##0.00"),"-","△")&amp;"】"))</f>
        <v>【44.22】</v>
      </c>
      <c r="CB6" s="21">
        <f>IF(CB7="",NA(),CB7)</f>
        <v>1012.6</v>
      </c>
      <c r="CC6" s="21">
        <f t="shared" ref="CC6:CK6" si="9">IF(CC7="",NA(),CC7)</f>
        <v>1293.43</v>
      </c>
      <c r="CD6" s="21">
        <f t="shared" si="9"/>
        <v>1048.99</v>
      </c>
      <c r="CE6" s="21">
        <f t="shared" si="9"/>
        <v>962.56</v>
      </c>
      <c r="CF6" s="21">
        <f t="shared" si="9"/>
        <v>976.09</v>
      </c>
      <c r="CG6" s="21">
        <f t="shared" si="9"/>
        <v>348.75</v>
      </c>
      <c r="CH6" s="21">
        <f t="shared" si="9"/>
        <v>367.7</v>
      </c>
      <c r="CI6" s="21">
        <f t="shared" si="9"/>
        <v>329.91</v>
      </c>
      <c r="CJ6" s="21">
        <f t="shared" si="9"/>
        <v>346.96</v>
      </c>
      <c r="CK6" s="21">
        <f t="shared" si="9"/>
        <v>345.6</v>
      </c>
      <c r="CL6" s="20" t="str">
        <f>IF(CL7="","",IF(CL7="-","【-】","【"&amp;SUBSTITUTE(TEXT(CL7,"#,##0.00"),"-","△")&amp;"】"))</f>
        <v>【392.85】</v>
      </c>
      <c r="CM6" s="21">
        <f>IF(CM7="",NA(),CM7)</f>
        <v>35.090000000000003</v>
      </c>
      <c r="CN6" s="21">
        <f t="shared" ref="CN6:CV6" si="10">IF(CN7="",NA(),CN7)</f>
        <v>42.11</v>
      </c>
      <c r="CO6" s="21">
        <f t="shared" si="10"/>
        <v>35.090000000000003</v>
      </c>
      <c r="CP6" s="21">
        <f t="shared" si="10"/>
        <v>35.090000000000003</v>
      </c>
      <c r="CQ6" s="21">
        <f t="shared" si="10"/>
        <v>35.090000000000003</v>
      </c>
      <c r="CR6" s="21">
        <f t="shared" si="10"/>
        <v>29.8</v>
      </c>
      <c r="CS6" s="21">
        <f t="shared" si="10"/>
        <v>29.43</v>
      </c>
      <c r="CT6" s="21">
        <f t="shared" si="10"/>
        <v>26.7</v>
      </c>
      <c r="CU6" s="21">
        <f t="shared" si="10"/>
        <v>29.12</v>
      </c>
      <c r="CV6" s="21">
        <f t="shared" si="10"/>
        <v>29.1</v>
      </c>
      <c r="CW6" s="20" t="str">
        <f>IF(CW7="","",IF(CW7="-","【-】","【"&amp;SUBSTITUTE(TEXT(CW7,"#,##0.00"),"-","△")&amp;"】"))</f>
        <v>【32.23】</v>
      </c>
      <c r="CX6" s="21">
        <f>IF(CX7="",NA(),CX7)</f>
        <v>92.18</v>
      </c>
      <c r="CY6" s="21">
        <f t="shared" ref="CY6:DG6" si="11">IF(CY7="",NA(),CY7)</f>
        <v>87.08</v>
      </c>
      <c r="CZ6" s="21">
        <f t="shared" si="11"/>
        <v>98.8</v>
      </c>
      <c r="DA6" s="21">
        <f t="shared" si="11"/>
        <v>86.96</v>
      </c>
      <c r="DB6" s="21">
        <f t="shared" si="11"/>
        <v>50.65</v>
      </c>
      <c r="DC6" s="21">
        <f t="shared" si="11"/>
        <v>66.95</v>
      </c>
      <c r="DD6" s="21">
        <f t="shared" si="11"/>
        <v>66.33</v>
      </c>
      <c r="DE6" s="21">
        <f t="shared" si="11"/>
        <v>66.459999999999994</v>
      </c>
      <c r="DF6" s="21">
        <f t="shared" si="11"/>
        <v>64.42</v>
      </c>
      <c r="DG6" s="21">
        <f t="shared" si="11"/>
        <v>63.84</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0.26</v>
      </c>
      <c r="EL6" s="21">
        <f t="shared" si="14"/>
        <v>0.04</v>
      </c>
      <c r="EM6" s="20">
        <f t="shared" si="14"/>
        <v>0</v>
      </c>
      <c r="EN6" s="20">
        <f t="shared" si="14"/>
        <v>0</v>
      </c>
      <c r="EO6" s="20" t="str">
        <f>IF(EO7="","",IF(EO7="-","【-】","【"&amp;SUBSTITUTE(TEXT(EO7,"#,##0.00"),"-","△")&amp;"】"))</f>
        <v>【0.01】</v>
      </c>
    </row>
    <row r="7" spans="1:145" s="22" customFormat="1" x14ac:dyDescent="0.15">
      <c r="A7" s="14"/>
      <c r="B7" s="23">
        <v>2021</v>
      </c>
      <c r="C7" s="23">
        <v>273660</v>
      </c>
      <c r="D7" s="23">
        <v>47</v>
      </c>
      <c r="E7" s="23">
        <v>17</v>
      </c>
      <c r="F7" s="23">
        <v>6</v>
      </c>
      <c r="G7" s="23">
        <v>0</v>
      </c>
      <c r="H7" s="23" t="s">
        <v>98</v>
      </c>
      <c r="I7" s="23" t="s">
        <v>99</v>
      </c>
      <c r="J7" s="23" t="s">
        <v>100</v>
      </c>
      <c r="K7" s="23" t="s">
        <v>101</v>
      </c>
      <c r="L7" s="23" t="s">
        <v>102</v>
      </c>
      <c r="M7" s="23" t="s">
        <v>103</v>
      </c>
      <c r="N7" s="24" t="s">
        <v>104</v>
      </c>
      <c r="O7" s="24" t="s">
        <v>105</v>
      </c>
      <c r="P7" s="24">
        <v>1.04</v>
      </c>
      <c r="Q7" s="24">
        <v>96.76</v>
      </c>
      <c r="R7" s="24">
        <v>1990</v>
      </c>
      <c r="S7" s="24">
        <v>15035</v>
      </c>
      <c r="T7" s="24">
        <v>49.18</v>
      </c>
      <c r="U7" s="24">
        <v>305.70999999999998</v>
      </c>
      <c r="V7" s="24">
        <v>154</v>
      </c>
      <c r="W7" s="24">
        <v>0.06</v>
      </c>
      <c r="X7" s="24">
        <v>2566.67</v>
      </c>
      <c r="Y7" s="24">
        <v>50.74</v>
      </c>
      <c r="Z7" s="24">
        <v>60.86</v>
      </c>
      <c r="AA7" s="24">
        <v>49.25</v>
      </c>
      <c r="AB7" s="24">
        <v>49.8</v>
      </c>
      <c r="AC7" s="24">
        <v>48.71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12014</v>
      </c>
      <c r="BG7" s="24">
        <v>11065.72</v>
      </c>
      <c r="BH7" s="24">
        <v>11235.83</v>
      </c>
      <c r="BI7" s="24">
        <v>9230.59</v>
      </c>
      <c r="BJ7" s="24">
        <v>8700.98</v>
      </c>
      <c r="BK7" s="24">
        <v>1491.92</v>
      </c>
      <c r="BL7" s="24">
        <v>1756.26</v>
      </c>
      <c r="BM7" s="24">
        <v>1864.29</v>
      </c>
      <c r="BN7" s="24">
        <v>1867.86</v>
      </c>
      <c r="BO7" s="24">
        <v>1786.64</v>
      </c>
      <c r="BP7" s="24">
        <v>974.72</v>
      </c>
      <c r="BQ7" s="24">
        <v>10.36</v>
      </c>
      <c r="BR7" s="24">
        <v>8.24</v>
      </c>
      <c r="BS7" s="24">
        <v>9.98</v>
      </c>
      <c r="BT7" s="24">
        <v>11.12</v>
      </c>
      <c r="BU7" s="24">
        <v>11.17</v>
      </c>
      <c r="BV7" s="24">
        <v>46.77</v>
      </c>
      <c r="BW7" s="24">
        <v>45.78</v>
      </c>
      <c r="BX7" s="24">
        <v>51.32</v>
      </c>
      <c r="BY7" s="24">
        <v>46.93</v>
      </c>
      <c r="BZ7" s="24">
        <v>46.93</v>
      </c>
      <c r="CA7" s="24">
        <v>44.22</v>
      </c>
      <c r="CB7" s="24">
        <v>1012.6</v>
      </c>
      <c r="CC7" s="24">
        <v>1293.43</v>
      </c>
      <c r="CD7" s="24">
        <v>1048.99</v>
      </c>
      <c r="CE7" s="24">
        <v>962.56</v>
      </c>
      <c r="CF7" s="24">
        <v>976.09</v>
      </c>
      <c r="CG7" s="24">
        <v>348.75</v>
      </c>
      <c r="CH7" s="24">
        <v>367.7</v>
      </c>
      <c r="CI7" s="24">
        <v>329.91</v>
      </c>
      <c r="CJ7" s="24">
        <v>346.96</v>
      </c>
      <c r="CK7" s="24">
        <v>345.6</v>
      </c>
      <c r="CL7" s="24">
        <v>392.85</v>
      </c>
      <c r="CM7" s="24">
        <v>35.090000000000003</v>
      </c>
      <c r="CN7" s="24">
        <v>42.11</v>
      </c>
      <c r="CO7" s="24">
        <v>35.090000000000003</v>
      </c>
      <c r="CP7" s="24">
        <v>35.090000000000003</v>
      </c>
      <c r="CQ7" s="24">
        <v>35.090000000000003</v>
      </c>
      <c r="CR7" s="24">
        <v>29.8</v>
      </c>
      <c r="CS7" s="24">
        <v>29.43</v>
      </c>
      <c r="CT7" s="24">
        <v>26.7</v>
      </c>
      <c r="CU7" s="24">
        <v>29.12</v>
      </c>
      <c r="CV7" s="24">
        <v>29.1</v>
      </c>
      <c r="CW7" s="24">
        <v>32.229999999999997</v>
      </c>
      <c r="CX7" s="24">
        <v>92.18</v>
      </c>
      <c r="CY7" s="24">
        <v>87.08</v>
      </c>
      <c r="CZ7" s="24">
        <v>98.8</v>
      </c>
      <c r="DA7" s="24">
        <v>86.96</v>
      </c>
      <c r="DB7" s="24">
        <v>50.65</v>
      </c>
      <c r="DC7" s="24">
        <v>66.95</v>
      </c>
      <c r="DD7" s="24">
        <v>66.33</v>
      </c>
      <c r="DE7" s="24">
        <v>66.459999999999994</v>
      </c>
      <c r="DF7" s="24">
        <v>64.42</v>
      </c>
      <c r="DG7" s="24">
        <v>63.84</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0.26</v>
      </c>
      <c r="EL7" s="24">
        <v>0.04</v>
      </c>
      <c r="EM7" s="24">
        <v>0</v>
      </c>
      <c r="EN7" s="24">
        <v>0</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2023-01-30T02:53:27Z</cp:lastPrinted>
  <dcterms:created xsi:type="dcterms:W3CDTF">2023-01-13T00:05:53Z</dcterms:created>
  <dcterms:modified xsi:type="dcterms:W3CDTF">2023-02-28T00:14:27Z</dcterms:modified>
  <cp:category/>
</cp:coreProperties>
</file>