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vRgO0WVt/pnHp8pteklGUVYEEV5HRDETSjIDHVxKmJNhTncreps6Tk7Q4Txad0MmvPsTmnyuqhrjTNVTL/nIBg==" workbookSaltValue="TzUuvNzHE9+wQGqiFvd47w=="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B10" i="4"/>
  <c r="AT8" i="4"/>
  <c r="W8" i="4"/>
  <c r="P8" i="4"/>
  <c r="B6" i="4"/>
</calcChain>
</file>

<file path=xl/sharedStrings.xml><?xml version="1.0" encoding="utf-8"?>
<sst xmlns="http://schemas.openxmlformats.org/spreadsheetml/2006/main" count="236" uniqueCount="116">
  <si>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</si>
  <si>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</si>
  <si>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</si>
  <si>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</si>
  <si>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</si>
  <si>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</si>
  <si>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</si>
  <si>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</si>
  <si>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</si>
  <si>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</si>
  <si>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</si>
  <si>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</si>
  <si>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</si>
  <si>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</si>
  <si>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</si>
  <si>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</si>
  <si>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</si>
  <si>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</si>
  <si>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</si>
  <si>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</si>
  <si>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</si>
  <si>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</si>
  <si>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</si>
  <si>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</si>
  <si>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</si>
  <si>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</si>
  <si>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</si>
  <si>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</si>
  <si>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</si>
  <si>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</si>
  <si>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</si>
  <si>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</si>
  <si>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</si>
  <si>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</si>
  <si>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</si>
  <si>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</si>
  <si>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</si>
  <si>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</si>
  <si>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</si>
  <si>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</si>
  <si>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</si>
  <si>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</si>
  <si>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</si>
  <si>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</si>
  <si>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</si>
  <si>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</si>
  <si>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</si>
  <si>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</si>
  <si>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</si>
  <si>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</si>
  <si>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</si>
  <si>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</si>
  <si>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</si>
  <si>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</si>
  <si>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</si>
  <si>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</si>
  <si>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</si>
  <si>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</si>
  <si>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</si>
  <si>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</si>
  <si>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</si>
  <si>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</si>
  <si>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</si>
  <si>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</si>
  <si>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</si>
  <si>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</si>
  <si>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</si>
  <si>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</si>
  <si>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</si>
  <si>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</si>
  <si>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</si>
  <si>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</si>
  <si>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</si>
  <si>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</si>
  <si>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</si>
  <si>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</si>
  <si>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</si>
  <si>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</si>
  <si>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</si>
  <si>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</si>
  <si>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</si>
  <si>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</si>
  <si>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</si>
  <si>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</si>
  <si>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</si>
  <si>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</si>
  <si>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</si>
  <si>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</si>
  <si>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</si>
  <si>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</si>
  <si>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</si>
  <si>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</si>
  <si>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</si>
  <si>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</si>
  <si>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</si>
  <si>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</si>
  <si>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大東市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</si>
  <si>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</si>
  <si>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</si>
  <si>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</si>
  <si>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</si>
  <si>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</si>
  <si>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</si>
  <si>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</si>
  <si>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</si>
  <si>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</si>
  <si>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</si>
  <si>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</si>
  <si>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</si>
  <si>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</si>
  <si>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</si>
  <si>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</si>
  <si>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</si>
  <si>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①経常収支比率は、収入面で下水道使用料が減少したものの、支出面で企業債償還利息の減少があったことが要因となり、前年度から上昇し、引き続き100％以上を維持している。
　③流動比率については、類似団体平均値を下回ってはいるものの、償還元金（流動負債）の減少に伴って毎年改善を続けており、全体的な経営状況としては改善傾向にある。
　⑥汚水処理原価は、有収水量の減少や流域下水道に係る維持管理負担金の増加により微増となった。加えて、下水道使用料も減少したことから、⑤経費回収率が下降している。
　⑦施設利用率について、単独処理場を設置していないため、当該値を計上していない。
　⑧水洗化率については、水洗化促進活動を行ってきたことにより、類似団体平均値と同程度の97％台で推移している。</t>
    <rPh sb="33" eb="36">
      <t>キギョウサイ</t>
    </rPh>
    <rPh sb="36" eb="40">
      <t>ショウカンリソク</t>
    </rPh>
    <rPh sb="41" eb="43">
      <t>ゲンショウ</t>
    </rPh>
    <rPh sb="56" eb="59">
      <t>ゼンネンド</t>
    </rPh>
    <rPh sb="61" eb="63">
      <t>ジョウショウ</t>
    </rPh>
    <rPh sb="65" eb="66">
      <t>ヒ</t>
    </rPh>
    <rPh sb="67" eb="68">
      <t>ツヅ</t>
    </rPh>
    <rPh sb="73" eb="75">
      <t>イジョウ</t>
    </rPh>
    <rPh sb="76" eb="78">
      <t>イジ</t>
    </rPh>
    <rPh sb="207" eb="209">
      <t>ビゾウ</t>
    </rPh>
    <rPh sb="304" eb="307">
      <t>スイセンカ</t>
    </rPh>
    <rPh sb="307" eb="309">
      <t>ソクシン</t>
    </rPh>
    <rPh sb="309" eb="311">
      <t>カツドウ</t>
    </rPh>
    <rPh sb="312" eb="313">
      <t>オコナ</t>
    </rPh>
    <rPh sb="338" eb="339">
      <t>ダイ</t>
    </rPh>
    <rPh sb="340" eb="342">
      <t>スイイ</t>
    </rPh>
    <phoneticPr fontId="4"/>
  </si>
  <si>
    <t>　令和2年度に引き続き、流動比率は100％を下回っているものの改善傾向にあり、事業全体では概ね良好な経営状況である。
　しかし、今後は管渠の修繕改築費や、流域下水道関連の負担金の増加が見込まれるため、資金の確保が難しくなり、各指標も悪化していくと考えられる。
　そのため、平成30年度に策定したストックマネジメント基本方針の下、施設のライフサイクルコストを低減し、また令和元年度に策定した経営戦略を基に経営の効率化・健全化を図る。
　また、水洗化率の向上を目指し、引き続き水洗化促進活動に取り組んでいく。</t>
    <rPh sb="1" eb="3">
      <t>レイワ</t>
    </rPh>
    <rPh sb="220" eb="224">
      <t>スイセンカリツ</t>
    </rPh>
    <rPh sb="225" eb="227">
      <t>コウジョウ</t>
    </rPh>
    <rPh sb="228" eb="230">
      <t>メザ</t>
    </rPh>
    <phoneticPr fontId="4"/>
  </si>
  <si>
    <t>　施設の耐用年数である50年を経過する管路が令和3年度から現れ始め、それに伴い管渠の更新事業を開始した。②管渠老朽化率、③管渠改善率ともに今後は上昇していく見込みである。
　なお、①有形固定資産減価償却率は低い値であるが、平成27年度の法適用から、年数があまり経過していないことが影響している。</t>
    <rPh sb="22" eb="24">
      <t>レイワ</t>
    </rPh>
    <rPh sb="25" eb="27">
      <t>ネンド</t>
    </rPh>
    <rPh sb="29" eb="30">
      <t>アラワ</t>
    </rPh>
    <rPh sb="31" eb="32">
      <t>ハジ</t>
    </rPh>
    <rPh sb="37" eb="38">
      <t>トモナ</t>
    </rPh>
    <rPh sb="39" eb="41">
      <t>カンキョ</t>
    </rPh>
    <rPh sb="42" eb="44">
      <t>コウシン</t>
    </rPh>
    <rPh sb="44" eb="46">
      <t>ジギョウ</t>
    </rPh>
    <rPh sb="47" eb="49">
      <t>カイシ</t>
    </rPh>
    <rPh sb="53" eb="55">
      <t>カンキョ</t>
    </rPh>
    <rPh sb="55" eb="58">
      <t>ロウキュウカ</t>
    </rPh>
    <rPh sb="58" eb="59">
      <t>リツ</t>
    </rPh>
    <rPh sb="61" eb="63">
      <t>カンキョ</t>
    </rPh>
    <rPh sb="63" eb="66">
      <t>カイゼンリツ</t>
    </rPh>
    <rPh sb="69" eb="71">
      <t>コンゴ</t>
    </rPh>
    <rPh sb="72" eb="74">
      <t>ジョウショウ</t>
    </rPh>
    <rPh sb="78" eb="80">
      <t>ミコ</t>
    </rPh>
    <rPh sb="124" eb="126">
      <t>ネンスウ</t>
    </rPh>
    <rPh sb="130" eb="132">
      <t>ケイカ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</si>
</sst>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quot;-&quot;">
                  <c:v>0.02</c:v>
                </c:pt>
              </c:numCache>
            </c:numRef>
          </c:val>
          <c:extLst>
            <c:ext xmlns:c16="http://schemas.microsoft.com/office/drawing/2014/chart" uri="{C3380CC4-5D6E-409C-BE32-E72D297353CC}">
              <c16:uniqueId val="{00000000-B132-4548-AA58-045304A4F02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0.12</c:v>
                </c:pt>
                <c:pt idx="2">
                  <c:v>0.19</c:v>
                </c:pt>
                <c:pt idx="3">
                  <c:v>0.19</c:v>
                </c:pt>
                <c:pt idx="4">
                  <c:v>0.14000000000000001</c:v>
                </c:pt>
              </c:numCache>
            </c:numRef>
          </c:val>
          <c:smooth val="0"/>
          <c:extLst>
            <c:ext xmlns:c16="http://schemas.microsoft.com/office/drawing/2014/chart" uri="{C3380CC4-5D6E-409C-BE32-E72D297353CC}">
              <c16:uniqueId val="{00000001-B132-4548-AA58-045304A4F02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8F-4200-8A86-7C7BB8F1468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64.650000000000006</c:v>
                </c:pt>
                <c:pt idx="1">
                  <c:v>68.3</c:v>
                </c:pt>
                <c:pt idx="2">
                  <c:v>67.37</c:v>
                </c:pt>
                <c:pt idx="3">
                  <c:v>67.709999999999994</c:v>
                </c:pt>
                <c:pt idx="4">
                  <c:v>67.13</c:v>
                </c:pt>
              </c:numCache>
            </c:numRef>
          </c:val>
          <c:smooth val="0"/>
          <c:extLst>
            <c:ext xmlns:c16="http://schemas.microsoft.com/office/drawing/2014/chart" uri="{C3380CC4-5D6E-409C-BE32-E72D297353CC}">
              <c16:uniqueId val="{00000001-BA8F-4200-8A86-7C7BB8F1468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97.37</c:v>
                </c:pt>
                <c:pt idx="1">
                  <c:v>97.44</c:v>
                </c:pt>
                <c:pt idx="2">
                  <c:v>97.61</c:v>
                </c:pt>
                <c:pt idx="3">
                  <c:v>97.54</c:v>
                </c:pt>
                <c:pt idx="4">
                  <c:v>97.49</c:v>
                </c:pt>
              </c:numCache>
            </c:numRef>
          </c:val>
          <c:extLst>
            <c:ext xmlns:c16="http://schemas.microsoft.com/office/drawing/2014/chart" uri="{C3380CC4-5D6E-409C-BE32-E72D297353CC}">
              <c16:uniqueId val="{00000000-9C3D-4830-91A2-BD11397327C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97.4</c:v>
                </c:pt>
                <c:pt idx="1">
                  <c:v>96.78</c:v>
                </c:pt>
                <c:pt idx="2">
                  <c:v>97</c:v>
                </c:pt>
                <c:pt idx="3">
                  <c:v>97.24</c:v>
                </c:pt>
                <c:pt idx="4">
                  <c:v>97.79</c:v>
                </c:pt>
              </c:numCache>
            </c:numRef>
          </c:val>
          <c:smooth val="0"/>
          <c:extLst>
            <c:ext xmlns:c16="http://schemas.microsoft.com/office/drawing/2014/chart" uri="{C3380CC4-5D6E-409C-BE32-E72D297353CC}">
              <c16:uniqueId val="{00000001-9C3D-4830-91A2-BD11397327C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105.59</c:v>
                </c:pt>
                <c:pt idx="1">
                  <c:v>109.77</c:v>
                </c:pt>
                <c:pt idx="2">
                  <c:v>105.54</c:v>
                </c:pt>
                <c:pt idx="3">
                  <c:v>103.61</c:v>
                </c:pt>
                <c:pt idx="4">
                  <c:v>103.96</c:v>
                </c:pt>
              </c:numCache>
            </c:numRef>
          </c:val>
          <c:extLst>
            <c:ext xmlns:c16="http://schemas.microsoft.com/office/drawing/2014/chart" uri="{C3380CC4-5D6E-409C-BE32-E72D297353CC}">
              <c16:uniqueId val="{00000000-CA55-4133-8137-4E38130E5F1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111.25</c:v>
                </c:pt>
                <c:pt idx="1">
                  <c:v>106.78</c:v>
                </c:pt>
                <c:pt idx="2">
                  <c:v>106.31</c:v>
                </c:pt>
                <c:pt idx="3">
                  <c:v>107.05</c:v>
                </c:pt>
                <c:pt idx="4">
                  <c:v>106.43</c:v>
                </c:pt>
              </c:numCache>
            </c:numRef>
          </c:val>
          <c:smooth val="0"/>
          <c:extLst>
            <c:ext xmlns:c16="http://schemas.microsoft.com/office/drawing/2014/chart" uri="{C3380CC4-5D6E-409C-BE32-E72D297353CC}">
              <c16:uniqueId val="{00000001-CA55-4133-8137-4E38130E5F1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9.0299999999999994</c:v>
                </c:pt>
                <c:pt idx="1">
                  <c:v>12</c:v>
                </c:pt>
                <c:pt idx="2">
                  <c:v>14.99</c:v>
                </c:pt>
                <c:pt idx="3">
                  <c:v>17.940000000000001</c:v>
                </c:pt>
                <c:pt idx="4">
                  <c:v>20.85</c:v>
                </c:pt>
              </c:numCache>
            </c:numRef>
          </c:val>
          <c:extLst>
            <c:ext xmlns:c16="http://schemas.microsoft.com/office/drawing/2014/chart" uri="{C3380CC4-5D6E-409C-BE32-E72D297353CC}">
              <c16:uniqueId val="{00000000-08AD-48EA-865A-EBFC0849477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28.35</c:v>
                </c:pt>
                <c:pt idx="1">
                  <c:v>29.38</c:v>
                </c:pt>
                <c:pt idx="2">
                  <c:v>30.6</c:v>
                </c:pt>
                <c:pt idx="3">
                  <c:v>27.39</c:v>
                </c:pt>
                <c:pt idx="4">
                  <c:v>30.42</c:v>
                </c:pt>
              </c:numCache>
            </c:numRef>
          </c:val>
          <c:smooth val="0"/>
          <c:extLst>
            <c:ext xmlns:c16="http://schemas.microsoft.com/office/drawing/2014/chart" uri="{C3380CC4-5D6E-409C-BE32-E72D297353CC}">
              <c16:uniqueId val="{00000001-08AD-48EA-865A-EBFC0849477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formatCode="#,##0.00;&quot;△&quot;#,##0.00;&quot;-&quot;">
                  <c:v>2.21</c:v>
                </c:pt>
              </c:numCache>
            </c:numRef>
          </c:val>
          <c:extLst>
            <c:ext xmlns:c16="http://schemas.microsoft.com/office/drawing/2014/chart" uri="{C3380CC4-5D6E-409C-BE32-E72D297353CC}">
              <c16:uniqueId val="{00000000-CEC4-4B0A-8E8B-46983649BD3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6.7</c:v>
                </c:pt>
                <c:pt idx="1">
                  <c:v>3.45</c:v>
                </c:pt>
                <c:pt idx="2">
                  <c:v>5.0199999999999996</c:v>
                </c:pt>
                <c:pt idx="3">
                  <c:v>5.86</c:v>
                </c:pt>
                <c:pt idx="4">
                  <c:v>6.66</c:v>
                </c:pt>
              </c:numCache>
            </c:numRef>
          </c:val>
          <c:smooth val="0"/>
          <c:extLst>
            <c:ext xmlns:c16="http://schemas.microsoft.com/office/drawing/2014/chart" uri="{C3380CC4-5D6E-409C-BE32-E72D297353CC}">
              <c16:uniqueId val="{00000001-CEC4-4B0A-8E8B-46983649BD3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D9-4C85-9E01-2D56971E237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0.19</c:v>
                </c:pt>
                <c:pt idx="2">
                  <c:v>0.05</c:v>
                </c:pt>
                <c:pt idx="3" formatCode="#,##0.00;&quot;△&quot;#,##0.00">
                  <c:v>0</c:v>
                </c:pt>
                <c:pt idx="4" formatCode="#,##0.00;&quot;△&quot;#,##0.00">
                  <c:v>0</c:v>
                </c:pt>
              </c:numCache>
            </c:numRef>
          </c:val>
          <c:smooth val="0"/>
          <c:extLst>
            <c:ext xmlns:c16="http://schemas.microsoft.com/office/drawing/2014/chart" uri="{C3380CC4-5D6E-409C-BE32-E72D297353CC}">
              <c16:uniqueId val="{00000001-6AD9-4C85-9E01-2D56971E237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22.11</c:v>
                </c:pt>
                <c:pt idx="1">
                  <c:v>32.28</c:v>
                </c:pt>
                <c:pt idx="2">
                  <c:v>39.43</c:v>
                </c:pt>
                <c:pt idx="3">
                  <c:v>39.57</c:v>
                </c:pt>
                <c:pt idx="4">
                  <c:v>53.09</c:v>
                </c:pt>
              </c:numCache>
            </c:numRef>
          </c:val>
          <c:extLst>
            <c:ext xmlns:c16="http://schemas.microsoft.com/office/drawing/2014/chart" uri="{C3380CC4-5D6E-409C-BE32-E72D297353CC}">
              <c16:uniqueId val="{00000000-9168-40EB-88A5-D8A5DAA5097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75.02</c:v>
                </c:pt>
                <c:pt idx="1">
                  <c:v>80.64</c:v>
                </c:pt>
                <c:pt idx="2">
                  <c:v>88.1</c:v>
                </c:pt>
                <c:pt idx="3">
                  <c:v>84.84</c:v>
                </c:pt>
                <c:pt idx="4">
                  <c:v>88.42</c:v>
                </c:pt>
              </c:numCache>
            </c:numRef>
          </c:val>
          <c:smooth val="0"/>
          <c:extLst>
            <c:ext xmlns:c16="http://schemas.microsoft.com/office/drawing/2014/chart" uri="{C3380CC4-5D6E-409C-BE32-E72D297353CC}">
              <c16:uniqueId val="{00000001-9168-40EB-88A5-D8A5DAA5097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608.96</c:v>
                </c:pt>
                <c:pt idx="1">
                  <c:v>544.98</c:v>
                </c:pt>
                <c:pt idx="2">
                  <c:v>520.19000000000005</c:v>
                </c:pt>
                <c:pt idx="3">
                  <c:v>506.2</c:v>
                </c:pt>
                <c:pt idx="4">
                  <c:v>539.11</c:v>
                </c:pt>
              </c:numCache>
            </c:numRef>
          </c:val>
          <c:extLst>
            <c:ext xmlns:c16="http://schemas.microsoft.com/office/drawing/2014/chart" uri="{C3380CC4-5D6E-409C-BE32-E72D297353CC}">
              <c16:uniqueId val="{00000000-155C-466E-9A0F-27C0C1B6C12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573.73</c:v>
                </c:pt>
                <c:pt idx="1">
                  <c:v>606.79999999999995</c:v>
                </c:pt>
                <c:pt idx="2">
                  <c:v>585.55999999999995</c:v>
                </c:pt>
                <c:pt idx="3">
                  <c:v>565.62</c:v>
                </c:pt>
                <c:pt idx="4">
                  <c:v>544.61</c:v>
                </c:pt>
              </c:numCache>
            </c:numRef>
          </c:val>
          <c:smooth val="0"/>
          <c:extLst>
            <c:ext xmlns:c16="http://schemas.microsoft.com/office/drawing/2014/chart" uri="{C3380CC4-5D6E-409C-BE32-E72D297353CC}">
              <c16:uniqueId val="{00000001-155C-466E-9A0F-27C0C1B6C12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115.97</c:v>
                </c:pt>
                <c:pt idx="1">
                  <c:v>126.83</c:v>
                </c:pt>
                <c:pt idx="2">
                  <c:v>115.44</c:v>
                </c:pt>
                <c:pt idx="3">
                  <c:v>109.24</c:v>
                </c:pt>
                <c:pt idx="4">
                  <c:v>108.26</c:v>
                </c:pt>
              </c:numCache>
            </c:numRef>
          </c:val>
          <c:extLst>
            <c:ext xmlns:c16="http://schemas.microsoft.com/office/drawing/2014/chart" uri="{C3380CC4-5D6E-409C-BE32-E72D297353CC}">
              <c16:uniqueId val="{00000000-3BAF-4418-9D15-797231357BE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100.74</c:v>
                </c:pt>
                <c:pt idx="1">
                  <c:v>101.84</c:v>
                </c:pt>
                <c:pt idx="2">
                  <c:v>101.62</c:v>
                </c:pt>
                <c:pt idx="3">
                  <c:v>102.36</c:v>
                </c:pt>
                <c:pt idx="4">
                  <c:v>103.76</c:v>
                </c:pt>
              </c:numCache>
            </c:numRef>
          </c:val>
          <c:smooth val="0"/>
          <c:extLst>
            <c:ext xmlns:c16="http://schemas.microsoft.com/office/drawing/2014/chart" uri="{C3380CC4-5D6E-409C-BE32-E72D297353CC}">
              <c16:uniqueId val="{00000001-3BAF-4418-9D15-797231357BE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101.58</c:v>
                </c:pt>
                <c:pt idx="1">
                  <c:v>94.58</c:v>
                </c:pt>
                <c:pt idx="2">
                  <c:v>103.74</c:v>
                </c:pt>
                <c:pt idx="3">
                  <c:v>108</c:v>
                </c:pt>
                <c:pt idx="4">
                  <c:v>108.65</c:v>
                </c:pt>
              </c:numCache>
            </c:numRef>
          </c:val>
          <c:extLst>
            <c:ext xmlns:c16="http://schemas.microsoft.com/office/drawing/2014/chart" uri="{C3380CC4-5D6E-409C-BE32-E72D297353CC}">
              <c16:uniqueId val="{00000000-A987-4F13-BD09-6544877C7BD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112.75</c:v>
                </c:pt>
                <c:pt idx="1">
                  <c:v>119.39</c:v>
                </c:pt>
                <c:pt idx="2">
                  <c:v>117.41</c:v>
                </c:pt>
                <c:pt idx="3">
                  <c:v>114.01</c:v>
                </c:pt>
                <c:pt idx="4">
                  <c:v>111.18</c:v>
                </c:pt>
              </c:numCache>
            </c:numRef>
          </c:val>
          <c:smooth val="0"/>
          <c:extLst>
            <c:ext xmlns:c16="http://schemas.microsoft.com/office/drawing/2014/chart" uri="{C3380CC4-5D6E-409C-BE32-E72D297353CC}">
              <c16:uniqueId val="{00000001-A987-4F13-BD09-6544877C7BD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大阪府　大東市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Ab</v>
      </c>
      <c r="X8" s="71"/>
      <c r="Y8" s="71"/>
      <c r="Z8" s="71"/>
      <c r="AA8" s="71"/>
      <c r="AB8" s="71"/>
      <c r="AC8" s="71"/>
      <c r="AD8" s="72" t="str">
        <f>データ!$M$6</f>
        <v>自治体職員</v>
      </c>
      <c r="AE8" s="72"/>
      <c r="AF8" s="72"/>
      <c r="AG8" s="72"/>
      <c r="AH8" s="72"/>
      <c r="AI8" s="72"/>
      <c r="AJ8" s="72"/>
      <c r="AK8" s="3"/>
      <c r="AL8" s="45">
        <f>データ!S6</f>
        <v>118326</v>
      </c>
      <c r="AM8" s="45"/>
      <c r="AN8" s="45"/>
      <c r="AO8" s="45"/>
      <c r="AP8" s="45"/>
      <c r="AQ8" s="45"/>
      <c r="AR8" s="45"/>
      <c r="AS8" s="45"/>
      <c r="AT8" s="46">
        <f>データ!T6</f>
        <v>18.27</v>
      </c>
      <c r="AU8" s="46"/>
      <c r="AV8" s="46"/>
      <c r="AW8" s="46"/>
      <c r="AX8" s="46"/>
      <c r="AY8" s="46"/>
      <c r="AZ8" s="46"/>
      <c r="BA8" s="46"/>
      <c r="BB8" s="46">
        <f>データ!U6</f>
        <v>6476.52</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60.79</v>
      </c>
      <c r="J10" s="46"/>
      <c r="K10" s="46"/>
      <c r="L10" s="46"/>
      <c r="M10" s="46"/>
      <c r="N10" s="46"/>
      <c r="O10" s="46"/>
      <c r="P10" s="46">
        <f>データ!P6</f>
        <v>99.16</v>
      </c>
      <c r="Q10" s="46"/>
      <c r="R10" s="46"/>
      <c r="S10" s="46"/>
      <c r="T10" s="46"/>
      <c r="U10" s="46"/>
      <c r="V10" s="46"/>
      <c r="W10" s="46">
        <f>データ!Q6</f>
        <v>61.76</v>
      </c>
      <c r="X10" s="46"/>
      <c r="Y10" s="46"/>
      <c r="Z10" s="46"/>
      <c r="AA10" s="46"/>
      <c r="AB10" s="46"/>
      <c r="AC10" s="46"/>
      <c r="AD10" s="45">
        <f>データ!R6</f>
        <v>1970</v>
      </c>
      <c r="AE10" s="45"/>
      <c r="AF10" s="45"/>
      <c r="AG10" s="45"/>
      <c r="AH10" s="45"/>
      <c r="AI10" s="45"/>
      <c r="AJ10" s="45"/>
      <c r="AK10" s="2"/>
      <c r="AL10" s="45">
        <f>データ!V6</f>
        <v>116900</v>
      </c>
      <c r="AM10" s="45"/>
      <c r="AN10" s="45"/>
      <c r="AO10" s="45"/>
      <c r="AP10" s="45"/>
      <c r="AQ10" s="45"/>
      <c r="AR10" s="45"/>
      <c r="AS10" s="45"/>
      <c r="AT10" s="46">
        <f>データ!W6</f>
        <v>12.03</v>
      </c>
      <c r="AU10" s="46"/>
      <c r="AV10" s="46"/>
      <c r="AW10" s="46"/>
      <c r="AX10" s="46"/>
      <c r="AY10" s="46"/>
      <c r="AZ10" s="46"/>
      <c r="BA10" s="46"/>
      <c r="BB10" s="46">
        <f>データ!X6</f>
        <v>9717.3700000000008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1" t="s">
        <v>26</v>
      </c>
      <c r="BM14" s="62"/>
      <c r="BN14" s="62"/>
      <c r="BO14" s="62"/>
      <c r="BP14" s="62"/>
      <c r="BQ14" s="62"/>
      <c r="BR14" s="62"/>
      <c r="BS14" s="62"/>
      <c r="BT14" s="62"/>
      <c r="BU14" s="62"/>
      <c r="BV14" s="62"/>
      <c r="BW14" s="62"/>
      <c r="BX14" s="62"/>
      <c r="BY14" s="62"/>
      <c r="BZ14" s="63"/>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64"/>
      <c r="BM15" s="65"/>
      <c r="BN15" s="65"/>
      <c r="BO15" s="65"/>
      <c r="BP15" s="65"/>
      <c r="BQ15" s="65"/>
      <c r="BR15" s="65"/>
      <c r="BS15" s="65"/>
      <c r="BT15" s="65"/>
      <c r="BU15" s="65"/>
      <c r="BV15" s="65"/>
      <c r="BW15" s="65"/>
      <c r="BX15" s="65"/>
      <c r="BY15" s="65"/>
      <c r="BZ15" s="6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53y4fvm4/ZMTq925QfBwYj57CpGp9pKQQboAsdM9AqVy5wsveWr+VVxLpSt/eu22vXIgFFUHkrus+5LvSSUDGA==" saltValue="AaGlJ1rRKA1I1btFvoL62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272183</v>
      </c>
      <c r="D6" s="19">
        <f t="shared" si="3"/>
        <v>46</v>
      </c>
      <c r="E6" s="19">
        <f t="shared" si="3"/>
        <v>17</v>
      </c>
      <c r="F6" s="19">
        <f t="shared" si="3"/>
        <v>1</v>
      </c>
      <c r="G6" s="19">
        <f t="shared" si="3"/>
        <v>0</v>
      </c>
      <c r="H6" s="19" t="str">
        <f t="shared" si="3"/>
        <v>大阪府　大東市</v>
      </c>
      <c r="I6" s="19" t="str">
        <f t="shared" si="3"/>
        <v>法適用</v>
      </c>
      <c r="J6" s="19" t="str">
        <f t="shared" si="3"/>
        <v>下水道事業</v>
      </c>
      <c r="K6" s="19" t="str">
        <f t="shared" si="3"/>
        <v>公共下水道</v>
      </c>
      <c r="L6" s="19" t="str">
        <f t="shared" si="3"/>
        <v>Ab</v>
      </c>
      <c r="M6" s="19" t="str">
        <f t="shared" si="3"/>
        <v>自治体職員</v>
      </c>
      <c r="N6" s="20" t="str">
        <f t="shared" si="3"/>
        <v>-</v>
      </c>
      <c r="O6" s="20">
        <f t="shared" si="3"/>
        <v>60.79</v>
      </c>
      <c r="P6" s="20">
        <f t="shared" si="3"/>
        <v>99.16</v>
      </c>
      <c r="Q6" s="20">
        <f t="shared" si="3"/>
        <v>61.76</v>
      </c>
      <c r="R6" s="20">
        <f t="shared" si="3"/>
        <v>1970</v>
      </c>
      <c r="S6" s="20">
        <f t="shared" si="3"/>
        <v>118326</v>
      </c>
      <c r="T6" s="20">
        <f t="shared" si="3"/>
        <v>18.27</v>
      </c>
      <c r="U6" s="20">
        <f t="shared" si="3"/>
        <v>6476.52</v>
      </c>
      <c r="V6" s="20">
        <f t="shared" si="3"/>
        <v>116900</v>
      </c>
      <c r="W6" s="20">
        <f t="shared" si="3"/>
        <v>12.03</v>
      </c>
      <c r="X6" s="20">
        <f t="shared" si="3"/>
        <v>9717.3700000000008</v>
      </c>
      <c r="Y6" s="21">
        <f>IF(Y7="",NA(),Y7)</f>
        <v>105.59</v>
      </c>
      <c r="Z6" s="21">
        <f t="shared" ref="Z6:AH6" si="4">IF(Z7="",NA(),Z7)</f>
        <v>109.77</v>
      </c>
      <c r="AA6" s="21">
        <f t="shared" si="4"/>
        <v>105.54</v>
      </c>
      <c r="AB6" s="21">
        <f t="shared" si="4"/>
        <v>103.61</v>
      </c>
      <c r="AC6" s="21">
        <f t="shared" si="4"/>
        <v>103.96</v>
      </c>
      <c r="AD6" s="21">
        <f t="shared" si="4"/>
        <v>111.25</v>
      </c>
      <c r="AE6" s="21">
        <f t="shared" si="4"/>
        <v>106.78</v>
      </c>
      <c r="AF6" s="21">
        <f t="shared" si="4"/>
        <v>106.31</v>
      </c>
      <c r="AG6" s="21">
        <f t="shared" si="4"/>
        <v>107.05</v>
      </c>
      <c r="AH6" s="21">
        <f t="shared" si="4"/>
        <v>106.43</v>
      </c>
      <c r="AI6" s="20" t="str">
        <f>IF(AI7="","",IF(AI7="-","【-】","【"&amp;SUBSTITUTE(TEXT(AI7,"#,##0.00"),"-","△")&amp;"】"))</f>
        <v>【107.02】</v>
      </c>
      <c r="AJ6" s="20">
        <f>IF(AJ7="",NA(),AJ7)</f>
        <v>0</v>
      </c>
      <c r="AK6" s="20">
        <f t="shared" ref="AK6:AS6" si="5">IF(AK7="",NA(),AK7)</f>
        <v>0</v>
      </c>
      <c r="AL6" s="20">
        <f t="shared" si="5"/>
        <v>0</v>
      </c>
      <c r="AM6" s="20">
        <f t="shared" si="5"/>
        <v>0</v>
      </c>
      <c r="AN6" s="20">
        <f t="shared" si="5"/>
        <v>0</v>
      </c>
      <c r="AO6" s="20">
        <f t="shared" si="5"/>
        <v>0</v>
      </c>
      <c r="AP6" s="21">
        <f t="shared" si="5"/>
        <v>0.19</v>
      </c>
      <c r="AQ6" s="21">
        <f t="shared" si="5"/>
        <v>0.05</v>
      </c>
      <c r="AR6" s="20">
        <f t="shared" si="5"/>
        <v>0</v>
      </c>
      <c r="AS6" s="20">
        <f t="shared" si="5"/>
        <v>0</v>
      </c>
      <c r="AT6" s="20" t="str">
        <f>IF(AT7="","",IF(AT7="-","【-】","【"&amp;SUBSTITUTE(TEXT(AT7,"#,##0.00"),"-","△")&amp;"】"))</f>
        <v>【3.09】</v>
      </c>
      <c r="AU6" s="21">
        <f>IF(AU7="",NA(),AU7)</f>
        <v>22.11</v>
      </c>
      <c r="AV6" s="21">
        <f t="shared" ref="AV6:BD6" si="6">IF(AV7="",NA(),AV7)</f>
        <v>32.28</v>
      </c>
      <c r="AW6" s="21">
        <f t="shared" si="6"/>
        <v>39.43</v>
      </c>
      <c r="AX6" s="21">
        <f t="shared" si="6"/>
        <v>39.57</v>
      </c>
      <c r="AY6" s="21">
        <f t="shared" si="6"/>
        <v>53.09</v>
      </c>
      <c r="AZ6" s="21">
        <f t="shared" si="6"/>
        <v>75.02</v>
      </c>
      <c r="BA6" s="21">
        <f t="shared" si="6"/>
        <v>80.64</v>
      </c>
      <c r="BB6" s="21">
        <f t="shared" si="6"/>
        <v>88.1</v>
      </c>
      <c r="BC6" s="21">
        <f t="shared" si="6"/>
        <v>84.84</v>
      </c>
      <c r="BD6" s="21">
        <f t="shared" si="6"/>
        <v>88.42</v>
      </c>
      <c r="BE6" s="20" t="str">
        <f>IF(BE7="","",IF(BE7="-","【-】","【"&amp;SUBSTITUTE(TEXT(BE7,"#,##0.00"),"-","△")&amp;"】"))</f>
        <v>【71.39】</v>
      </c>
      <c r="BF6" s="21">
        <f>IF(BF7="",NA(),BF7)</f>
        <v>608.96</v>
      </c>
      <c r="BG6" s="21">
        <f t="shared" ref="BG6:BO6" si="7">IF(BG7="",NA(),BG7)</f>
        <v>544.98</v>
      </c>
      <c r="BH6" s="21">
        <f t="shared" si="7"/>
        <v>520.19000000000005</v>
      </c>
      <c r="BI6" s="21">
        <f t="shared" si="7"/>
        <v>506.2</v>
      </c>
      <c r="BJ6" s="21">
        <f t="shared" si="7"/>
        <v>539.11</v>
      </c>
      <c r="BK6" s="21">
        <f t="shared" si="7"/>
        <v>573.73</v>
      </c>
      <c r="BL6" s="21">
        <f t="shared" si="7"/>
        <v>606.79999999999995</v>
      </c>
      <c r="BM6" s="21">
        <f t="shared" si="7"/>
        <v>585.55999999999995</v>
      </c>
      <c r="BN6" s="21">
        <f t="shared" si="7"/>
        <v>565.62</v>
      </c>
      <c r="BO6" s="21">
        <f t="shared" si="7"/>
        <v>544.61</v>
      </c>
      <c r="BP6" s="20" t="str">
        <f>IF(BP7="","",IF(BP7="-","【-】","【"&amp;SUBSTITUTE(TEXT(BP7,"#,##0.00"),"-","△")&amp;"】"))</f>
        <v>【669.11】</v>
      </c>
      <c r="BQ6" s="21">
        <f>IF(BQ7="",NA(),BQ7)</f>
        <v>115.97</v>
      </c>
      <c r="BR6" s="21">
        <f t="shared" ref="BR6:BZ6" si="8">IF(BR7="",NA(),BR7)</f>
        <v>126.83</v>
      </c>
      <c r="BS6" s="21">
        <f t="shared" si="8"/>
        <v>115.44</v>
      </c>
      <c r="BT6" s="21">
        <f t="shared" si="8"/>
        <v>109.24</v>
      </c>
      <c r="BU6" s="21">
        <f t="shared" si="8"/>
        <v>108.26</v>
      </c>
      <c r="BV6" s="21">
        <f t="shared" si="8"/>
        <v>100.74</v>
      </c>
      <c r="BW6" s="21">
        <f t="shared" si="8"/>
        <v>101.84</v>
      </c>
      <c r="BX6" s="21">
        <f t="shared" si="8"/>
        <v>101.62</v>
      </c>
      <c r="BY6" s="21">
        <f t="shared" si="8"/>
        <v>102.36</v>
      </c>
      <c r="BZ6" s="21">
        <f t="shared" si="8"/>
        <v>103.76</v>
      </c>
      <c r="CA6" s="20" t="str">
        <f>IF(CA7="","",IF(CA7="-","【-】","【"&amp;SUBSTITUTE(TEXT(CA7,"#,##0.00"),"-","△")&amp;"】"))</f>
        <v>【99.73】</v>
      </c>
      <c r="CB6" s="21">
        <f>IF(CB7="",NA(),CB7)</f>
        <v>101.58</v>
      </c>
      <c r="CC6" s="21">
        <f t="shared" ref="CC6:CK6" si="9">IF(CC7="",NA(),CC7)</f>
        <v>94.58</v>
      </c>
      <c r="CD6" s="21">
        <f t="shared" si="9"/>
        <v>103.74</v>
      </c>
      <c r="CE6" s="21">
        <f t="shared" si="9"/>
        <v>108</v>
      </c>
      <c r="CF6" s="21">
        <f t="shared" si="9"/>
        <v>108.65</v>
      </c>
      <c r="CG6" s="21">
        <f t="shared" si="9"/>
        <v>112.75</v>
      </c>
      <c r="CH6" s="21">
        <f t="shared" si="9"/>
        <v>119.39</v>
      </c>
      <c r="CI6" s="21">
        <f t="shared" si="9"/>
        <v>117.41</v>
      </c>
      <c r="CJ6" s="21">
        <f t="shared" si="9"/>
        <v>114.01</v>
      </c>
      <c r="CK6" s="21">
        <f t="shared" si="9"/>
        <v>111.18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64.650000000000006</v>
      </c>
      <c r="CS6" s="21">
        <f t="shared" si="10"/>
        <v>68.3</v>
      </c>
      <c r="CT6" s="21">
        <f t="shared" si="10"/>
        <v>67.37</v>
      </c>
      <c r="CU6" s="21">
        <f t="shared" si="10"/>
        <v>67.709999999999994</v>
      </c>
      <c r="CV6" s="21">
        <f t="shared" si="10"/>
        <v>67.13</v>
      </c>
      <c r="CW6" s="20" t="str">
        <f>IF(CW7="","",IF(CW7="-","【-】","【"&amp;SUBSTITUTE(TEXT(CW7,"#,##0.00"),"-","△")&amp;"】"))</f>
        <v>【59.99】</v>
      </c>
      <c r="CX6" s="21">
        <f>IF(CX7="",NA(),CX7)</f>
        <v>97.37</v>
      </c>
      <c r="CY6" s="21">
        <f t="shared" ref="CY6:DG6" si="11">IF(CY7="",NA(),CY7)</f>
        <v>97.44</v>
      </c>
      <c r="CZ6" s="21">
        <f t="shared" si="11"/>
        <v>97.61</v>
      </c>
      <c r="DA6" s="21">
        <f t="shared" si="11"/>
        <v>97.54</v>
      </c>
      <c r="DB6" s="21">
        <f t="shared" si="11"/>
        <v>97.49</v>
      </c>
      <c r="DC6" s="21">
        <f t="shared" si="11"/>
        <v>97.4</v>
      </c>
      <c r="DD6" s="21">
        <f t="shared" si="11"/>
        <v>96.78</v>
      </c>
      <c r="DE6" s="21">
        <f t="shared" si="11"/>
        <v>97</v>
      </c>
      <c r="DF6" s="21">
        <f t="shared" si="11"/>
        <v>97.24</v>
      </c>
      <c r="DG6" s="21">
        <f t="shared" si="11"/>
        <v>97.79</v>
      </c>
      <c r="DH6" s="20" t="str">
        <f>IF(DH7="","",IF(DH7="-","【-】","【"&amp;SUBSTITUTE(TEXT(DH7,"#,##0.00"),"-","△")&amp;"】"))</f>
        <v>【95.72】</v>
      </c>
      <c r="DI6" s="21">
        <f>IF(DI7="",NA(),DI7)</f>
        <v>9.0299999999999994</v>
      </c>
      <c r="DJ6" s="21">
        <f t="shared" ref="DJ6:DR6" si="12">IF(DJ7="",NA(),DJ7)</f>
        <v>12</v>
      </c>
      <c r="DK6" s="21">
        <f t="shared" si="12"/>
        <v>14.99</v>
      </c>
      <c r="DL6" s="21">
        <f t="shared" si="12"/>
        <v>17.940000000000001</v>
      </c>
      <c r="DM6" s="21">
        <f t="shared" si="12"/>
        <v>20.85</v>
      </c>
      <c r="DN6" s="21">
        <f t="shared" si="12"/>
        <v>28.35</v>
      </c>
      <c r="DO6" s="21">
        <f t="shared" si="12"/>
        <v>29.38</v>
      </c>
      <c r="DP6" s="21">
        <f t="shared" si="12"/>
        <v>30.6</v>
      </c>
      <c r="DQ6" s="21">
        <f t="shared" si="12"/>
        <v>27.39</v>
      </c>
      <c r="DR6" s="21">
        <f t="shared" si="12"/>
        <v>30.42</v>
      </c>
      <c r="DS6" s="20" t="str">
        <f>IF(DS7="","",IF(DS7="-","【-】","【"&amp;SUBSTITUTE(TEXT(DS7,"#,##0.00"),"-","△")&amp;"】"))</f>
        <v>【38.17】</v>
      </c>
      <c r="DT6" s="20">
        <f>IF(DT7="",NA(),DT7)</f>
        <v>0</v>
      </c>
      <c r="DU6" s="20">
        <f t="shared" ref="DU6:EC6" si="13">IF(DU7="",NA(),DU7)</f>
        <v>0</v>
      </c>
      <c r="DV6" s="20">
        <f t="shared" si="13"/>
        <v>0</v>
      </c>
      <c r="DW6" s="20">
        <f t="shared" si="13"/>
        <v>0</v>
      </c>
      <c r="DX6" s="21">
        <f t="shared" si="13"/>
        <v>2.21</v>
      </c>
      <c r="DY6" s="21">
        <f t="shared" si="13"/>
        <v>6.7</v>
      </c>
      <c r="DZ6" s="21">
        <f t="shared" si="13"/>
        <v>3.45</v>
      </c>
      <c r="EA6" s="21">
        <f t="shared" si="13"/>
        <v>5.0199999999999996</v>
      </c>
      <c r="EB6" s="21">
        <f t="shared" si="13"/>
        <v>5.86</v>
      </c>
      <c r="EC6" s="21">
        <f t="shared" si="13"/>
        <v>6.66</v>
      </c>
      <c r="ED6" s="20" t="str">
        <f>IF(ED7="","",IF(ED7="-","【-】","【"&amp;SUBSTITUTE(TEXT(ED7,"#,##0.00"),"-","△")&amp;"】"))</f>
        <v>【6.54】</v>
      </c>
      <c r="EE6" s="20">
        <f>IF(EE7="",NA(),EE7)</f>
        <v>0</v>
      </c>
      <c r="EF6" s="20">
        <f t="shared" ref="EF6:EN6" si="14">IF(EF7="",NA(),EF7)</f>
        <v>0</v>
      </c>
      <c r="EG6" s="20">
        <f t="shared" si="14"/>
        <v>0</v>
      </c>
      <c r="EH6" s="20">
        <f t="shared" si="14"/>
        <v>0</v>
      </c>
      <c r="EI6" s="21">
        <f t="shared" si="14"/>
        <v>0.02</v>
      </c>
      <c r="EJ6" s="21">
        <f t="shared" si="14"/>
        <v>0.16</v>
      </c>
      <c r="EK6" s="21">
        <f t="shared" si="14"/>
        <v>0.12</v>
      </c>
      <c r="EL6" s="21">
        <f t="shared" si="14"/>
        <v>0.19</v>
      </c>
      <c r="EM6" s="21">
        <f t="shared" si="14"/>
        <v>0.19</v>
      </c>
      <c r="EN6" s="21">
        <f t="shared" si="14"/>
        <v>0.14000000000000001</v>
      </c>
      <c r="EO6" s="20" t="str">
        <f>IF(EO7="","",IF(EO7="-","【-】","【"&amp;SUBSTITUTE(TEXT(EO7,"#,##0.00"),"-","△")&amp;"】"))</f>
        <v>【0.24】</v>
      </c>
    </row>
    <row r="7" spans="1:148" s="22" customFormat="1" x14ac:dyDescent="0.15">
      <c r="A7" s="14"/>
      <c r="B7" s="23">
        <v>2021</v>
      </c>
      <c r="C7" s="23">
        <v>272183</v>
      </c>
      <c r="D7" s="23">
        <v>46</v>
      </c>
      <c r="E7" s="23">
        <v>17</v>
      </c>
      <c r="F7" s="23">
        <v>1</v>
      </c>
      <c r="G7" s="23">
        <v>0</v>
      </c>
      <c r="H7" s="23" t="s">
        <v>96</v>
      </c>
      <c r="I7" s="23" t="s">
        <v>97</v>
      </c>
      <c r="J7" s="23" t="s">
        <v>98</v>
      </c>
      <c r="K7" s="23" t="s">
        <v>99</v>
      </c>
      <c r="L7" s="23" t="s">
        <v>100</v>
      </c>
      <c r="M7" s="23" t="s">
        <v>101</v>
      </c>
      <c r="N7" s="24" t="s">
        <v>102</v>
      </c>
      <c r="O7" s="24">
        <v>60.79</v>
      </c>
      <c r="P7" s="24">
        <v>99.16</v>
      </c>
      <c r="Q7" s="24">
        <v>61.76</v>
      </c>
      <c r="R7" s="24">
        <v>1970</v>
      </c>
      <c r="S7" s="24">
        <v>118326</v>
      </c>
      <c r="T7" s="24">
        <v>18.27</v>
      </c>
      <c r="U7" s="24">
        <v>6476.52</v>
      </c>
      <c r="V7" s="24">
        <v>116900</v>
      </c>
      <c r="W7" s="24">
        <v>12.03</v>
      </c>
      <c r="X7" s="24">
        <v>9717.3700000000008</v>
      </c>
      <c r="Y7" s="24">
        <v>105.59</v>
      </c>
      <c r="Z7" s="24">
        <v>109.77</v>
      </c>
      <c r="AA7" s="24">
        <v>105.54</v>
      </c>
      <c r="AB7" s="24">
        <v>103.61</v>
      </c>
      <c r="AC7" s="24">
        <v>103.96</v>
      </c>
      <c r="AD7" s="24">
        <v>111.25</v>
      </c>
      <c r="AE7" s="24">
        <v>106.78</v>
      </c>
      <c r="AF7" s="24">
        <v>106.31</v>
      </c>
      <c r="AG7" s="24">
        <v>107.05</v>
      </c>
      <c r="AH7" s="24">
        <v>106.43</v>
      </c>
      <c r="AI7" s="24">
        <v>107.02</v>
      </c>
      <c r="AJ7" s="24">
        <v>0</v>
      </c>
      <c r="AK7" s="24">
        <v>0</v>
      </c>
      <c r="AL7" s="24">
        <v>0</v>
      </c>
      <c r="AM7" s="24">
        <v>0</v>
      </c>
      <c r="AN7" s="24">
        <v>0</v>
      </c>
      <c r="AO7" s="24">
        <v>0</v>
      </c>
      <c r="AP7" s="24">
        <v>0.19</v>
      </c>
      <c r="AQ7" s="24">
        <v>0.05</v>
      </c>
      <c r="AR7" s="24">
        <v>0</v>
      </c>
      <c r="AS7" s="24">
        <v>0</v>
      </c>
      <c r="AT7" s="24">
        <v>3.09</v>
      </c>
      <c r="AU7" s="24">
        <v>22.11</v>
      </c>
      <c r="AV7" s="24">
        <v>32.28</v>
      </c>
      <c r="AW7" s="24">
        <v>39.43</v>
      </c>
      <c r="AX7" s="24">
        <v>39.57</v>
      </c>
      <c r="AY7" s="24">
        <v>53.09</v>
      </c>
      <c r="AZ7" s="24">
        <v>75.02</v>
      </c>
      <c r="BA7" s="24">
        <v>80.64</v>
      </c>
      <c r="BB7" s="24">
        <v>88.1</v>
      </c>
      <c r="BC7" s="24">
        <v>84.84</v>
      </c>
      <c r="BD7" s="24">
        <v>88.42</v>
      </c>
      <c r="BE7" s="24">
        <v>71.39</v>
      </c>
      <c r="BF7" s="24">
        <v>608.96</v>
      </c>
      <c r="BG7" s="24">
        <v>544.98</v>
      </c>
      <c r="BH7" s="24">
        <v>520.19000000000005</v>
      </c>
      <c r="BI7" s="24">
        <v>506.2</v>
      </c>
      <c r="BJ7" s="24">
        <v>539.11</v>
      </c>
      <c r="BK7" s="24">
        <v>573.73</v>
      </c>
      <c r="BL7" s="24">
        <v>606.79999999999995</v>
      </c>
      <c r="BM7" s="24">
        <v>585.55999999999995</v>
      </c>
      <c r="BN7" s="24">
        <v>565.62</v>
      </c>
      <c r="BO7" s="24">
        <v>544.61</v>
      </c>
      <c r="BP7" s="24">
        <v>669.11</v>
      </c>
      <c r="BQ7" s="24">
        <v>115.97</v>
      </c>
      <c r="BR7" s="24">
        <v>126.83</v>
      </c>
      <c r="BS7" s="24">
        <v>115.44</v>
      </c>
      <c r="BT7" s="24">
        <v>109.24</v>
      </c>
      <c r="BU7" s="24">
        <v>108.26</v>
      </c>
      <c r="BV7" s="24">
        <v>100.74</v>
      </c>
      <c r="BW7" s="24">
        <v>101.84</v>
      </c>
      <c r="BX7" s="24">
        <v>101.62</v>
      </c>
      <c r="BY7" s="24">
        <v>102.36</v>
      </c>
      <c r="BZ7" s="24">
        <v>103.76</v>
      </c>
      <c r="CA7" s="24">
        <v>99.73</v>
      </c>
      <c r="CB7" s="24">
        <v>101.58</v>
      </c>
      <c r="CC7" s="24">
        <v>94.58</v>
      </c>
      <c r="CD7" s="24">
        <v>103.74</v>
      </c>
      <c r="CE7" s="24">
        <v>108</v>
      </c>
      <c r="CF7" s="24">
        <v>108.65</v>
      </c>
      <c r="CG7" s="24">
        <v>112.75</v>
      </c>
      <c r="CH7" s="24">
        <v>119.39</v>
      </c>
      <c r="CI7" s="24">
        <v>117.41</v>
      </c>
      <c r="CJ7" s="24">
        <v>114.01</v>
      </c>
      <c r="CK7" s="24">
        <v>111.18</v>
      </c>
      <c r="CL7" s="24">
        <v>134.97999999999999</v>
      </c>
      <c r="CM7" s="24" t="s">
        <v>102</v>
      </c>
      <c r="CN7" s="24" t="s">
        <v>102</v>
      </c>
      <c r="CO7" s="24" t="s">
        <v>102</v>
      </c>
      <c r="CP7" s="24" t="s">
        <v>102</v>
      </c>
      <c r="CQ7" s="24" t="s">
        <v>102</v>
      </c>
      <c r="CR7" s="24">
        <v>64.650000000000006</v>
      </c>
      <c r="CS7" s="24">
        <v>68.3</v>
      </c>
      <c r="CT7" s="24">
        <v>67.37</v>
      </c>
      <c r="CU7" s="24">
        <v>67.709999999999994</v>
      </c>
      <c r="CV7" s="24">
        <v>67.13</v>
      </c>
      <c r="CW7" s="24">
        <v>59.99</v>
      </c>
      <c r="CX7" s="24">
        <v>97.37</v>
      </c>
      <c r="CY7" s="24">
        <v>97.44</v>
      </c>
      <c r="CZ7" s="24">
        <v>97.61</v>
      </c>
      <c r="DA7" s="24">
        <v>97.54</v>
      </c>
      <c r="DB7" s="24">
        <v>97.49</v>
      </c>
      <c r="DC7" s="24">
        <v>97.4</v>
      </c>
      <c r="DD7" s="24">
        <v>96.78</v>
      </c>
      <c r="DE7" s="24">
        <v>97</v>
      </c>
      <c r="DF7" s="24">
        <v>97.24</v>
      </c>
      <c r="DG7" s="24">
        <v>97.79</v>
      </c>
      <c r="DH7" s="24">
        <v>95.72</v>
      </c>
      <c r="DI7" s="24">
        <v>9.0299999999999994</v>
      </c>
      <c r="DJ7" s="24">
        <v>12</v>
      </c>
      <c r="DK7" s="24">
        <v>14.99</v>
      </c>
      <c r="DL7" s="24">
        <v>17.940000000000001</v>
      </c>
      <c r="DM7" s="24">
        <v>20.85</v>
      </c>
      <c r="DN7" s="24">
        <v>28.35</v>
      </c>
      <c r="DO7" s="24">
        <v>29.38</v>
      </c>
      <c r="DP7" s="24">
        <v>30.6</v>
      </c>
      <c r="DQ7" s="24">
        <v>27.39</v>
      </c>
      <c r="DR7" s="24">
        <v>30.42</v>
      </c>
      <c r="DS7" s="24">
        <v>38.17</v>
      </c>
      <c r="DT7" s="24">
        <v>0</v>
      </c>
      <c r="DU7" s="24">
        <v>0</v>
      </c>
      <c r="DV7" s="24">
        <v>0</v>
      </c>
      <c r="DW7" s="24">
        <v>0</v>
      </c>
      <c r="DX7" s="24">
        <v>2.21</v>
      </c>
      <c r="DY7" s="24">
        <v>6.7</v>
      </c>
      <c r="DZ7" s="24">
        <v>3.45</v>
      </c>
      <c r="EA7" s="24">
        <v>5.0199999999999996</v>
      </c>
      <c r="EB7" s="24">
        <v>5.86</v>
      </c>
      <c r="EC7" s="24">
        <v>6.66</v>
      </c>
      <c r="ED7" s="24">
        <v>6.54</v>
      </c>
      <c r="EE7" s="24">
        <v>0</v>
      </c>
      <c r="EF7" s="24">
        <v>0</v>
      </c>
      <c r="EG7" s="24">
        <v>0</v>
      </c>
      <c r="EH7" s="24">
        <v>0</v>
      </c>
      <c r="EI7" s="24">
        <v>0.02</v>
      </c>
      <c r="EJ7" s="24">
        <v>0.16</v>
      </c>
      <c r="EK7" s="24">
        <v>0.12</v>
      </c>
      <c r="EL7" s="24">
        <v>0.19</v>
      </c>
      <c r="EM7" s="24">
        <v>0.19</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2023-01-24T08:13:14Z</cp:lastPrinted>
  <dcterms:created xsi:type="dcterms:W3CDTF">2023-01-12T23:32:39Z</dcterms:created>
  <dcterms:modified xsi:type="dcterms:W3CDTF">2023-02-28T00:12:48Z</dcterms:modified>
  <cp:category/>
</cp:coreProperties>
</file>