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6PplahRDM2VTZuWvluQoP4o5gUo7A3PjATLRKHccEX6SntF+Rca1EbGDg6zmJ779Hf5OaC+CcHY/65OQprC2LA==" workbookSaltValue="KjxVc80FloboK8h0LA5gJg==" workbookSpinCount="100000" lockStructure="1"/>
  <bookViews>
    <workbookView xWindow="0" yWindow="0" windowWidth="20490" windowHeight="75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<sst xmlns="http://schemas.openxmlformats.org/spreadsheetml/2006/main" count="228" uniqueCount="114">
  <si>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</si>
  <si>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</si>
  <si>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</si>
  <si>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</si>
  <si>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</si>
  <si>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</si>
  <si>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</si>
  <si>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</si>
  <si>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</si>
  <si>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</si>
  <si>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</si>
  <si>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</si>
  <si>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</si>
  <si>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</si>
  <si>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</si>
  <si>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</si>
  <si>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</si>
  <si>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</si>
  <si>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</si>
  <si>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</si>
  <si>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</si>
  <si>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</si>
  <si>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</si>
  <si>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</si>
  <si>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</si>
  <si>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</si>
  <si>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</si>
  <si>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</si>
  <si>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</si>
  <si>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</si>
  <si>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</si>
  <si>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</si>
  <si>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</si>
  <si>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</si>
  <si>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</si>
  <si>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</si>
  <si>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</si>
  <si>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</si>
  <si>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</si>
  <si>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</si>
  <si>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</si>
  <si>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</si>
  <si>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</si>
  <si>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</si>
  <si>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</si>
  <si>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</si>
  <si>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</si>
  <si>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</si>
  <si>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</si>
  <si>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</si>
  <si>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</si>
  <si>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</si>
  <si>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</si>
  <si>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</si>
  <si>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</si>
  <si>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</si>
  <si>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</si>
  <si>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</si>
  <si>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</si>
  <si>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</si>
  <si>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</si>
  <si>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</si>
  <si>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</si>
  <si>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</si>
  <si>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</si>
  <si>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</si>
  <si>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</si>
  <si>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</si>
  <si>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</si>
  <si>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</si>
  <si>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</si>
  <si>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</si>
  <si>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</si>
  <si>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</si>
  <si>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</si>
  <si>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</si>
  <si>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</si>
  <si>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</si>
  <si>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</si>
  <si>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</si>
  <si>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</si>
  <si>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</si>
  <si>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</si>
  <si>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</si>
  <si>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</si>
  <si>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</si>
  <si>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</si>
  <si>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</si>
  <si>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</si>
  <si>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</si>
  <si>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</si>
  <si>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</si>
  <si>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</si>
  <si>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</si>
  <si>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</si>
  <si>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</si>
  <si>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</si>
  <si>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</si>
  <si>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</si>
  <si>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</si>
  <si>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</si>
  <si>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</si>
  <si>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</si>
  <si>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</si>
  <si>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</si>
  <si>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</si>
  <si>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</si>
  <si>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</si>
  <si>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</si>
  <si>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</si>
  <si>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</si>
  <si>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状経営面では、類似団体と比較してもおおむね良好な状態ではあるが、給水収益の減少により経常収益が減少する一方、水道施設や管路の老朽化が進んでいるため、今後更新費用が増大することが見込まれる。
　そのため、平成29年度に策定した「大東市水道施設アセットマネジメント・耐震化・再構築計画」に基づき、水道施設の効率的な再構築及び計画的な耐震化を行っている。
　また、管路についても、この計画に基づき、平成30年度から10年間で基幹管路及び重要施設への配水ルートの耐震化を優先的に進めるとともに、今後の給水量を考慮したダウンサイジングや弁栓類等の点検、補修等による長寿命化を行う。
　平成31年度に策定した「大東市水道事業経営戦略」によると、平成31年度から10年間の計画期間内は黒字を維持できる見込みであるが、引き続き効率的な経営に努め、水道施設の維持・管理に必要な財源の確保を行っていく。</t>
    <phoneticPr fontId="4"/>
  </si>
  <si>
    <t>　給水人口が年々減少し、年間総有収水量が減少することなどで給水収益が減少している。また、⑤料金回収率が類似団体平均値と比較して低く①経常収支比率は類似団体平均値と比較して低いが、100%以上を堅持しており、③流動比率も100%以上かつ類似団体平均値を大きく上回っている。
　令和2年度において、新型コロナウイルス感染症の拡大に伴う市民、事業者の経済的負担の軽減等を図るため、水道料金の基本料金無料化を実施（8か月）したことにより、供給単価が下がり令和2年度の⑤料金回収率は低下していたが、令和3年度はその影響がなくなり100%を超えた。また、主に工事請負費の増加により⑥給水原価が類似団体平均値よりも高くなっている。
　④企業債残高対給水収益比率は類似団体平均値と比較して低い水準であり、給水収益と比較して債務が過大でないことを示しているが、老朽化が進んでいることもあり、将来的に多額の設備投資が必要になることも考えられる。また、配水量の減少に伴い⑦施設利用率が低下している。こうしたことから、平成29年度に策定した「大東市水道施設アセットマネジメント・耐震化・再構築計画」に基づいたダウンサイジング等によって効率性を高めていく必要がある。</t>
    <rPh sb="96" eb="98">
      <t>ケンジ</t>
    </rPh>
    <phoneticPr fontId="4"/>
  </si>
  <si>
    <t>　①有形固定資産減価償却率は平成26年度の施設の更新の影響により、平成28年度までは類似団体平均値と比較して低くなっていたが、平成29年度には類似団体平均値を若干上回った。その後、平成30年度のポンプ場の新設の影響により類似団体平均値を若干下回り、令和3年度時点でも影響が残っている。②管路経年化率を踏まえても、施設の老朽化が進んでいることがうかがえる。
　過去より②管路経年化率は類似団体平均値を上回り、③管路更新率は類似団体平均値を下回るという状況が続いているため、平成29年度に「大東市水道施設アセットマネジメント・耐震化・再構築計画」を策定し取り組んできた。その結果、令和3年度の③管路更新率は類似団体平均値を上回った。
　なお、平成30年度において上記計画に基づいた重要施設配水ルートの耐震化を優先的に進めている影響によって、平成30年度の③管路更新率の一時的な低下が目立っている。</t>
    <rPh sb="275" eb="276">
      <t>ト</t>
    </rPh>
    <rPh sb="277" eb="27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</si>
</sst>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0.65</c:v>
                </c:pt>
                <c:pt idx="1">
                  <c:v>0.41</c:v>
                </c:pt>
                <c:pt idx="2">
                  <c:v>0.68</c:v>
                </c:pt>
                <c:pt idx="3">
                  <c:v>0.63</c:v>
                </c:pt>
                <c:pt idx="4">
                  <c:v>0.74</c:v>
                </c:pt>
              </c:numCache>
            </c:numRef>
          </c:val>
          <c:extLst>
            <c:ext xmlns:c16="http://schemas.microsoft.com/office/drawing/2014/chart" uri="{C3380CC4-5D6E-409C-BE32-E72D297353CC}">
              <c16:uniqueId val="{00000000-098D-46B6-A6B0-BD7F0C7B2F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098D-46B6-A6B0-BD7F0C7B2F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58.53</c:v>
                </c:pt>
                <c:pt idx="1">
                  <c:v>59.14</c:v>
                </c:pt>
                <c:pt idx="2">
                  <c:v>56.21</c:v>
                </c:pt>
                <c:pt idx="3">
                  <c:v>56.71</c:v>
                </c:pt>
                <c:pt idx="4">
                  <c:v>55.55</c:v>
                </c:pt>
              </c:numCache>
            </c:numRef>
          </c:val>
          <c:extLst>
            <c:ext xmlns:c16="http://schemas.microsoft.com/office/drawing/2014/chart" uri="{C3380CC4-5D6E-409C-BE32-E72D297353CC}">
              <c16:uniqueId val="{00000000-1165-493A-AEBE-E4C37A4D271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1165-493A-AEBE-E4C37A4D271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94.85</c:v>
                </c:pt>
                <c:pt idx="1">
                  <c:v>93.01</c:v>
                </c:pt>
                <c:pt idx="2">
                  <c:v>96.83</c:v>
                </c:pt>
                <c:pt idx="3">
                  <c:v>96.9</c:v>
                </c:pt>
                <c:pt idx="4">
                  <c:v>97.44</c:v>
                </c:pt>
              </c:numCache>
            </c:numRef>
          </c:val>
          <c:extLst>
            <c:ext xmlns:c16="http://schemas.microsoft.com/office/drawing/2014/chart" uri="{C3380CC4-5D6E-409C-BE32-E72D297353CC}">
              <c16:uniqueId val="{00000000-E876-4AB9-9E45-F3EE86E6C3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E876-4AB9-9E45-F3EE86E6C3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110.85</c:v>
                </c:pt>
                <c:pt idx="1">
                  <c:v>111.09</c:v>
                </c:pt>
                <c:pt idx="2">
                  <c:v>106.05</c:v>
                </c:pt>
                <c:pt idx="3">
                  <c:v>103.67</c:v>
                </c:pt>
                <c:pt idx="4">
                  <c:v>106.44</c:v>
                </c:pt>
              </c:numCache>
            </c:numRef>
          </c:val>
          <c:extLst>
            <c:ext xmlns:c16="http://schemas.microsoft.com/office/drawing/2014/chart" uri="{C3380CC4-5D6E-409C-BE32-E72D297353CC}">
              <c16:uniqueId val="{00000000-79FA-40D0-8BB8-B314BA5A35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79FA-40D0-8BB8-B314BA5A35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47.39</c:v>
                </c:pt>
                <c:pt idx="1">
                  <c:v>47.49</c:v>
                </c:pt>
                <c:pt idx="2">
                  <c:v>48.34</c:v>
                </c:pt>
                <c:pt idx="3">
                  <c:v>49.26</c:v>
                </c:pt>
                <c:pt idx="4">
                  <c:v>49.79</c:v>
                </c:pt>
              </c:numCache>
            </c:numRef>
          </c:val>
          <c:extLst>
            <c:ext xmlns:c16="http://schemas.microsoft.com/office/drawing/2014/chart" uri="{C3380CC4-5D6E-409C-BE32-E72D297353CC}">
              <c16:uniqueId val="{00000000-7637-4CF7-8BD8-6DA319890A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7637-4CF7-8BD8-6DA319890A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22.22</c:v>
                </c:pt>
                <c:pt idx="1">
                  <c:v>25.12</c:v>
                </c:pt>
                <c:pt idx="2">
                  <c:v>28.19</c:v>
                </c:pt>
                <c:pt idx="3">
                  <c:v>29.9</c:v>
                </c:pt>
                <c:pt idx="4">
                  <c:v>31.94</c:v>
                </c:pt>
              </c:numCache>
            </c:numRef>
          </c:val>
          <c:extLst>
            <c:ext xmlns:c16="http://schemas.microsoft.com/office/drawing/2014/chart" uri="{C3380CC4-5D6E-409C-BE32-E72D297353CC}">
              <c16:uniqueId val="{00000000-1E0D-460F-B2D4-D4843B1D48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1E0D-460F-B2D4-D4843B1D48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36-4E4A-AF90-CE93FF65D2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D936-4E4A-AF90-CE93FF65D2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595.14</c:v>
                </c:pt>
                <c:pt idx="1">
                  <c:v>581.78</c:v>
                </c:pt>
                <c:pt idx="2">
                  <c:v>573.09</c:v>
                </c:pt>
                <c:pt idx="3">
                  <c:v>499.81</c:v>
                </c:pt>
                <c:pt idx="4">
                  <c:v>478.33</c:v>
                </c:pt>
              </c:numCache>
            </c:numRef>
          </c:val>
          <c:extLst>
            <c:ext xmlns:c16="http://schemas.microsoft.com/office/drawing/2014/chart" uri="{C3380CC4-5D6E-409C-BE32-E72D297353CC}">
              <c16:uniqueId val="{00000000-17E3-490D-A597-272775880F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17E3-490D-A597-272775880F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118.03</c:v>
                </c:pt>
                <c:pt idx="1">
                  <c:v>109.92</c:v>
                </c:pt>
                <c:pt idx="2">
                  <c:v>102.12</c:v>
                </c:pt>
                <c:pt idx="3">
                  <c:v>118.78</c:v>
                </c:pt>
                <c:pt idx="4">
                  <c:v>85.4</c:v>
                </c:pt>
              </c:numCache>
            </c:numRef>
          </c:val>
          <c:extLst>
            <c:ext xmlns:c16="http://schemas.microsoft.com/office/drawing/2014/chart" uri="{C3380CC4-5D6E-409C-BE32-E72D297353CC}">
              <c16:uniqueId val="{00000000-5F43-4B76-99F5-F7EC6C9F84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5F43-4B76-99F5-F7EC6C9F84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105.44</c:v>
                </c:pt>
                <c:pt idx="1">
                  <c:v>104.24</c:v>
                </c:pt>
                <c:pt idx="2">
                  <c:v>99.29</c:v>
                </c:pt>
                <c:pt idx="3">
                  <c:v>81.84</c:v>
                </c:pt>
                <c:pt idx="4">
                  <c:v>100.62</c:v>
                </c:pt>
              </c:numCache>
            </c:numRef>
          </c:val>
          <c:extLst>
            <c:ext xmlns:c16="http://schemas.microsoft.com/office/drawing/2014/chart" uri="{C3380CC4-5D6E-409C-BE32-E72D297353CC}">
              <c16:uniqueId val="{00000000-CC48-443D-8A5B-3276ADE6AA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CC48-443D-8A5B-3276ADE6AA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154.01</c:v>
                </c:pt>
                <c:pt idx="1">
                  <c:v>156.44999999999999</c:v>
                </c:pt>
                <c:pt idx="2">
                  <c:v>163.53</c:v>
                </c:pt>
                <c:pt idx="3">
                  <c:v>153.72</c:v>
                </c:pt>
                <c:pt idx="4">
                  <c:v>158.33000000000001</c:v>
                </c:pt>
              </c:numCache>
            </c:numRef>
          </c:val>
          <c:extLst>
            <c:ext xmlns:c16="http://schemas.microsoft.com/office/drawing/2014/chart" uri="{C3380CC4-5D6E-409C-BE32-E72D297353CC}">
              <c16:uniqueId val="{00000000-8367-4B06-A2C2-93E34DA589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8367-4B06-A2C2-93E34DA589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大阪府　大東市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自治体職員</v>
      </c>
      <c r="AE8" s="44"/>
      <c r="AF8" s="44"/>
      <c r="AG8" s="44"/>
      <c r="AH8" s="44"/>
      <c r="AI8" s="44"/>
      <c r="AJ8" s="44"/>
      <c r="AK8" s="2"/>
      <c r="AL8" s="45">
        <f>データ!$R$6</f>
        <v>118326</v>
      </c>
      <c r="AM8" s="45"/>
      <c r="AN8" s="45"/>
      <c r="AO8" s="45"/>
      <c r="AP8" s="45"/>
      <c r="AQ8" s="45"/>
      <c r="AR8" s="45"/>
      <c r="AS8" s="45"/>
      <c r="AT8" s="46">
        <f>データ!$S$6</f>
        <v>18.27</v>
      </c>
      <c r="AU8" s="47"/>
      <c r="AV8" s="47"/>
      <c r="AW8" s="47"/>
      <c r="AX8" s="47"/>
      <c r="AY8" s="47"/>
      <c r="AZ8" s="47"/>
      <c r="BA8" s="47"/>
      <c r="BB8" s="48">
        <f>データ!$T$6</f>
        <v>6476.52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77.31</v>
      </c>
      <c r="J10" s="47"/>
      <c r="K10" s="47"/>
      <c r="L10" s="47"/>
      <c r="M10" s="47"/>
      <c r="N10" s="47"/>
      <c r="O10" s="81"/>
      <c r="P10" s="48">
        <f>データ!$P$6</f>
        <v>100</v>
      </c>
      <c r="Q10" s="48"/>
      <c r="R10" s="48"/>
      <c r="S10" s="48"/>
      <c r="T10" s="48"/>
      <c r="U10" s="48"/>
      <c r="V10" s="48"/>
      <c r="W10" s="45">
        <f>データ!$Q$6</f>
        <v>2582</v>
      </c>
      <c r="X10" s="45"/>
      <c r="Y10" s="45"/>
      <c r="Z10" s="45"/>
      <c r="AA10" s="45"/>
      <c r="AB10" s="45"/>
      <c r="AC10" s="45"/>
      <c r="AD10" s="2"/>
      <c r="AE10" s="2"/>
      <c r="AF10" s="2"/>
      <c r="AG10" s="2"/>
      <c r="AH10" s="2"/>
      <c r="AI10" s="2"/>
      <c r="AJ10" s="2"/>
      <c r="AK10" s="2"/>
      <c r="AL10" s="45">
        <f>データ!$U$6</f>
        <v>118113</v>
      </c>
      <c r="AM10" s="45"/>
      <c r="AN10" s="45"/>
      <c r="AO10" s="45"/>
      <c r="AP10" s="45"/>
      <c r="AQ10" s="45"/>
      <c r="AR10" s="45"/>
      <c r="AS10" s="45"/>
      <c r="AT10" s="46">
        <f>データ!$V$6</f>
        <v>18.27</v>
      </c>
      <c r="AU10" s="47"/>
      <c r="AV10" s="47"/>
      <c r="AW10" s="47"/>
      <c r="AX10" s="47"/>
      <c r="AY10" s="47"/>
      <c r="AZ10" s="47"/>
      <c r="BA10" s="47"/>
      <c r="BB10" s="48">
        <f>データ!$W$6</f>
        <v>6464.86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8" t="s">
        <v>112</v>
      </c>
      <c r="BM16" s="89"/>
      <c r="BN16" s="89"/>
      <c r="BO16" s="89"/>
      <c r="BP16" s="89"/>
      <c r="BQ16" s="89"/>
      <c r="BR16" s="89"/>
      <c r="BS16" s="89"/>
      <c r="BT16" s="89"/>
      <c r="BU16" s="89"/>
      <c r="BV16" s="89"/>
      <c r="BW16" s="89"/>
      <c r="BX16" s="89"/>
      <c r="BY16" s="89"/>
      <c r="BZ16" s="9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8"/>
      <c r="BM17" s="89"/>
      <c r="BN17" s="89"/>
      <c r="BO17" s="89"/>
      <c r="BP17" s="89"/>
      <c r="BQ17" s="89"/>
      <c r="BR17" s="89"/>
      <c r="BS17" s="89"/>
      <c r="BT17" s="89"/>
      <c r="BU17" s="89"/>
      <c r="BV17" s="89"/>
      <c r="BW17" s="89"/>
      <c r="BX17" s="89"/>
      <c r="BY17" s="89"/>
      <c r="BZ17" s="9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8"/>
      <c r="BM18" s="89"/>
      <c r="BN18" s="89"/>
      <c r="BO18" s="89"/>
      <c r="BP18" s="89"/>
      <c r="BQ18" s="89"/>
      <c r="BR18" s="89"/>
      <c r="BS18" s="89"/>
      <c r="BT18" s="89"/>
      <c r="BU18" s="89"/>
      <c r="BV18" s="89"/>
      <c r="BW18" s="89"/>
      <c r="BX18" s="89"/>
      <c r="BY18" s="89"/>
      <c r="BZ18" s="9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8"/>
      <c r="BM19" s="89"/>
      <c r="BN19" s="89"/>
      <c r="BO19" s="89"/>
      <c r="BP19" s="89"/>
      <c r="BQ19" s="89"/>
      <c r="BR19" s="89"/>
      <c r="BS19" s="89"/>
      <c r="BT19" s="89"/>
      <c r="BU19" s="89"/>
      <c r="BV19" s="89"/>
      <c r="BW19" s="89"/>
      <c r="BX19" s="89"/>
      <c r="BY19" s="89"/>
      <c r="BZ19" s="9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8"/>
      <c r="BM20" s="89"/>
      <c r="BN20" s="89"/>
      <c r="BO20" s="89"/>
      <c r="BP20" s="89"/>
      <c r="BQ20" s="89"/>
      <c r="BR20" s="89"/>
      <c r="BS20" s="89"/>
      <c r="BT20" s="89"/>
      <c r="BU20" s="89"/>
      <c r="BV20" s="89"/>
      <c r="BW20" s="89"/>
      <c r="BX20" s="89"/>
      <c r="BY20" s="89"/>
      <c r="BZ20" s="9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8"/>
      <c r="BM21" s="89"/>
      <c r="BN21" s="89"/>
      <c r="BO21" s="89"/>
      <c r="BP21" s="89"/>
      <c r="BQ21" s="89"/>
      <c r="BR21" s="89"/>
      <c r="BS21" s="89"/>
      <c r="BT21" s="89"/>
      <c r="BU21" s="89"/>
      <c r="BV21" s="89"/>
      <c r="BW21" s="89"/>
      <c r="BX21" s="89"/>
      <c r="BY21" s="89"/>
      <c r="BZ21" s="9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8"/>
      <c r="BM22" s="89"/>
      <c r="BN22" s="89"/>
      <c r="BO22" s="89"/>
      <c r="BP22" s="89"/>
      <c r="BQ22" s="89"/>
      <c r="BR22" s="89"/>
      <c r="BS22" s="89"/>
      <c r="BT22" s="89"/>
      <c r="BU22" s="89"/>
      <c r="BV22" s="89"/>
      <c r="BW22" s="89"/>
      <c r="BX22" s="89"/>
      <c r="BY22" s="89"/>
      <c r="BZ22" s="9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8"/>
      <c r="BM23" s="89"/>
      <c r="BN23" s="89"/>
      <c r="BO23" s="89"/>
      <c r="BP23" s="89"/>
      <c r="BQ23" s="89"/>
      <c r="BR23" s="89"/>
      <c r="BS23" s="89"/>
      <c r="BT23" s="89"/>
      <c r="BU23" s="89"/>
      <c r="BV23" s="89"/>
      <c r="BW23" s="89"/>
      <c r="BX23" s="89"/>
      <c r="BY23" s="89"/>
      <c r="BZ23" s="9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8"/>
      <c r="BM24" s="89"/>
      <c r="BN24" s="89"/>
      <c r="BO24" s="89"/>
      <c r="BP24" s="89"/>
      <c r="BQ24" s="89"/>
      <c r="BR24" s="89"/>
      <c r="BS24" s="89"/>
      <c r="BT24" s="89"/>
      <c r="BU24" s="89"/>
      <c r="BV24" s="89"/>
      <c r="BW24" s="89"/>
      <c r="BX24" s="89"/>
      <c r="BY24" s="89"/>
      <c r="BZ24" s="9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8"/>
      <c r="BM25" s="89"/>
      <c r="BN25" s="89"/>
      <c r="BO25" s="89"/>
      <c r="BP25" s="89"/>
      <c r="BQ25" s="89"/>
      <c r="BR25" s="89"/>
      <c r="BS25" s="89"/>
      <c r="BT25" s="89"/>
      <c r="BU25" s="89"/>
      <c r="BV25" s="89"/>
      <c r="BW25" s="89"/>
      <c r="BX25" s="89"/>
      <c r="BY25" s="89"/>
      <c r="BZ25" s="9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8"/>
      <c r="BM26" s="89"/>
      <c r="BN26" s="89"/>
      <c r="BO26" s="89"/>
      <c r="BP26" s="89"/>
      <c r="BQ26" s="89"/>
      <c r="BR26" s="89"/>
      <c r="BS26" s="89"/>
      <c r="BT26" s="89"/>
      <c r="BU26" s="89"/>
      <c r="BV26" s="89"/>
      <c r="BW26" s="89"/>
      <c r="BX26" s="89"/>
      <c r="BY26" s="89"/>
      <c r="BZ26" s="9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8"/>
      <c r="BM27" s="89"/>
      <c r="BN27" s="89"/>
      <c r="BO27" s="89"/>
      <c r="BP27" s="89"/>
      <c r="BQ27" s="89"/>
      <c r="BR27" s="89"/>
      <c r="BS27" s="89"/>
      <c r="BT27" s="89"/>
      <c r="BU27" s="89"/>
      <c r="BV27" s="89"/>
      <c r="BW27" s="89"/>
      <c r="BX27" s="89"/>
      <c r="BY27" s="89"/>
      <c r="BZ27" s="9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8"/>
      <c r="BM28" s="89"/>
      <c r="BN28" s="89"/>
      <c r="BO28" s="89"/>
      <c r="BP28" s="89"/>
      <c r="BQ28" s="89"/>
      <c r="BR28" s="89"/>
      <c r="BS28" s="89"/>
      <c r="BT28" s="89"/>
      <c r="BU28" s="89"/>
      <c r="BV28" s="89"/>
      <c r="BW28" s="89"/>
      <c r="BX28" s="89"/>
      <c r="BY28" s="89"/>
      <c r="BZ28" s="9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8"/>
      <c r="BM29" s="89"/>
      <c r="BN29" s="89"/>
      <c r="BO29" s="89"/>
      <c r="BP29" s="89"/>
      <c r="BQ29" s="89"/>
      <c r="BR29" s="89"/>
      <c r="BS29" s="89"/>
      <c r="BT29" s="89"/>
      <c r="BU29" s="89"/>
      <c r="BV29" s="89"/>
      <c r="BW29" s="89"/>
      <c r="BX29" s="89"/>
      <c r="BY29" s="89"/>
      <c r="BZ29" s="9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8"/>
      <c r="BM30" s="89"/>
      <c r="BN30" s="89"/>
      <c r="BO30" s="89"/>
      <c r="BP30" s="89"/>
      <c r="BQ30" s="89"/>
      <c r="BR30" s="89"/>
      <c r="BS30" s="89"/>
      <c r="BT30" s="89"/>
      <c r="BU30" s="89"/>
      <c r="BV30" s="89"/>
      <c r="BW30" s="89"/>
      <c r="BX30" s="89"/>
      <c r="BY30" s="89"/>
      <c r="BZ30" s="9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8"/>
      <c r="BM31" s="89"/>
      <c r="BN31" s="89"/>
      <c r="BO31" s="89"/>
      <c r="BP31" s="89"/>
      <c r="BQ31" s="89"/>
      <c r="BR31" s="89"/>
      <c r="BS31" s="89"/>
      <c r="BT31" s="89"/>
      <c r="BU31" s="89"/>
      <c r="BV31" s="89"/>
      <c r="BW31" s="89"/>
      <c r="BX31" s="89"/>
      <c r="BY31" s="89"/>
      <c r="BZ31" s="9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8"/>
      <c r="BM32" s="89"/>
      <c r="BN32" s="89"/>
      <c r="BO32" s="89"/>
      <c r="BP32" s="89"/>
      <c r="BQ32" s="89"/>
      <c r="BR32" s="89"/>
      <c r="BS32" s="89"/>
      <c r="BT32" s="89"/>
      <c r="BU32" s="89"/>
      <c r="BV32" s="89"/>
      <c r="BW32" s="89"/>
      <c r="BX32" s="89"/>
      <c r="BY32" s="89"/>
      <c r="BZ32" s="9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8"/>
      <c r="BM33" s="89"/>
      <c r="BN33" s="89"/>
      <c r="BO33" s="89"/>
      <c r="BP33" s="89"/>
      <c r="BQ33" s="89"/>
      <c r="BR33" s="89"/>
      <c r="BS33" s="89"/>
      <c r="BT33" s="89"/>
      <c r="BU33" s="89"/>
      <c r="BV33" s="89"/>
      <c r="BW33" s="89"/>
      <c r="BX33" s="89"/>
      <c r="BY33" s="89"/>
      <c r="BZ33" s="9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8"/>
      <c r="BM34" s="89"/>
      <c r="BN34" s="89"/>
      <c r="BO34" s="89"/>
      <c r="BP34" s="89"/>
      <c r="BQ34" s="89"/>
      <c r="BR34" s="89"/>
      <c r="BS34" s="89"/>
      <c r="BT34" s="89"/>
      <c r="BU34" s="89"/>
      <c r="BV34" s="89"/>
      <c r="BW34" s="89"/>
      <c r="BX34" s="89"/>
      <c r="BY34" s="89"/>
      <c r="BZ34" s="9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8"/>
      <c r="BM35" s="89"/>
      <c r="BN35" s="89"/>
      <c r="BO35" s="89"/>
      <c r="BP35" s="89"/>
      <c r="BQ35" s="89"/>
      <c r="BR35" s="89"/>
      <c r="BS35" s="89"/>
      <c r="BT35" s="89"/>
      <c r="BU35" s="89"/>
      <c r="BV35" s="89"/>
      <c r="BW35" s="89"/>
      <c r="BX35" s="89"/>
      <c r="BY35" s="89"/>
      <c r="BZ35" s="9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8"/>
      <c r="BM36" s="89"/>
      <c r="BN36" s="89"/>
      <c r="BO36" s="89"/>
      <c r="BP36" s="89"/>
      <c r="BQ36" s="89"/>
      <c r="BR36" s="89"/>
      <c r="BS36" s="89"/>
      <c r="BT36" s="89"/>
      <c r="BU36" s="89"/>
      <c r="BV36" s="89"/>
      <c r="BW36" s="89"/>
      <c r="BX36" s="89"/>
      <c r="BY36" s="89"/>
      <c r="BZ36" s="9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8"/>
      <c r="BM37" s="89"/>
      <c r="BN37" s="89"/>
      <c r="BO37" s="89"/>
      <c r="BP37" s="89"/>
      <c r="BQ37" s="89"/>
      <c r="BR37" s="89"/>
      <c r="BS37" s="89"/>
      <c r="BT37" s="89"/>
      <c r="BU37" s="89"/>
      <c r="BV37" s="89"/>
      <c r="BW37" s="89"/>
      <c r="BX37" s="89"/>
      <c r="BY37" s="89"/>
      <c r="BZ37" s="9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8"/>
      <c r="BM38" s="89"/>
      <c r="BN38" s="89"/>
      <c r="BO38" s="89"/>
      <c r="BP38" s="89"/>
      <c r="BQ38" s="89"/>
      <c r="BR38" s="89"/>
      <c r="BS38" s="89"/>
      <c r="BT38" s="89"/>
      <c r="BU38" s="89"/>
      <c r="BV38" s="89"/>
      <c r="BW38" s="89"/>
      <c r="BX38" s="89"/>
      <c r="BY38" s="89"/>
      <c r="BZ38" s="9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8"/>
      <c r="BM39" s="89"/>
      <c r="BN39" s="89"/>
      <c r="BO39" s="89"/>
      <c r="BP39" s="89"/>
      <c r="BQ39" s="89"/>
      <c r="BR39" s="89"/>
      <c r="BS39" s="89"/>
      <c r="BT39" s="89"/>
      <c r="BU39" s="89"/>
      <c r="BV39" s="89"/>
      <c r="BW39" s="89"/>
      <c r="BX39" s="89"/>
      <c r="BY39" s="89"/>
      <c r="BZ39" s="9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8"/>
      <c r="BM40" s="89"/>
      <c r="BN40" s="89"/>
      <c r="BO40" s="89"/>
      <c r="BP40" s="89"/>
      <c r="BQ40" s="89"/>
      <c r="BR40" s="89"/>
      <c r="BS40" s="89"/>
      <c r="BT40" s="89"/>
      <c r="BU40" s="89"/>
      <c r="BV40" s="89"/>
      <c r="BW40" s="89"/>
      <c r="BX40" s="89"/>
      <c r="BY40" s="89"/>
      <c r="BZ40" s="9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8"/>
      <c r="BM41" s="89"/>
      <c r="BN41" s="89"/>
      <c r="BO41" s="89"/>
      <c r="BP41" s="89"/>
      <c r="BQ41" s="89"/>
      <c r="BR41" s="89"/>
      <c r="BS41" s="89"/>
      <c r="BT41" s="89"/>
      <c r="BU41" s="89"/>
      <c r="BV41" s="89"/>
      <c r="BW41" s="89"/>
      <c r="BX41" s="89"/>
      <c r="BY41" s="89"/>
      <c r="BZ41" s="9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8"/>
      <c r="BM42" s="89"/>
      <c r="BN42" s="89"/>
      <c r="BO42" s="89"/>
      <c r="BP42" s="89"/>
      <c r="BQ42" s="89"/>
      <c r="BR42" s="89"/>
      <c r="BS42" s="89"/>
      <c r="BT42" s="89"/>
      <c r="BU42" s="89"/>
      <c r="BV42" s="89"/>
      <c r="BW42" s="89"/>
      <c r="BX42" s="89"/>
      <c r="BY42" s="89"/>
      <c r="BZ42" s="9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8"/>
      <c r="BM43" s="89"/>
      <c r="BN43" s="89"/>
      <c r="BO43" s="89"/>
      <c r="BP43" s="89"/>
      <c r="BQ43" s="89"/>
      <c r="BR43" s="89"/>
      <c r="BS43" s="89"/>
      <c r="BT43" s="89"/>
      <c r="BU43" s="89"/>
      <c r="BV43" s="89"/>
      <c r="BW43" s="89"/>
      <c r="BX43" s="89"/>
      <c r="BY43" s="89"/>
      <c r="BZ43" s="9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2" t="s">
        <v>26</v>
      </c>
      <c r="BM45" s="83"/>
      <c r="BN45" s="83"/>
      <c r="BO45" s="83"/>
      <c r="BP45" s="83"/>
      <c r="BQ45" s="83"/>
      <c r="BR45" s="83"/>
      <c r="BS45" s="83"/>
      <c r="BT45" s="83"/>
      <c r="BU45" s="83"/>
      <c r="BV45" s="83"/>
      <c r="BW45" s="83"/>
      <c r="BX45" s="83"/>
      <c r="BY45" s="83"/>
      <c r="BZ45" s="8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5"/>
      <c r="BM46" s="86"/>
      <c r="BN46" s="86"/>
      <c r="BO46" s="86"/>
      <c r="BP46" s="86"/>
      <c r="BQ46" s="86"/>
      <c r="BR46" s="86"/>
      <c r="BS46" s="86"/>
      <c r="BT46" s="86"/>
      <c r="BU46" s="86"/>
      <c r="BV46" s="86"/>
      <c r="BW46" s="86"/>
      <c r="BX46" s="86"/>
      <c r="BY46" s="86"/>
      <c r="BZ46" s="8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2" t="s">
        <v>28</v>
      </c>
      <c r="BM64" s="83"/>
      <c r="BN64" s="83"/>
      <c r="BO64" s="83"/>
      <c r="BP64" s="83"/>
      <c r="BQ64" s="83"/>
      <c r="BR64" s="83"/>
      <c r="BS64" s="83"/>
      <c r="BT64" s="83"/>
      <c r="BU64" s="83"/>
      <c r="BV64" s="83"/>
      <c r="BW64" s="83"/>
      <c r="BX64" s="83"/>
      <c r="BY64" s="83"/>
      <c r="BZ64" s="8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5"/>
      <c r="BM65" s="86"/>
      <c r="BN65" s="86"/>
      <c r="BO65" s="86"/>
      <c r="BP65" s="86"/>
      <c r="BQ65" s="86"/>
      <c r="BR65" s="86"/>
      <c r="BS65" s="86"/>
      <c r="BT65" s="86"/>
      <c r="BU65" s="86"/>
      <c r="BV65" s="86"/>
      <c r="BW65" s="86"/>
      <c r="BX65" s="86"/>
      <c r="BY65" s="86"/>
      <c r="BZ65" s="8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7MVOkoUTYl+539vP51YmGJ0DfomIQRdRc9KHJt5Ms9oqImaN+nWcIzXr7WmbrmWUUi4+9QvrfCjZIvz/fTNww==" saltValue="+e4dSag4CawZCMuzh+OWt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15" t="s">
        <v>53</v>
      </c>
      <c r="B4" s="17"/>
      <c r="C4" s="17"/>
      <c r="D4" s="17"/>
      <c r="E4" s="17"/>
      <c r="F4" s="17"/>
      <c r="G4" s="17"/>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272183</v>
      </c>
      <c r="D6" s="20">
        <f t="shared" si="3"/>
        <v>46</v>
      </c>
      <c r="E6" s="20">
        <f t="shared" si="3"/>
        <v>1</v>
      </c>
      <c r="F6" s="20">
        <f t="shared" si="3"/>
        <v>0</v>
      </c>
      <c r="G6" s="20">
        <f t="shared" si="3"/>
        <v>1</v>
      </c>
      <c r="H6" s="20" t="str">
        <f t="shared" si="3"/>
        <v>大阪府　大東市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77.31</v>
      </c>
      <c r="P6" s="21">
        <f t="shared" si="3"/>
        <v>100</v>
      </c>
      <c r="Q6" s="21">
        <f t="shared" si="3"/>
        <v>2582</v>
      </c>
      <c r="R6" s="21">
        <f t="shared" si="3"/>
        <v>118326</v>
      </c>
      <c r="S6" s="21">
        <f t="shared" si="3"/>
        <v>18.27</v>
      </c>
      <c r="T6" s="21">
        <f t="shared" si="3"/>
        <v>6476.52</v>
      </c>
      <c r="U6" s="21">
        <f t="shared" si="3"/>
        <v>118113</v>
      </c>
      <c r="V6" s="21">
        <f t="shared" si="3"/>
        <v>18.27</v>
      </c>
      <c r="W6" s="21">
        <f t="shared" si="3"/>
        <v>6464.86</v>
      </c>
      <c r="X6" s="22">
        <f>IF(X7="",NA(),X7)</f>
        <v>110.85</v>
      </c>
      <c r="Y6" s="22">
        <f t="shared" ref="Y6:AG6" si="4">IF(Y7="",NA(),Y7)</f>
        <v>111.09</v>
      </c>
      <c r="Z6" s="22">
        <f t="shared" si="4"/>
        <v>106.05</v>
      </c>
      <c r="AA6" s="22">
        <f t="shared" si="4"/>
        <v>103.67</v>
      </c>
      <c r="AB6" s="22">
        <f t="shared" si="4"/>
        <v>106.44</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595.14</v>
      </c>
      <c r="AU6" s="22">
        <f t="shared" ref="AU6:BC6" si="6">IF(AU7="",NA(),AU7)</f>
        <v>581.78</v>
      </c>
      <c r="AV6" s="22">
        <f t="shared" si="6"/>
        <v>573.09</v>
      </c>
      <c r="AW6" s="22">
        <f t="shared" si="6"/>
        <v>499.81</v>
      </c>
      <c r="AX6" s="22">
        <f t="shared" si="6"/>
        <v>478.33</v>
      </c>
      <c r="AY6" s="22">
        <f t="shared" si="6"/>
        <v>337.49</v>
      </c>
      <c r="AZ6" s="22">
        <f t="shared" si="6"/>
        <v>335.6</v>
      </c>
      <c r="BA6" s="22">
        <f t="shared" si="6"/>
        <v>358.91</v>
      </c>
      <c r="BB6" s="22">
        <f t="shared" si="6"/>
        <v>360.96</v>
      </c>
      <c r="BC6" s="22">
        <f t="shared" si="6"/>
        <v>351.29</v>
      </c>
      <c r="BD6" s="21" t="str">
        <f>IF(BD7="","",IF(BD7="-","【-】","【"&amp;SUBSTITUTE(TEXT(BD7,"#,##0.00"),"-","△")&amp;"】"))</f>
        <v>【261.51】</v>
      </c>
      <c r="BE6" s="22">
        <f>IF(BE7="",NA(),BE7)</f>
        <v>118.03</v>
      </c>
      <c r="BF6" s="22">
        <f t="shared" ref="BF6:BN6" si="7">IF(BF7="",NA(),BF7)</f>
        <v>109.92</v>
      </c>
      <c r="BG6" s="22">
        <f t="shared" si="7"/>
        <v>102.12</v>
      </c>
      <c r="BH6" s="22">
        <f t="shared" si="7"/>
        <v>118.78</v>
      </c>
      <c r="BI6" s="22">
        <f t="shared" si="7"/>
        <v>85.4</v>
      </c>
      <c r="BJ6" s="22">
        <f t="shared" si="7"/>
        <v>265.92</v>
      </c>
      <c r="BK6" s="22">
        <f t="shared" si="7"/>
        <v>258.26</v>
      </c>
      <c r="BL6" s="22">
        <f t="shared" si="7"/>
        <v>247.27</v>
      </c>
      <c r="BM6" s="22">
        <f t="shared" si="7"/>
        <v>239.18</v>
      </c>
      <c r="BN6" s="22">
        <f t="shared" si="7"/>
        <v>236.29</v>
      </c>
      <c r="BO6" s="21" t="str">
        <f>IF(BO7="","",IF(BO7="-","【-】","【"&amp;SUBSTITUTE(TEXT(BO7,"#,##0.00"),"-","△")&amp;"】"))</f>
        <v>【265.16】</v>
      </c>
      <c r="BP6" s="22">
        <f>IF(BP7="",NA(),BP7)</f>
        <v>105.44</v>
      </c>
      <c r="BQ6" s="22">
        <f t="shared" ref="BQ6:BY6" si="8">IF(BQ7="",NA(),BQ7)</f>
        <v>104.24</v>
      </c>
      <c r="BR6" s="22">
        <f t="shared" si="8"/>
        <v>99.29</v>
      </c>
      <c r="BS6" s="22">
        <f t="shared" si="8"/>
        <v>81.84</v>
      </c>
      <c r="BT6" s="22">
        <f t="shared" si="8"/>
        <v>100.62</v>
      </c>
      <c r="BU6" s="22">
        <f t="shared" si="8"/>
        <v>105.86</v>
      </c>
      <c r="BV6" s="22">
        <f t="shared" si="8"/>
        <v>106.07</v>
      </c>
      <c r="BW6" s="22">
        <f t="shared" si="8"/>
        <v>105.34</v>
      </c>
      <c r="BX6" s="22">
        <f t="shared" si="8"/>
        <v>101.89</v>
      </c>
      <c r="BY6" s="22">
        <f t="shared" si="8"/>
        <v>104.33</v>
      </c>
      <c r="BZ6" s="21" t="str">
        <f>IF(BZ7="","",IF(BZ7="-","【-】","【"&amp;SUBSTITUTE(TEXT(BZ7,"#,##0.00"),"-","△")&amp;"】"))</f>
        <v>【102.35】</v>
      </c>
      <c r="CA6" s="22">
        <f>IF(CA7="",NA(),CA7)</f>
        <v>154.01</v>
      </c>
      <c r="CB6" s="22">
        <f t="shared" ref="CB6:CJ6" si="9">IF(CB7="",NA(),CB7)</f>
        <v>156.44999999999999</v>
      </c>
      <c r="CC6" s="22">
        <f t="shared" si="9"/>
        <v>163.53</v>
      </c>
      <c r="CD6" s="22">
        <f t="shared" si="9"/>
        <v>153.72</v>
      </c>
      <c r="CE6" s="22">
        <f t="shared" si="9"/>
        <v>158.33000000000001</v>
      </c>
      <c r="CF6" s="22">
        <f t="shared" si="9"/>
        <v>158.58000000000001</v>
      </c>
      <c r="CG6" s="22">
        <f t="shared" si="9"/>
        <v>159.22</v>
      </c>
      <c r="CH6" s="22">
        <f t="shared" si="9"/>
        <v>159.6</v>
      </c>
      <c r="CI6" s="22">
        <f t="shared" si="9"/>
        <v>156.32</v>
      </c>
      <c r="CJ6" s="22">
        <f t="shared" si="9"/>
        <v>157.4</v>
      </c>
      <c r="CK6" s="21" t="str">
        <f>IF(CK7="","",IF(CK7="-","【-】","【"&amp;SUBSTITUTE(TEXT(CK7,"#,##0.00"),"-","△")&amp;"】"))</f>
        <v>【167.74】</v>
      </c>
      <c r="CL6" s="22">
        <f>IF(CL7="",NA(),CL7)</f>
        <v>58.53</v>
      </c>
      <c r="CM6" s="22">
        <f t="shared" ref="CM6:CU6" si="10">IF(CM7="",NA(),CM7)</f>
        <v>59.14</v>
      </c>
      <c r="CN6" s="22">
        <f t="shared" si="10"/>
        <v>56.21</v>
      </c>
      <c r="CO6" s="22">
        <f t="shared" si="10"/>
        <v>56.71</v>
      </c>
      <c r="CP6" s="22">
        <f t="shared" si="10"/>
        <v>55.55</v>
      </c>
      <c r="CQ6" s="22">
        <f t="shared" si="10"/>
        <v>62.38</v>
      </c>
      <c r="CR6" s="22">
        <f t="shared" si="10"/>
        <v>62.83</v>
      </c>
      <c r="CS6" s="22">
        <f t="shared" si="10"/>
        <v>62.05</v>
      </c>
      <c r="CT6" s="22">
        <f t="shared" si="10"/>
        <v>63.23</v>
      </c>
      <c r="CU6" s="22">
        <f t="shared" si="10"/>
        <v>62.59</v>
      </c>
      <c r="CV6" s="21" t="str">
        <f>IF(CV7="","",IF(CV7="-","【-】","【"&amp;SUBSTITUTE(TEXT(CV7,"#,##0.00"),"-","△")&amp;"】"))</f>
        <v>【60.29】</v>
      </c>
      <c r="CW6" s="22">
        <f>IF(CW7="",NA(),CW7)</f>
        <v>94.85</v>
      </c>
      <c r="CX6" s="22">
        <f t="shared" ref="CX6:DF6" si="11">IF(CX7="",NA(),CX7)</f>
        <v>93.01</v>
      </c>
      <c r="CY6" s="22">
        <f t="shared" si="11"/>
        <v>96.83</v>
      </c>
      <c r="CZ6" s="22">
        <f t="shared" si="11"/>
        <v>96.9</v>
      </c>
      <c r="DA6" s="22">
        <f t="shared" si="11"/>
        <v>97.44</v>
      </c>
      <c r="DB6" s="22">
        <f t="shared" si="11"/>
        <v>89.17</v>
      </c>
      <c r="DC6" s="22">
        <f t="shared" si="11"/>
        <v>88.86</v>
      </c>
      <c r="DD6" s="22">
        <f t="shared" si="11"/>
        <v>89.11</v>
      </c>
      <c r="DE6" s="22">
        <f t="shared" si="11"/>
        <v>89.35</v>
      </c>
      <c r="DF6" s="22">
        <f t="shared" si="11"/>
        <v>89.7</v>
      </c>
      <c r="DG6" s="21" t="str">
        <f>IF(DG7="","",IF(DG7="-","【-】","【"&amp;SUBSTITUTE(TEXT(DG7,"#,##0.00"),"-","△")&amp;"】"))</f>
        <v>【90.12】</v>
      </c>
      <c r="DH6" s="22">
        <f>IF(DH7="",NA(),DH7)</f>
        <v>47.39</v>
      </c>
      <c r="DI6" s="22">
        <f t="shared" ref="DI6:DQ6" si="12">IF(DI7="",NA(),DI7)</f>
        <v>47.49</v>
      </c>
      <c r="DJ6" s="22">
        <f t="shared" si="12"/>
        <v>48.34</v>
      </c>
      <c r="DK6" s="22">
        <f t="shared" si="12"/>
        <v>49.26</v>
      </c>
      <c r="DL6" s="22">
        <f t="shared" si="12"/>
        <v>49.79</v>
      </c>
      <c r="DM6" s="22">
        <f t="shared" si="12"/>
        <v>46.99</v>
      </c>
      <c r="DN6" s="22">
        <f t="shared" si="12"/>
        <v>47.89</v>
      </c>
      <c r="DO6" s="22">
        <f t="shared" si="12"/>
        <v>48.69</v>
      </c>
      <c r="DP6" s="22">
        <f t="shared" si="12"/>
        <v>49.62</v>
      </c>
      <c r="DQ6" s="22">
        <f t="shared" si="12"/>
        <v>50.5</v>
      </c>
      <c r="DR6" s="21" t="str">
        <f>IF(DR7="","",IF(DR7="-","【-】","【"&amp;SUBSTITUTE(TEXT(DR7,"#,##0.00"),"-","△")&amp;"】"))</f>
        <v>【50.88】</v>
      </c>
      <c r="DS6" s="22">
        <f>IF(DS7="",NA(),DS7)</f>
        <v>22.22</v>
      </c>
      <c r="DT6" s="22">
        <f t="shared" ref="DT6:EB6" si="13">IF(DT7="",NA(),DT7)</f>
        <v>25.12</v>
      </c>
      <c r="DU6" s="22">
        <f t="shared" si="13"/>
        <v>28.19</v>
      </c>
      <c r="DV6" s="22">
        <f t="shared" si="13"/>
        <v>29.9</v>
      </c>
      <c r="DW6" s="22">
        <f t="shared" si="13"/>
        <v>31.94</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0.65</v>
      </c>
      <c r="EE6" s="22">
        <f t="shared" ref="EE6:EM6" si="14">IF(EE7="",NA(),EE7)</f>
        <v>0.41</v>
      </c>
      <c r="EF6" s="22">
        <f t="shared" si="14"/>
        <v>0.68</v>
      </c>
      <c r="EG6" s="22">
        <f t="shared" si="14"/>
        <v>0.63</v>
      </c>
      <c r="EH6" s="22">
        <f t="shared" si="14"/>
        <v>0.74</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272183</v>
      </c>
      <c r="D7" s="24">
        <v>46</v>
      </c>
      <c r="E7" s="24">
        <v>1</v>
      </c>
      <c r="F7" s="24">
        <v>0</v>
      </c>
      <c r="G7" s="24">
        <v>1</v>
      </c>
      <c r="H7" s="24" t="s">
        <v>93</v>
      </c>
      <c r="I7" s="24" t="s">
        <v>94</v>
      </c>
      <c r="J7" s="24" t="s">
        <v>95</v>
      </c>
      <c r="K7" s="24" t="s">
        <v>96</v>
      </c>
      <c r="L7" s="24" t="s">
        <v>97</v>
      </c>
      <c r="M7" s="24" t="s">
        <v>98</v>
      </c>
      <c r="N7" s="25" t="s">
        <v>99</v>
      </c>
      <c r="O7" s="25">
        <v>77.31</v>
      </c>
      <c r="P7" s="25">
        <v>100</v>
      </c>
      <c r="Q7" s="25">
        <v>2582</v>
      </c>
      <c r="R7" s="25">
        <v>118326</v>
      </c>
      <c r="S7" s="25">
        <v>18.27</v>
      </c>
      <c r="T7" s="25">
        <v>6476.52</v>
      </c>
      <c r="U7" s="25">
        <v>118113</v>
      </c>
      <c r="V7" s="25">
        <v>18.27</v>
      </c>
      <c r="W7" s="25">
        <v>6464.86</v>
      </c>
      <c r="X7" s="25">
        <v>110.85</v>
      </c>
      <c r="Y7" s="25">
        <v>111.09</v>
      </c>
      <c r="Z7" s="25">
        <v>106.05</v>
      </c>
      <c r="AA7" s="25">
        <v>103.67</v>
      </c>
      <c r="AB7" s="25">
        <v>106.44</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595.14</v>
      </c>
      <c r="AU7" s="25">
        <v>581.78</v>
      </c>
      <c r="AV7" s="25">
        <v>573.09</v>
      </c>
      <c r="AW7" s="25">
        <v>499.81</v>
      </c>
      <c r="AX7" s="25">
        <v>478.33</v>
      </c>
      <c r="AY7" s="25">
        <v>337.49</v>
      </c>
      <c r="AZ7" s="25">
        <v>335.6</v>
      </c>
      <c r="BA7" s="25">
        <v>358.91</v>
      </c>
      <c r="BB7" s="25">
        <v>360.96</v>
      </c>
      <c r="BC7" s="25">
        <v>351.29</v>
      </c>
      <c r="BD7" s="25">
        <v>261.51</v>
      </c>
      <c r="BE7" s="25">
        <v>118.03</v>
      </c>
      <c r="BF7" s="25">
        <v>109.92</v>
      </c>
      <c r="BG7" s="25">
        <v>102.12</v>
      </c>
      <c r="BH7" s="25">
        <v>118.78</v>
      </c>
      <c r="BI7" s="25">
        <v>85.4</v>
      </c>
      <c r="BJ7" s="25">
        <v>265.92</v>
      </c>
      <c r="BK7" s="25">
        <v>258.26</v>
      </c>
      <c r="BL7" s="25">
        <v>247.27</v>
      </c>
      <c r="BM7" s="25">
        <v>239.18</v>
      </c>
      <c r="BN7" s="25">
        <v>236.29</v>
      </c>
      <c r="BO7" s="25">
        <v>265.16000000000003</v>
      </c>
      <c r="BP7" s="25">
        <v>105.44</v>
      </c>
      <c r="BQ7" s="25">
        <v>104.24</v>
      </c>
      <c r="BR7" s="25">
        <v>99.29</v>
      </c>
      <c r="BS7" s="25">
        <v>81.84</v>
      </c>
      <c r="BT7" s="25">
        <v>100.62</v>
      </c>
      <c r="BU7" s="25">
        <v>105.86</v>
      </c>
      <c r="BV7" s="25">
        <v>106.07</v>
      </c>
      <c r="BW7" s="25">
        <v>105.34</v>
      </c>
      <c r="BX7" s="25">
        <v>101.89</v>
      </c>
      <c r="BY7" s="25">
        <v>104.33</v>
      </c>
      <c r="BZ7" s="25">
        <v>102.35</v>
      </c>
      <c r="CA7" s="25">
        <v>154.01</v>
      </c>
      <c r="CB7" s="25">
        <v>156.44999999999999</v>
      </c>
      <c r="CC7" s="25">
        <v>163.53</v>
      </c>
      <c r="CD7" s="25">
        <v>153.72</v>
      </c>
      <c r="CE7" s="25">
        <v>158.33000000000001</v>
      </c>
      <c r="CF7" s="25">
        <v>158.58000000000001</v>
      </c>
      <c r="CG7" s="25">
        <v>159.22</v>
      </c>
      <c r="CH7" s="25">
        <v>159.6</v>
      </c>
      <c r="CI7" s="25">
        <v>156.32</v>
      </c>
      <c r="CJ7" s="25">
        <v>157.4</v>
      </c>
      <c r="CK7" s="25">
        <v>167.74</v>
      </c>
      <c r="CL7" s="25">
        <v>58.53</v>
      </c>
      <c r="CM7" s="25">
        <v>59.14</v>
      </c>
      <c r="CN7" s="25">
        <v>56.21</v>
      </c>
      <c r="CO7" s="25">
        <v>56.71</v>
      </c>
      <c r="CP7" s="25">
        <v>55.55</v>
      </c>
      <c r="CQ7" s="25">
        <v>62.38</v>
      </c>
      <c r="CR7" s="25">
        <v>62.83</v>
      </c>
      <c r="CS7" s="25">
        <v>62.05</v>
      </c>
      <c r="CT7" s="25">
        <v>63.23</v>
      </c>
      <c r="CU7" s="25">
        <v>62.59</v>
      </c>
      <c r="CV7" s="25">
        <v>60.29</v>
      </c>
      <c r="CW7" s="25">
        <v>94.85</v>
      </c>
      <c r="CX7" s="25">
        <v>93.01</v>
      </c>
      <c r="CY7" s="25">
        <v>96.83</v>
      </c>
      <c r="CZ7" s="25">
        <v>96.9</v>
      </c>
      <c r="DA7" s="25">
        <v>97.44</v>
      </c>
      <c r="DB7" s="25">
        <v>89.17</v>
      </c>
      <c r="DC7" s="25">
        <v>88.86</v>
      </c>
      <c r="DD7" s="25">
        <v>89.11</v>
      </c>
      <c r="DE7" s="25">
        <v>89.35</v>
      </c>
      <c r="DF7" s="25">
        <v>89.7</v>
      </c>
      <c r="DG7" s="25">
        <v>90.12</v>
      </c>
      <c r="DH7" s="25">
        <v>47.39</v>
      </c>
      <c r="DI7" s="25">
        <v>47.49</v>
      </c>
      <c r="DJ7" s="25">
        <v>48.34</v>
      </c>
      <c r="DK7" s="25">
        <v>49.26</v>
      </c>
      <c r="DL7" s="25">
        <v>49.79</v>
      </c>
      <c r="DM7" s="25">
        <v>46.99</v>
      </c>
      <c r="DN7" s="25">
        <v>47.89</v>
      </c>
      <c r="DO7" s="25">
        <v>48.69</v>
      </c>
      <c r="DP7" s="25">
        <v>49.62</v>
      </c>
      <c r="DQ7" s="25">
        <v>50.5</v>
      </c>
      <c r="DR7" s="25">
        <v>50.88</v>
      </c>
      <c r="DS7" s="25">
        <v>22.22</v>
      </c>
      <c r="DT7" s="25">
        <v>25.12</v>
      </c>
      <c r="DU7" s="25">
        <v>28.19</v>
      </c>
      <c r="DV7" s="25">
        <v>29.9</v>
      </c>
      <c r="DW7" s="25">
        <v>31.94</v>
      </c>
      <c r="DX7" s="25">
        <v>15.83</v>
      </c>
      <c r="DY7" s="25">
        <v>16.899999999999999</v>
      </c>
      <c r="DZ7" s="25">
        <v>18.260000000000002</v>
      </c>
      <c r="EA7" s="25">
        <v>19.510000000000002</v>
      </c>
      <c r="EB7" s="25">
        <v>21.19</v>
      </c>
      <c r="EC7" s="25">
        <v>22.3</v>
      </c>
      <c r="ED7" s="25">
        <v>0.65</v>
      </c>
      <c r="EE7" s="25">
        <v>0.41</v>
      </c>
      <c r="EF7" s="25">
        <v>0.68</v>
      </c>
      <c r="EG7" s="25">
        <v>0.63</v>
      </c>
      <c r="EH7" s="25">
        <v>0.74</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2023-01-27T00:43:21Z</cp:lastPrinted>
  <dcterms:created xsi:type="dcterms:W3CDTF">2022-12-01T01:01:35Z</dcterms:created>
  <dcterms:modified xsi:type="dcterms:W3CDTF">2023-02-28T00:12:46Z</dcterms:modified>
  <cp:category/>
</cp:coreProperties>
</file>