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1JGfl/UF3UN11PO+CWCPe5a5cjibE+/WvsO7t8kL19Haz6YT2DaOh87Ie03ocu5J9H1l6FWIIu0MYvACSqT2WQ==" workbookSaltValue="z0GF7Ht+WQWVha+/wEMuYg==" workbookSpinCount="100000" lockStructure="1"/>
  <bookViews>
    <workbookView xWindow="0" yWindow="0" windowWidth="20490" windowHeight="91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<sst xmlns="http://schemas.openxmlformats.org/spreadsheetml/2006/main" count="228" uniqueCount="114">
  <si>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</si>
  <si>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</si>
  <si>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</si>
  <si>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</si>
  <si>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</si>
  <si>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</si>
  <si>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</si>
  <si>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</si>
  <si>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</si>
  <si>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</si>
  <si>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</si>
  <si>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</si>
  <si>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</si>
  <si>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</si>
  <si>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</si>
  <si>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</si>
  <si>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</si>
  <si>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</si>
  <si>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</si>
  <si>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</si>
  <si>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</si>
  <si>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</si>
  <si>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</si>
  <si>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</si>
  <si>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</si>
  <si>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</si>
  <si>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</si>
  <si>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</si>
  <si>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</si>
  <si>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</si>
  <si>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</si>
  <si>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</si>
  <si>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</si>
  <si>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</si>
  <si>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</si>
  <si>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</si>
  <si>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</si>
  <si>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</si>
  <si>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</si>
  <si>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</si>
  <si>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</si>
  <si>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</si>
  <si>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</si>
  <si>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</si>
  <si>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</si>
  <si>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</si>
  <si>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</si>
  <si>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</si>
  <si>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</si>
  <si>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</si>
  <si>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</si>
  <si>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</si>
  <si>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</si>
  <si>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</si>
  <si>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</si>
  <si>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</si>
  <si>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</si>
  <si>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</si>
  <si>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</si>
  <si>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</si>
  <si>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</si>
  <si>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</si>
  <si>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</si>
  <si>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</si>
  <si>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</si>
  <si>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</si>
  <si>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</si>
  <si>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</si>
  <si>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</si>
  <si>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</si>
  <si>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</si>
  <si>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</si>
  <si>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</si>
  <si>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</si>
  <si>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</si>
  <si>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</si>
  <si>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</si>
  <si>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</si>
  <si>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</si>
  <si>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</si>
  <si>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</si>
  <si>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</si>
  <si>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</si>
  <si>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</si>
  <si>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</si>
  <si>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</si>
  <si>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</si>
  <si>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</si>
  <si>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</si>
  <si>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</si>
  <si>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</si>
  <si>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</si>
  <si>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</si>
  <si>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八尾市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</si>
  <si>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</si>
  <si>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</si>
  <si>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</si>
  <si>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</si>
  <si>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</si>
  <si>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</si>
  <si>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</si>
  <si>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</si>
  <si>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</si>
  <si>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</si>
  <si>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</si>
  <si>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</si>
  <si>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</si>
  <si>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</si>
  <si>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</si>
  <si>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</si>
  <si>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</si>
  <si>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本市水道事業は過去20年近く黒字経営を維持しているが人口減少や社会の省資源化に伴う水需要低下による給水収益の減少、更新投資の増加による資本費の増嵩や資金確保等の課題をかかえてきた。
　これらを踏まえ、令和</t>
    </r>
    <r>
      <rPr>
        <sz val="11"/>
        <rFont val="ＭＳ ゴシック"/>
        <family val="3"/>
        <charset val="128"/>
      </rPr>
      <t>２</t>
    </r>
    <r>
      <rPr>
        <sz val="11"/>
        <color theme="1"/>
        <rFont val="ＭＳ ゴシック"/>
        <family val="3"/>
        <charset val="128"/>
      </rPr>
      <t>年度に「水道事業ビジョン」及び「経営戦略」を策定し、料金改定や施設更新等の試算に基づき経営と施設の効率性追求について検討したところである。
　今後は施設の効率化手法として、近隣事業体との共同利用等において水道事業広域化（大阪広域水道企業団との統合）も視野に具体的な検討を進め、また類似団体及び全国平均より高い更新率を達成しながらも老朽化自体が進行している管路について令和４年度から新たに「基幹管路耐震化事業」「重要給水施設管路耐震化事業」を開始する。世代間の負担の公平性を考慮しつつ企業債や出資金を活用し、一層積極的かつ計画的な更新を進める予定である。</t>
    </r>
    <rPh sb="1" eb="3">
      <t>ホンシ</t>
    </rPh>
    <rPh sb="3" eb="5">
      <t>スイドウ</t>
    </rPh>
    <rPh sb="5" eb="7">
      <t>ジギョウ</t>
    </rPh>
    <rPh sb="8" eb="10">
      <t>カコ</t>
    </rPh>
    <rPh sb="12" eb="13">
      <t>ネン</t>
    </rPh>
    <rPh sb="13" eb="14">
      <t>チカ</t>
    </rPh>
    <rPh sb="29" eb="31">
      <t>ゲンショウ</t>
    </rPh>
    <rPh sb="32" eb="34">
      <t>シャカイ</t>
    </rPh>
    <rPh sb="35" eb="38">
      <t>ショウシゲン</t>
    </rPh>
    <rPh sb="38" eb="39">
      <t>カ</t>
    </rPh>
    <rPh sb="40" eb="41">
      <t>トモナ</t>
    </rPh>
    <rPh sb="45" eb="47">
      <t>テイカ</t>
    </rPh>
    <rPh sb="58" eb="60">
      <t>コウシン</t>
    </rPh>
    <rPh sb="60" eb="62">
      <t>トウシ</t>
    </rPh>
    <rPh sb="63" eb="65">
      <t>ゾウカ</t>
    </rPh>
    <rPh sb="68" eb="70">
      <t>シホン</t>
    </rPh>
    <rPh sb="70" eb="71">
      <t>ヒ</t>
    </rPh>
    <rPh sb="72" eb="74">
      <t>ゾウコウ</t>
    </rPh>
    <rPh sb="141" eb="143">
      <t>シサン</t>
    </rPh>
    <rPh sb="144" eb="145">
      <t>モト</t>
    </rPh>
    <rPh sb="175" eb="177">
      <t>コンゴ</t>
    </rPh>
    <rPh sb="183" eb="184">
      <t>カ</t>
    </rPh>
    <rPh sb="184" eb="186">
      <t>シュホウ</t>
    </rPh>
    <rPh sb="190" eb="192">
      <t>キンリン</t>
    </rPh>
    <rPh sb="192" eb="195">
      <t>ジギョウタイ</t>
    </rPh>
    <rPh sb="197" eb="199">
      <t>キョウドウ</t>
    </rPh>
    <rPh sb="199" eb="201">
      <t>リヨウ</t>
    </rPh>
    <rPh sb="201" eb="202">
      <t>トウ</t>
    </rPh>
    <rPh sb="206" eb="208">
      <t>スイドウ</t>
    </rPh>
    <rPh sb="208" eb="210">
      <t>ジギョウ</t>
    </rPh>
    <rPh sb="210" eb="213">
      <t>コウイキカ</t>
    </rPh>
    <rPh sb="214" eb="216">
      <t>オオサカ</t>
    </rPh>
    <rPh sb="216" eb="218">
      <t>コウイキ</t>
    </rPh>
    <rPh sb="220" eb="222">
      <t>キギョウ</t>
    </rPh>
    <rPh sb="222" eb="223">
      <t>ダン</t>
    </rPh>
    <rPh sb="225" eb="227">
      <t>トウゴウ</t>
    </rPh>
    <rPh sb="229" eb="231">
      <t>シヤ</t>
    </rPh>
    <rPh sb="232" eb="235">
      <t>グタイテキ</t>
    </rPh>
    <rPh sb="236" eb="238">
      <t>ケントウ</t>
    </rPh>
    <rPh sb="239" eb="240">
      <t>スス</t>
    </rPh>
    <rPh sb="256" eb="257">
      <t>タカ</t>
    </rPh>
    <rPh sb="258" eb="260">
      <t>コウシン</t>
    </rPh>
    <rPh sb="260" eb="261">
      <t>リツ</t>
    </rPh>
    <rPh sb="262" eb="264">
      <t>タッセイ</t>
    </rPh>
    <rPh sb="272" eb="274">
      <t>ジタイ</t>
    </rPh>
    <rPh sb="281" eb="283">
      <t>カンロ</t>
    </rPh>
    <rPh sb="287" eb="289">
      <t>レイワ</t>
    </rPh>
    <rPh sb="290" eb="292">
      <t>ネンド</t>
    </rPh>
    <rPh sb="294" eb="295">
      <t>アラ</t>
    </rPh>
    <rPh sb="309" eb="311">
      <t>ジュウヨウ</t>
    </rPh>
    <rPh sb="311" eb="313">
      <t>キュウスイ</t>
    </rPh>
    <rPh sb="313" eb="315">
      <t>シセツ</t>
    </rPh>
    <rPh sb="315" eb="317">
      <t>カンロ</t>
    </rPh>
    <rPh sb="317" eb="320">
      <t>タイシンカ</t>
    </rPh>
    <rPh sb="320" eb="322">
      <t>ジギョウ</t>
    </rPh>
    <rPh sb="324" eb="326">
      <t>カイシ</t>
    </rPh>
    <rPh sb="329" eb="332">
      <t>セダイカン</t>
    </rPh>
    <rPh sb="333" eb="335">
      <t>フタン</t>
    </rPh>
    <rPh sb="336" eb="339">
      <t>コウヘイセイ</t>
    </rPh>
    <rPh sb="340" eb="342">
      <t>コウリョ</t>
    </rPh>
    <rPh sb="357" eb="359">
      <t>イッソウ</t>
    </rPh>
    <rPh sb="364" eb="367">
      <t>ケイカクテキ</t>
    </rPh>
    <rPh sb="374" eb="376">
      <t>ヨテイ</t>
    </rPh>
    <phoneticPr fontId="4"/>
  </si>
  <si>
    <t>①経常収支比率
　100 ％台であるが減少傾向にあり類似団体及び全国の平均値を下回っている。前年度実施した水道料金の基本料金減免の影響はなくなったが、有収水量が減少したため、給水収益の回復幅が低い数値となった。経常費用についても減少はしたが、経常収益の減少幅が大きく前年度に比べ数値が悪化した。
③流動比率
　200 ％台で支払能力に問題ないが、類似団体及び全国の平均値を下回っている。新規に着手した配水管整備事業において工事未払金が増加したため大きく減少した。
④企業債残高対給水収益比率
　企業債残高は減少しており、数値は類似団体及び全国の平均値を下回っている。水道料金の基本料金減免の終了に伴い給水収益が回復したため、対前年度で大きく低下した。
⑤料金回収率
　対前年度比較では水道料金の基本料金減免の終了に伴い供給単価が上昇し 100％台に回復したが、長期的には給水原価の漸増により低下傾向である。
⑥給水原価
　対前年度比較では受水費がコロナ対策の用水価格減免措置がなくなり増加したが、その他の各費用が減少したため数値は低下した。長期的には建設改良の進展に伴う減価償却費の増加等により漸増傾向にある。
⑦施設利用率
　類似団体及び全国の平均値を下回っている。対前年度比で配水量の減少により低下した。
⑧有収率
　類似団体及び全国の平均値と比較し高値を維持した。</t>
    <rPh sb="14" eb="15">
      <t>ダイ</t>
    </rPh>
    <rPh sb="30" eb="31">
      <t>オヨ</t>
    </rPh>
    <rPh sb="32" eb="34">
      <t>ゼンコク</t>
    </rPh>
    <rPh sb="46" eb="47">
      <t>ゼン</t>
    </rPh>
    <rPh sb="49" eb="51">
      <t>ジッシ</t>
    </rPh>
    <rPh sb="65" eb="67">
      <t>エイキョウ</t>
    </rPh>
    <rPh sb="94" eb="95">
      <t>ハバ</t>
    </rPh>
    <rPh sb="98" eb="99">
      <t>スウ</t>
    </rPh>
    <rPh sb="99" eb="100">
      <t>チ</t>
    </rPh>
    <rPh sb="121" eb="123">
      <t>ケイジョウ</t>
    </rPh>
    <rPh sb="126" eb="128">
      <t>ゲンショウ</t>
    </rPh>
    <rPh sb="128" eb="129">
      <t>ハバ</t>
    </rPh>
    <rPh sb="130" eb="131">
      <t>オオ</t>
    </rPh>
    <rPh sb="133" eb="136">
      <t>ゼンネンド</t>
    </rPh>
    <rPh sb="137" eb="138">
      <t>クラ</t>
    </rPh>
    <rPh sb="142" eb="144">
      <t>アッカ</t>
    </rPh>
    <rPh sb="160" eb="161">
      <t>ダイ</t>
    </rPh>
    <rPh sb="177" eb="178">
      <t>オヨ</t>
    </rPh>
    <rPh sb="179" eb="181">
      <t>ゼンコク</t>
    </rPh>
    <rPh sb="193" eb="195">
      <t>シンキ</t>
    </rPh>
    <rPh sb="196" eb="198">
      <t>チャクシュ</t>
    </rPh>
    <rPh sb="200" eb="203">
      <t>ハイスイカン</t>
    </rPh>
    <rPh sb="203" eb="205">
      <t>セイビ</t>
    </rPh>
    <rPh sb="205" eb="207">
      <t>ジギョウ</t>
    </rPh>
    <rPh sb="211" eb="213">
      <t>コウジ</t>
    </rPh>
    <rPh sb="213" eb="216">
      <t>ミハライキン</t>
    </rPh>
    <rPh sb="217" eb="219">
      <t>ゾウカ</t>
    </rPh>
    <rPh sb="223" eb="224">
      <t>オオ</t>
    </rPh>
    <rPh sb="226" eb="228">
      <t>ゲンショウ</t>
    </rPh>
    <rPh sb="247" eb="249">
      <t>キギョウ</t>
    </rPh>
    <rPh sb="249" eb="250">
      <t>サイ</t>
    </rPh>
    <rPh sb="250" eb="252">
      <t>ザンダカ</t>
    </rPh>
    <rPh sb="253" eb="255">
      <t>ゲンショウ</t>
    </rPh>
    <rPh sb="260" eb="262">
      <t>スウチ</t>
    </rPh>
    <rPh sb="283" eb="285">
      <t>スイドウ</t>
    </rPh>
    <rPh sb="285" eb="287">
      <t>リョウキン</t>
    </rPh>
    <rPh sb="288" eb="290">
      <t>キホン</t>
    </rPh>
    <rPh sb="290" eb="292">
      <t>リョウキン</t>
    </rPh>
    <rPh sb="292" eb="294">
      <t>ゲンメン</t>
    </rPh>
    <rPh sb="295" eb="297">
      <t>シュウリョウ</t>
    </rPh>
    <rPh sb="298" eb="299">
      <t>トモナ</t>
    </rPh>
    <rPh sb="300" eb="302">
      <t>キュウスイ</t>
    </rPh>
    <rPh sb="302" eb="304">
      <t>シュウエキ</t>
    </rPh>
    <rPh sb="305" eb="307">
      <t>カイフク</t>
    </rPh>
    <rPh sb="312" eb="313">
      <t>タイ</t>
    </rPh>
    <rPh sb="317" eb="318">
      <t>オオ</t>
    </rPh>
    <rPh sb="320" eb="322">
      <t>テイカ</t>
    </rPh>
    <rPh sb="334" eb="335">
      <t>タイ</t>
    </rPh>
    <rPh sb="335" eb="338">
      <t>ゼンネンド</t>
    </rPh>
    <rPh sb="338" eb="340">
      <t>ヒカク</t>
    </rPh>
    <rPh sb="342" eb="344">
      <t>スイドウ</t>
    </rPh>
    <rPh sb="344" eb="346">
      <t>リョウキン</t>
    </rPh>
    <rPh sb="347" eb="349">
      <t>キホン</t>
    </rPh>
    <rPh sb="349" eb="351">
      <t>リョウキン</t>
    </rPh>
    <rPh sb="351" eb="353">
      <t>ゲンメン</t>
    </rPh>
    <rPh sb="357" eb="358">
      <t>トモナ</t>
    </rPh>
    <rPh sb="359" eb="361">
      <t>キョウキュウ</t>
    </rPh>
    <rPh sb="361" eb="363">
      <t>タンカ</t>
    </rPh>
    <rPh sb="364" eb="366">
      <t>ジョウショウ</t>
    </rPh>
    <rPh sb="372" eb="373">
      <t>ダイ</t>
    </rPh>
    <rPh sb="374" eb="376">
      <t>カイフク</t>
    </rPh>
    <rPh sb="380" eb="383">
      <t>チョウキテキ</t>
    </rPh>
    <rPh sb="385" eb="387">
      <t>キュウスイ</t>
    </rPh>
    <rPh sb="387" eb="389">
      <t>ゲンカ</t>
    </rPh>
    <rPh sb="390" eb="392">
      <t>ゼンゾウ</t>
    </rPh>
    <rPh sb="395" eb="397">
      <t>テイカ</t>
    </rPh>
    <rPh sb="397" eb="399">
      <t>ケイコウ</t>
    </rPh>
    <rPh sb="411" eb="412">
      <t>タイ</t>
    </rPh>
    <rPh sb="412" eb="415">
      <t>ゼンネンド</t>
    </rPh>
    <rPh sb="415" eb="417">
      <t>ヒカク</t>
    </rPh>
    <rPh sb="419" eb="421">
      <t>ジュスイ</t>
    </rPh>
    <rPh sb="421" eb="422">
      <t>ヒ</t>
    </rPh>
    <rPh sb="426" eb="428">
      <t>タイサク</t>
    </rPh>
    <rPh sb="442" eb="444">
      <t>ゾウカ</t>
    </rPh>
    <rPh sb="450" eb="451">
      <t>タ</t>
    </rPh>
    <rPh sb="452" eb="453">
      <t>カク</t>
    </rPh>
    <rPh sb="453" eb="455">
      <t>ヒヨウ</t>
    </rPh>
    <rPh sb="456" eb="458">
      <t>ゲンショウ</t>
    </rPh>
    <rPh sb="462" eb="464">
      <t>スウチ</t>
    </rPh>
    <rPh sb="465" eb="467">
      <t>テイカ</t>
    </rPh>
    <rPh sb="470" eb="473">
      <t>チョウキテキ</t>
    </rPh>
    <rPh sb="497" eb="499">
      <t>ゼンゾウ</t>
    </rPh>
    <rPh sb="499" eb="501">
      <t>ケイコウ</t>
    </rPh>
    <rPh sb="514" eb="516">
      <t>ルイジ</t>
    </rPh>
    <rPh sb="516" eb="518">
      <t>ダンタイ</t>
    </rPh>
    <rPh sb="518" eb="519">
      <t>オヨ</t>
    </rPh>
    <rPh sb="520" eb="522">
      <t>ゼンコク</t>
    </rPh>
    <rPh sb="523" eb="526">
      <t>ヘイキンチ</t>
    </rPh>
    <rPh sb="527" eb="529">
      <t>シタマワ</t>
    </rPh>
    <rPh sb="534" eb="535">
      <t>タイ</t>
    </rPh>
    <rPh sb="535" eb="538">
      <t>ゼンネンド</t>
    </rPh>
    <rPh sb="538" eb="539">
      <t>ヒ</t>
    </rPh>
    <rPh sb="578" eb="579">
      <t>アタイ</t>
    </rPh>
    <phoneticPr fontId="4"/>
  </si>
  <si>
    <t>①有形固定資産減価償却率
　減価償却累計額は年々増加しているものの、建設改良事業を順次進めているため、償却資産額も増えており、償却率は類似団体及び全国の平均値よりも低い。全体としては固定資産の老朽化が目立って進んでいる状況にはない。
②管路経年化率
　類似団体や全国の平均値よりも高いペースで管路更新を進めているが、昭和50年代以前に布設した管路も多く、管路経年化率を低下させるまでには至らず漸増している。
③管路更新率
　老朽管の更新を積極的に進めており、類似団体及び全国の平均値よりも高い更新率となっている。</t>
    <rPh sb="14" eb="16">
      <t>ゲンカ</t>
    </rPh>
    <rPh sb="16" eb="18">
      <t>ショウキャク</t>
    </rPh>
    <rPh sb="18" eb="20">
      <t>ルイケイ</t>
    </rPh>
    <rPh sb="20" eb="21">
      <t>ガク</t>
    </rPh>
    <rPh sb="22" eb="24">
      <t>ネンネン</t>
    </rPh>
    <rPh sb="24" eb="26">
      <t>ゾウカ</t>
    </rPh>
    <rPh sb="34" eb="36">
      <t>ケンセツ</t>
    </rPh>
    <rPh sb="36" eb="38">
      <t>カイリョウ</t>
    </rPh>
    <rPh sb="38" eb="40">
      <t>ジギョウ</t>
    </rPh>
    <rPh sb="51" eb="53">
      <t>ショウキャク</t>
    </rPh>
    <rPh sb="53" eb="55">
      <t>シサン</t>
    </rPh>
    <rPh sb="55" eb="56">
      <t>ガク</t>
    </rPh>
    <rPh sb="57" eb="58">
      <t>フ</t>
    </rPh>
    <rPh sb="63" eb="65">
      <t>ショウキャク</t>
    </rPh>
    <rPh sb="65" eb="66">
      <t>リツ</t>
    </rPh>
    <rPh sb="67" eb="69">
      <t>ルイジ</t>
    </rPh>
    <rPh sb="69" eb="71">
      <t>ダンタイ</t>
    </rPh>
    <rPh sb="71" eb="72">
      <t>オヨ</t>
    </rPh>
    <rPh sb="73" eb="75">
      <t>ゼンコク</t>
    </rPh>
    <rPh sb="76" eb="79">
      <t>ヘイキンチ</t>
    </rPh>
    <rPh sb="82" eb="83">
      <t>ヒク</t>
    </rPh>
    <rPh sb="146" eb="148">
      <t>カンロ</t>
    </rPh>
    <rPh sb="164" eb="166">
      <t>イゼン</t>
    </rPh>
    <rPh sb="184" eb="186">
      <t>テイカ</t>
    </rPh>
    <rPh sb="193" eb="194">
      <t>イタ</t>
    </rPh>
    <rPh sb="196" eb="198">
      <t>ゼンゾウ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</si>
</sst>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0" fillId="0" borderId="0" xfId="0" applyFill="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quotePrefix="1"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5" fillId="0" borderId="9" xfId="0" quotePrefix="1"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1.07</c:v>
                </c:pt>
                <c:pt idx="1">
                  <c:v>1.26</c:v>
                </c:pt>
                <c:pt idx="2">
                  <c:v>1.1399999999999999</c:v>
                </c:pt>
                <c:pt idx="3">
                  <c:v>1.06</c:v>
                </c:pt>
                <c:pt idx="4">
                  <c:v>1.07</c:v>
                </c:pt>
              </c:numCache>
            </c:numRef>
          </c:val>
          <c:extLst>
            <c:ext xmlns:c16="http://schemas.microsoft.com/office/drawing/2014/chart" uri="{C3380CC4-5D6E-409C-BE32-E72D297353CC}">
              <c16:uniqueId val="{00000000-5470-46A6-8043-57E2A6F9D4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5470-46A6-8043-57E2A6F9D4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57.43</c:v>
                </c:pt>
                <c:pt idx="1">
                  <c:v>56.23</c:v>
                </c:pt>
                <c:pt idx="2">
                  <c:v>55.24</c:v>
                </c:pt>
                <c:pt idx="3">
                  <c:v>56.89</c:v>
                </c:pt>
                <c:pt idx="4">
                  <c:v>55.98</c:v>
                </c:pt>
              </c:numCache>
            </c:numRef>
          </c:val>
          <c:extLst>
            <c:ext xmlns:c16="http://schemas.microsoft.com/office/drawing/2014/chart" uri="{C3380CC4-5D6E-409C-BE32-E72D297353CC}">
              <c16:uniqueId val="{00000000-F29E-445F-9F54-C4C525CAF4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F29E-445F-9F54-C4C525CAF4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93.24</c:v>
                </c:pt>
                <c:pt idx="1">
                  <c:v>94.12</c:v>
                </c:pt>
                <c:pt idx="2">
                  <c:v>94.46</c:v>
                </c:pt>
                <c:pt idx="3">
                  <c:v>92.98</c:v>
                </c:pt>
                <c:pt idx="4">
                  <c:v>93.61</c:v>
                </c:pt>
              </c:numCache>
            </c:numRef>
          </c:val>
          <c:extLst>
            <c:ext xmlns:c16="http://schemas.microsoft.com/office/drawing/2014/chart" uri="{C3380CC4-5D6E-409C-BE32-E72D297353CC}">
              <c16:uniqueId val="{00000000-96ED-4198-A91B-CCC530C3A4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96ED-4198-A91B-CCC530C3A4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113.77</c:v>
                </c:pt>
                <c:pt idx="1">
                  <c:v>111.84</c:v>
                </c:pt>
                <c:pt idx="2">
                  <c:v>111.01</c:v>
                </c:pt>
                <c:pt idx="3">
                  <c:v>108.42</c:v>
                </c:pt>
                <c:pt idx="4">
                  <c:v>107.42</c:v>
                </c:pt>
              </c:numCache>
            </c:numRef>
          </c:val>
          <c:extLst>
            <c:ext xmlns:c16="http://schemas.microsoft.com/office/drawing/2014/chart" uri="{C3380CC4-5D6E-409C-BE32-E72D297353CC}">
              <c16:uniqueId val="{00000000-2827-44DC-916D-7AC38210B6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2827-44DC-916D-7AC38210B6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46.97</c:v>
                </c:pt>
                <c:pt idx="1">
                  <c:v>45.39</c:v>
                </c:pt>
                <c:pt idx="2">
                  <c:v>44.05</c:v>
                </c:pt>
                <c:pt idx="3">
                  <c:v>45.34</c:v>
                </c:pt>
                <c:pt idx="4">
                  <c:v>45.54</c:v>
                </c:pt>
              </c:numCache>
            </c:numRef>
          </c:val>
          <c:extLst>
            <c:ext xmlns:c16="http://schemas.microsoft.com/office/drawing/2014/chart" uri="{C3380CC4-5D6E-409C-BE32-E72D297353CC}">
              <c16:uniqueId val="{00000000-DBFE-4077-BE51-5CF9E8EF9E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DBFE-4077-BE51-5CF9E8EF9E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26.17</c:v>
                </c:pt>
                <c:pt idx="1">
                  <c:v>27.52</c:v>
                </c:pt>
                <c:pt idx="2">
                  <c:v>28.55</c:v>
                </c:pt>
                <c:pt idx="3">
                  <c:v>29.68</c:v>
                </c:pt>
                <c:pt idx="4">
                  <c:v>30.04</c:v>
                </c:pt>
              </c:numCache>
            </c:numRef>
          </c:val>
          <c:extLst>
            <c:ext xmlns:c16="http://schemas.microsoft.com/office/drawing/2014/chart" uri="{C3380CC4-5D6E-409C-BE32-E72D297353CC}">
              <c16:uniqueId val="{00000000-A38D-482C-BD12-3F50E1535D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A38D-482C-BD12-3F50E1535D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7E-4BC2-B96E-697F0A931B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557E-4BC2-B96E-697F0A931B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251.96</c:v>
                </c:pt>
                <c:pt idx="1">
                  <c:v>248.71</c:v>
                </c:pt>
                <c:pt idx="2">
                  <c:v>270.89</c:v>
                </c:pt>
                <c:pt idx="3">
                  <c:v>260.45</c:v>
                </c:pt>
                <c:pt idx="4">
                  <c:v>216.87</c:v>
                </c:pt>
              </c:numCache>
            </c:numRef>
          </c:val>
          <c:extLst>
            <c:ext xmlns:c16="http://schemas.microsoft.com/office/drawing/2014/chart" uri="{C3380CC4-5D6E-409C-BE32-E72D297353CC}">
              <c16:uniqueId val="{00000000-9691-4F41-8627-165546514B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9691-4F41-8627-165546514B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252.89</c:v>
                </c:pt>
                <c:pt idx="1">
                  <c:v>271.68</c:v>
                </c:pt>
                <c:pt idx="2">
                  <c:v>265.73</c:v>
                </c:pt>
                <c:pt idx="3">
                  <c:v>267.62</c:v>
                </c:pt>
                <c:pt idx="4">
                  <c:v>250.97</c:v>
                </c:pt>
              </c:numCache>
            </c:numRef>
          </c:val>
          <c:extLst>
            <c:ext xmlns:c16="http://schemas.microsoft.com/office/drawing/2014/chart" uri="{C3380CC4-5D6E-409C-BE32-E72D297353CC}">
              <c16:uniqueId val="{00000000-4DD4-4D2B-8943-8CEE87651B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4DD4-4D2B-8943-8CEE87651B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107.11</c:v>
                </c:pt>
                <c:pt idx="1">
                  <c:v>105.62</c:v>
                </c:pt>
                <c:pt idx="2">
                  <c:v>104.4</c:v>
                </c:pt>
                <c:pt idx="3">
                  <c:v>94.56</c:v>
                </c:pt>
                <c:pt idx="4">
                  <c:v>101.89</c:v>
                </c:pt>
              </c:numCache>
            </c:numRef>
          </c:val>
          <c:extLst>
            <c:ext xmlns:c16="http://schemas.microsoft.com/office/drawing/2014/chart" uri="{C3380CC4-5D6E-409C-BE32-E72D297353CC}">
              <c16:uniqueId val="{00000000-334A-4C7B-83D5-B927D67F47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334A-4C7B-83D5-B927D67F47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160.25</c:v>
                </c:pt>
                <c:pt idx="1">
                  <c:v>161.76</c:v>
                </c:pt>
                <c:pt idx="2">
                  <c:v>162.30000000000001</c:v>
                </c:pt>
                <c:pt idx="3">
                  <c:v>165.3</c:v>
                </c:pt>
                <c:pt idx="4">
                  <c:v>164.1</c:v>
                </c:pt>
              </c:numCache>
            </c:numRef>
          </c:val>
          <c:extLst>
            <c:ext xmlns:c16="http://schemas.microsoft.com/office/drawing/2014/chart" uri="{C3380CC4-5D6E-409C-BE32-E72D297353CC}">
              <c16:uniqueId val="{00000000-3E17-429A-B596-1ACE4F8233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3E17-429A-B596-1ACE4F8233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大阪府　八尾市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2"/>
      <c r="D7" s="52"/>
      <c r="E7" s="52"/>
      <c r="F7" s="52"/>
      <c r="G7" s="52"/>
      <c r="H7" s="52"/>
      <c r="I7" s="51" t="s">
        <v>2</v>
      </c>
      <c r="J7" s="52"/>
      <c r="K7" s="52"/>
      <c r="L7" s="52"/>
      <c r="M7" s="52"/>
      <c r="N7" s="52"/>
      <c r="O7" s="73"/>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A2</v>
      </c>
      <c r="X8" s="81"/>
      <c r="Y8" s="81"/>
      <c r="Z8" s="81"/>
      <c r="AA8" s="81"/>
      <c r="AB8" s="81"/>
      <c r="AC8" s="81"/>
      <c r="AD8" s="81" t="str">
        <f>データ!$M$6</f>
        <v>自治体職員</v>
      </c>
      <c r="AE8" s="81"/>
      <c r="AF8" s="81"/>
      <c r="AG8" s="81"/>
      <c r="AH8" s="81"/>
      <c r="AI8" s="81"/>
      <c r="AJ8" s="81"/>
      <c r="AK8" s="2"/>
      <c r="AL8" s="72">
        <f>データ!$R$6</f>
        <v>263693</v>
      </c>
      <c r="AM8" s="72"/>
      <c r="AN8" s="72"/>
      <c r="AO8" s="72"/>
      <c r="AP8" s="72"/>
      <c r="AQ8" s="72"/>
      <c r="AR8" s="72"/>
      <c r="AS8" s="72"/>
      <c r="AT8" s="38">
        <f>データ!$S$6</f>
        <v>41.72</v>
      </c>
      <c r="AU8" s="39"/>
      <c r="AV8" s="39"/>
      <c r="AW8" s="39"/>
      <c r="AX8" s="39"/>
      <c r="AY8" s="39"/>
      <c r="AZ8" s="39"/>
      <c r="BA8" s="39"/>
      <c r="BB8" s="61">
        <f>データ!$T$6</f>
        <v>6320.54</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51" t="s">
        <v>12</v>
      </c>
      <c r="C9" s="52"/>
      <c r="D9" s="52"/>
      <c r="E9" s="52"/>
      <c r="F9" s="52"/>
      <c r="G9" s="52"/>
      <c r="H9" s="52"/>
      <c r="I9" s="51" t="s">
        <v>13</v>
      </c>
      <c r="J9" s="52"/>
      <c r="K9" s="52"/>
      <c r="L9" s="52"/>
      <c r="M9" s="52"/>
      <c r="N9" s="52"/>
      <c r="O9" s="73"/>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15">
      <c r="A10" s="2"/>
      <c r="B10" s="38" t="str">
        <f>データ!$N$6</f>
        <v>-</v>
      </c>
      <c r="C10" s="39"/>
      <c r="D10" s="39"/>
      <c r="E10" s="39"/>
      <c r="F10" s="39"/>
      <c r="G10" s="39"/>
      <c r="H10" s="39"/>
      <c r="I10" s="38">
        <f>データ!$O$6</f>
        <v>58.88</v>
      </c>
      <c r="J10" s="39"/>
      <c r="K10" s="39"/>
      <c r="L10" s="39"/>
      <c r="M10" s="39"/>
      <c r="N10" s="39"/>
      <c r="O10" s="71"/>
      <c r="P10" s="61">
        <f>データ!$P$6</f>
        <v>99.98</v>
      </c>
      <c r="Q10" s="61"/>
      <c r="R10" s="61"/>
      <c r="S10" s="61"/>
      <c r="T10" s="61"/>
      <c r="U10" s="61"/>
      <c r="V10" s="61"/>
      <c r="W10" s="72">
        <f>データ!$Q$6</f>
        <v>2772</v>
      </c>
      <c r="X10" s="72"/>
      <c r="Y10" s="72"/>
      <c r="Z10" s="72"/>
      <c r="AA10" s="72"/>
      <c r="AB10" s="72"/>
      <c r="AC10" s="72"/>
      <c r="AD10" s="2"/>
      <c r="AE10" s="2"/>
      <c r="AF10" s="2"/>
      <c r="AG10" s="2"/>
      <c r="AH10" s="2"/>
      <c r="AI10" s="2"/>
      <c r="AJ10" s="2"/>
      <c r="AK10" s="2"/>
      <c r="AL10" s="72">
        <f>データ!$U$6</f>
        <v>263350</v>
      </c>
      <c r="AM10" s="72"/>
      <c r="AN10" s="72"/>
      <c r="AO10" s="72"/>
      <c r="AP10" s="72"/>
      <c r="AQ10" s="72"/>
      <c r="AR10" s="72"/>
      <c r="AS10" s="72"/>
      <c r="AT10" s="38">
        <f>データ!$V$6</f>
        <v>35.82</v>
      </c>
      <c r="AU10" s="39"/>
      <c r="AV10" s="39"/>
      <c r="AW10" s="39"/>
      <c r="AX10" s="39"/>
      <c r="AY10" s="39"/>
      <c r="AZ10" s="39"/>
      <c r="BA10" s="39"/>
      <c r="BB10" s="61">
        <f>データ!$W$6</f>
        <v>7352.04</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2" t="s">
        <v>25</v>
      </c>
      <c r="BM14" s="33"/>
      <c r="BN14" s="33"/>
      <c r="BO14" s="33"/>
      <c r="BP14" s="33"/>
      <c r="BQ14" s="33"/>
      <c r="BR14" s="33"/>
      <c r="BS14" s="33"/>
      <c r="BT14" s="33"/>
      <c r="BU14" s="33"/>
      <c r="BV14" s="33"/>
      <c r="BW14" s="33"/>
      <c r="BX14" s="33"/>
      <c r="BY14" s="33"/>
      <c r="BZ14" s="34"/>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0" t="s">
        <v>112</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3"/>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4" t="s">
        <v>113</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5"/>
      <c r="BN58" s="45"/>
      <c r="BO58" s="45"/>
      <c r="BP58" s="45"/>
      <c r="BQ58" s="45"/>
      <c r="BR58" s="45"/>
      <c r="BS58" s="45"/>
      <c r="BT58" s="45"/>
      <c r="BU58" s="45"/>
      <c r="BV58" s="45"/>
      <c r="BW58" s="45"/>
      <c r="BX58" s="45"/>
      <c r="BY58" s="45"/>
      <c r="BZ58" s="4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5"/>
      <c r="BN59" s="45"/>
      <c r="BO59" s="45"/>
      <c r="BP59" s="45"/>
      <c r="BQ59" s="45"/>
      <c r="BR59" s="45"/>
      <c r="BS59" s="45"/>
      <c r="BT59" s="45"/>
      <c r="BU59" s="45"/>
      <c r="BV59" s="45"/>
      <c r="BW59" s="45"/>
      <c r="BX59" s="45"/>
      <c r="BY59" s="45"/>
      <c r="BZ59" s="46"/>
    </row>
    <row r="60" spans="1:78" ht="13.5" customHeight="1" x14ac:dyDescent="0.15">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7"/>
      <c r="BM60" s="45"/>
      <c r="BN60" s="45"/>
      <c r="BO60" s="45"/>
      <c r="BP60" s="45"/>
      <c r="BQ60" s="45"/>
      <c r="BR60" s="45"/>
      <c r="BS60" s="45"/>
      <c r="BT60" s="45"/>
      <c r="BU60" s="45"/>
      <c r="BV60" s="45"/>
      <c r="BW60" s="45"/>
      <c r="BX60" s="45"/>
      <c r="BY60" s="45"/>
      <c r="BZ60" s="46"/>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7"/>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7"/>
      <c r="BM63" s="45"/>
      <c r="BN63" s="45"/>
      <c r="BO63" s="45"/>
      <c r="BP63" s="45"/>
      <c r="BQ63" s="45"/>
      <c r="BR63" s="45"/>
      <c r="BS63" s="45"/>
      <c r="BT63" s="45"/>
      <c r="BU63" s="45"/>
      <c r="BV63" s="45"/>
      <c r="BW63" s="45"/>
      <c r="BX63" s="45"/>
      <c r="BY63" s="45"/>
      <c r="BZ63" s="4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111</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c r="BZ83" s="31"/>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xw72lhXdlLpvCZhebCsS1LmPsix8kadjg/8G4/UG+cHFTohxEniZfWsyUkwoqT3UPDcH3x8Sb1CP5q4Q/lKw==" saltValue="g/yt2vkEJIEAZDvGCYaI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272124</v>
      </c>
      <c r="D6" s="20">
        <f t="shared" si="3"/>
        <v>46</v>
      </c>
      <c r="E6" s="20">
        <f t="shared" si="3"/>
        <v>1</v>
      </c>
      <c r="F6" s="20">
        <f t="shared" si="3"/>
        <v>0</v>
      </c>
      <c r="G6" s="20">
        <f t="shared" si="3"/>
        <v>1</v>
      </c>
      <c r="H6" s="20" t="str">
        <f t="shared" si="3"/>
        <v>大阪府　八尾市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58.88</v>
      </c>
      <c r="P6" s="21">
        <f t="shared" si="3"/>
        <v>99.98</v>
      </c>
      <c r="Q6" s="21">
        <f t="shared" si="3"/>
        <v>2772</v>
      </c>
      <c r="R6" s="21">
        <f t="shared" si="3"/>
        <v>263693</v>
      </c>
      <c r="S6" s="21">
        <f t="shared" si="3"/>
        <v>41.72</v>
      </c>
      <c r="T6" s="21">
        <f t="shared" si="3"/>
        <v>6320.54</v>
      </c>
      <c r="U6" s="21">
        <f t="shared" si="3"/>
        <v>263350</v>
      </c>
      <c r="V6" s="21">
        <f t="shared" si="3"/>
        <v>35.82</v>
      </c>
      <c r="W6" s="21">
        <f t="shared" si="3"/>
        <v>7352.04</v>
      </c>
      <c r="X6" s="22">
        <f>IF(X7="",NA(),X7)</f>
        <v>113.77</v>
      </c>
      <c r="Y6" s="22">
        <f t="shared" ref="Y6:AG6" si="4">IF(Y7="",NA(),Y7)</f>
        <v>111.84</v>
      </c>
      <c r="Z6" s="22">
        <f t="shared" si="4"/>
        <v>111.01</v>
      </c>
      <c r="AA6" s="22">
        <f t="shared" si="4"/>
        <v>108.42</v>
      </c>
      <c r="AB6" s="22">
        <f t="shared" si="4"/>
        <v>107.42</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251.96</v>
      </c>
      <c r="AU6" s="22">
        <f t="shared" ref="AU6:BC6" si="6">IF(AU7="",NA(),AU7)</f>
        <v>248.71</v>
      </c>
      <c r="AV6" s="22">
        <f t="shared" si="6"/>
        <v>270.89</v>
      </c>
      <c r="AW6" s="22">
        <f t="shared" si="6"/>
        <v>260.45</v>
      </c>
      <c r="AX6" s="22">
        <f t="shared" si="6"/>
        <v>216.87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252.89</v>
      </c>
      <c r="BF6" s="22">
        <f t="shared" ref="BF6:BN6" si="7">IF(BF7="",NA(),BF7)</f>
        <v>271.68</v>
      </c>
      <c r="BG6" s="22">
        <f t="shared" si="7"/>
        <v>265.73</v>
      </c>
      <c r="BH6" s="22">
        <f t="shared" si="7"/>
        <v>267.62</v>
      </c>
      <c r="BI6" s="22">
        <f t="shared" si="7"/>
        <v>250.97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107.11</v>
      </c>
      <c r="BQ6" s="22">
        <f t="shared" ref="BQ6:BY6" si="8">IF(BQ7="",NA(),BQ7)</f>
        <v>105.62</v>
      </c>
      <c r="BR6" s="22">
        <f t="shared" si="8"/>
        <v>104.4</v>
      </c>
      <c r="BS6" s="22">
        <f t="shared" si="8"/>
        <v>94.56</v>
      </c>
      <c r="BT6" s="22">
        <f t="shared" si="8"/>
        <v>101.89</v>
      </c>
      <c r="BU6" s="22">
        <f t="shared" si="8"/>
        <v>106.02</v>
      </c>
      <c r="BV6" s="22">
        <f t="shared" si="8"/>
        <v>104.84</v>
      </c>
      <c r="BW6" s="22">
        <f t="shared" si="8"/>
        <v>106.11</v>
      </c>
      <c r="BX6" s="22">
        <f t="shared" si="8"/>
        <v>103.75</v>
      </c>
      <c r="BY6" s="22">
        <f t="shared" si="8"/>
        <v>105.3</v>
      </c>
      <c r="BZ6" s="21" t="str">
        <f>IF(BZ7="","",IF(BZ7="-","【-】","【"&amp;SUBSTITUTE(TEXT(BZ7,"#,##0.00"),"-","△")&amp;"】"))</f>
        <v>【102.35】</v>
      </c>
      <c r="CA6" s="22">
        <f>IF(CA7="",NA(),CA7)</f>
        <v>160.25</v>
      </c>
      <c r="CB6" s="22">
        <f t="shared" ref="CB6:CJ6" si="9">IF(CB7="",NA(),CB7)</f>
        <v>161.76</v>
      </c>
      <c r="CC6" s="22">
        <f t="shared" si="9"/>
        <v>162.30000000000001</v>
      </c>
      <c r="CD6" s="22">
        <f t="shared" si="9"/>
        <v>165.3</v>
      </c>
      <c r="CE6" s="22">
        <f t="shared" si="9"/>
        <v>164.1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57.43</v>
      </c>
      <c r="CM6" s="22">
        <f t="shared" ref="CM6:CU6" si="10">IF(CM7="",NA(),CM7)</f>
        <v>56.23</v>
      </c>
      <c r="CN6" s="22">
        <f t="shared" si="10"/>
        <v>55.24</v>
      </c>
      <c r="CO6" s="22">
        <f t="shared" si="10"/>
        <v>56.89</v>
      </c>
      <c r="CP6" s="22">
        <f t="shared" si="10"/>
        <v>55.98</v>
      </c>
      <c r="CQ6" s="22">
        <f t="shared" si="10"/>
        <v>62.88</v>
      </c>
      <c r="CR6" s="22">
        <f t="shared" si="10"/>
        <v>62.32</v>
      </c>
      <c r="CS6" s="22">
        <f t="shared" si="10"/>
        <v>61.71</v>
      </c>
      <c r="CT6" s="22">
        <f t="shared" si="10"/>
        <v>63.12</v>
      </c>
      <c r="CU6" s="22">
        <f t="shared" si="10"/>
        <v>62.57</v>
      </c>
      <c r="CV6" s="21" t="str">
        <f>IF(CV7="","",IF(CV7="-","【-】","【"&amp;SUBSTITUTE(TEXT(CV7,"#,##0.00"),"-","△")&amp;"】"))</f>
        <v>【60.29】</v>
      </c>
      <c r="CW6" s="22">
        <f>IF(CW7="",NA(),CW7)</f>
        <v>93.24</v>
      </c>
      <c r="CX6" s="22">
        <f t="shared" ref="CX6:DF6" si="11">IF(CX7="",NA(),CX7)</f>
        <v>94.12</v>
      </c>
      <c r="CY6" s="22">
        <f t="shared" si="11"/>
        <v>94.46</v>
      </c>
      <c r="CZ6" s="22">
        <f t="shared" si="11"/>
        <v>92.98</v>
      </c>
      <c r="DA6" s="22">
        <f t="shared" si="11"/>
        <v>93.61</v>
      </c>
      <c r="DB6" s="22">
        <f t="shared" si="11"/>
        <v>90.13</v>
      </c>
      <c r="DC6" s="22">
        <f t="shared" si="11"/>
        <v>90.19</v>
      </c>
      <c r="DD6" s="22">
        <f t="shared" si="11"/>
        <v>90.03</v>
      </c>
      <c r="DE6" s="22">
        <f t="shared" si="11"/>
        <v>90.09</v>
      </c>
      <c r="DF6" s="22">
        <f t="shared" si="11"/>
        <v>90.21</v>
      </c>
      <c r="DG6" s="21" t="str">
        <f>IF(DG7="","",IF(DG7="-","【-】","【"&amp;SUBSTITUTE(TEXT(DG7,"#,##0.00"),"-","△")&amp;"】"))</f>
        <v>【90.12】</v>
      </c>
      <c r="DH6" s="22">
        <f>IF(DH7="",NA(),DH7)</f>
        <v>46.97</v>
      </c>
      <c r="DI6" s="22">
        <f t="shared" ref="DI6:DQ6" si="12">IF(DI7="",NA(),DI7)</f>
        <v>45.39</v>
      </c>
      <c r="DJ6" s="22">
        <f t="shared" si="12"/>
        <v>44.05</v>
      </c>
      <c r="DK6" s="22">
        <f t="shared" si="12"/>
        <v>45.34</v>
      </c>
      <c r="DL6" s="22">
        <f t="shared" si="12"/>
        <v>45.54</v>
      </c>
      <c r="DM6" s="22">
        <f t="shared" si="12"/>
        <v>48.01</v>
      </c>
      <c r="DN6" s="22">
        <f t="shared" si="12"/>
        <v>48.86</v>
      </c>
      <c r="DO6" s="22">
        <f t="shared" si="12"/>
        <v>49.6</v>
      </c>
      <c r="DP6" s="22">
        <f t="shared" si="12"/>
        <v>50.31</v>
      </c>
      <c r="DQ6" s="22">
        <f t="shared" si="12"/>
        <v>50.74</v>
      </c>
      <c r="DR6" s="21" t="str">
        <f>IF(DR7="","",IF(DR7="-","【-】","【"&amp;SUBSTITUTE(TEXT(DR7,"#,##0.00"),"-","△")&amp;"】"))</f>
        <v>【50.88】</v>
      </c>
      <c r="DS6" s="22">
        <f>IF(DS7="",NA(),DS7)</f>
        <v>26.17</v>
      </c>
      <c r="DT6" s="22">
        <f t="shared" ref="DT6:EB6" si="13">IF(DT7="",NA(),DT7)</f>
        <v>27.52</v>
      </c>
      <c r="DU6" s="22">
        <f t="shared" si="13"/>
        <v>28.55</v>
      </c>
      <c r="DV6" s="22">
        <f t="shared" si="13"/>
        <v>29.68</v>
      </c>
      <c r="DW6" s="22">
        <f t="shared" si="13"/>
        <v>30.04</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1.07</v>
      </c>
      <c r="EE6" s="22">
        <f t="shared" ref="EE6:EM6" si="14">IF(EE7="",NA(),EE7)</f>
        <v>1.26</v>
      </c>
      <c r="EF6" s="22">
        <f t="shared" si="14"/>
        <v>1.1399999999999999</v>
      </c>
      <c r="EG6" s="22">
        <f t="shared" si="14"/>
        <v>1.06</v>
      </c>
      <c r="EH6" s="22">
        <f t="shared" si="14"/>
        <v>1.07</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272124</v>
      </c>
      <c r="D7" s="24">
        <v>46</v>
      </c>
      <c r="E7" s="24">
        <v>1</v>
      </c>
      <c r="F7" s="24">
        <v>0</v>
      </c>
      <c r="G7" s="24">
        <v>1</v>
      </c>
      <c r="H7" s="24" t="s">
        <v>93</v>
      </c>
      <c r="I7" s="24" t="s">
        <v>94</v>
      </c>
      <c r="J7" s="24" t="s">
        <v>95</v>
      </c>
      <c r="K7" s="24" t="s">
        <v>96</v>
      </c>
      <c r="L7" s="24" t="s">
        <v>97</v>
      </c>
      <c r="M7" s="24" t="s">
        <v>98</v>
      </c>
      <c r="N7" s="25" t="s">
        <v>99</v>
      </c>
      <c r="O7" s="25">
        <v>58.88</v>
      </c>
      <c r="P7" s="25">
        <v>99.98</v>
      </c>
      <c r="Q7" s="25">
        <v>2772</v>
      </c>
      <c r="R7" s="25">
        <v>263693</v>
      </c>
      <c r="S7" s="25">
        <v>41.72</v>
      </c>
      <c r="T7" s="25">
        <v>6320.54</v>
      </c>
      <c r="U7" s="25">
        <v>263350</v>
      </c>
      <c r="V7" s="25">
        <v>35.82</v>
      </c>
      <c r="W7" s="25">
        <v>7352.04</v>
      </c>
      <c r="X7" s="25">
        <v>113.77</v>
      </c>
      <c r="Y7" s="25">
        <v>111.84</v>
      </c>
      <c r="Z7" s="25">
        <v>111.01</v>
      </c>
      <c r="AA7" s="25">
        <v>108.42</v>
      </c>
      <c r="AB7" s="25">
        <v>107.42</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251.96</v>
      </c>
      <c r="AU7" s="25">
        <v>248.71</v>
      </c>
      <c r="AV7" s="25">
        <v>270.89</v>
      </c>
      <c r="AW7" s="25">
        <v>260.45</v>
      </c>
      <c r="AX7" s="25">
        <v>216.87</v>
      </c>
      <c r="AY7" s="25">
        <v>307.83</v>
      </c>
      <c r="AZ7" s="25">
        <v>318.89</v>
      </c>
      <c r="BA7" s="25">
        <v>309.10000000000002</v>
      </c>
      <c r="BB7" s="25">
        <v>306.08</v>
      </c>
      <c r="BC7" s="25">
        <v>306.14999999999998</v>
      </c>
      <c r="BD7" s="25">
        <v>261.51</v>
      </c>
      <c r="BE7" s="25">
        <v>252.89</v>
      </c>
      <c r="BF7" s="25">
        <v>271.68</v>
      </c>
      <c r="BG7" s="25">
        <v>265.73</v>
      </c>
      <c r="BH7" s="25">
        <v>267.62</v>
      </c>
      <c r="BI7" s="25">
        <v>250.97</v>
      </c>
      <c r="BJ7" s="25">
        <v>295.44</v>
      </c>
      <c r="BK7" s="25">
        <v>290.07</v>
      </c>
      <c r="BL7" s="25">
        <v>290.42</v>
      </c>
      <c r="BM7" s="25">
        <v>294.66000000000003</v>
      </c>
      <c r="BN7" s="25">
        <v>285.27</v>
      </c>
      <c r="BO7" s="25">
        <v>265.16000000000003</v>
      </c>
      <c r="BP7" s="25">
        <v>107.11</v>
      </c>
      <c r="BQ7" s="25">
        <v>105.62</v>
      </c>
      <c r="BR7" s="25">
        <v>104.4</v>
      </c>
      <c r="BS7" s="25">
        <v>94.56</v>
      </c>
      <c r="BT7" s="25">
        <v>101.89</v>
      </c>
      <c r="BU7" s="25">
        <v>106.02</v>
      </c>
      <c r="BV7" s="25">
        <v>104.84</v>
      </c>
      <c r="BW7" s="25">
        <v>106.11</v>
      </c>
      <c r="BX7" s="25">
        <v>103.75</v>
      </c>
      <c r="BY7" s="25">
        <v>105.3</v>
      </c>
      <c r="BZ7" s="25">
        <v>102.35</v>
      </c>
      <c r="CA7" s="25">
        <v>160.25</v>
      </c>
      <c r="CB7" s="25">
        <v>161.76</v>
      </c>
      <c r="CC7" s="25">
        <v>162.30000000000001</v>
      </c>
      <c r="CD7" s="25">
        <v>165.3</v>
      </c>
      <c r="CE7" s="25">
        <v>164.1</v>
      </c>
      <c r="CF7" s="25">
        <v>158.6</v>
      </c>
      <c r="CG7" s="25">
        <v>161.82</v>
      </c>
      <c r="CH7" s="25">
        <v>161.03</v>
      </c>
      <c r="CI7" s="25">
        <v>159.93</v>
      </c>
      <c r="CJ7" s="25">
        <v>162.77000000000001</v>
      </c>
      <c r="CK7" s="25">
        <v>167.74</v>
      </c>
      <c r="CL7" s="25">
        <v>57.43</v>
      </c>
      <c r="CM7" s="25">
        <v>56.23</v>
      </c>
      <c r="CN7" s="25">
        <v>55.24</v>
      </c>
      <c r="CO7" s="25">
        <v>56.89</v>
      </c>
      <c r="CP7" s="25">
        <v>55.98</v>
      </c>
      <c r="CQ7" s="25">
        <v>62.88</v>
      </c>
      <c r="CR7" s="25">
        <v>62.32</v>
      </c>
      <c r="CS7" s="25">
        <v>61.71</v>
      </c>
      <c r="CT7" s="25">
        <v>63.12</v>
      </c>
      <c r="CU7" s="25">
        <v>62.57</v>
      </c>
      <c r="CV7" s="25">
        <v>60.29</v>
      </c>
      <c r="CW7" s="25">
        <v>93.24</v>
      </c>
      <c r="CX7" s="25">
        <v>94.12</v>
      </c>
      <c r="CY7" s="25">
        <v>94.46</v>
      </c>
      <c r="CZ7" s="25">
        <v>92.98</v>
      </c>
      <c r="DA7" s="25">
        <v>93.61</v>
      </c>
      <c r="DB7" s="25">
        <v>90.13</v>
      </c>
      <c r="DC7" s="25">
        <v>90.19</v>
      </c>
      <c r="DD7" s="25">
        <v>90.03</v>
      </c>
      <c r="DE7" s="25">
        <v>90.09</v>
      </c>
      <c r="DF7" s="25">
        <v>90.21</v>
      </c>
      <c r="DG7" s="25">
        <v>90.12</v>
      </c>
      <c r="DH7" s="25">
        <v>46.97</v>
      </c>
      <c r="DI7" s="25">
        <v>45.39</v>
      </c>
      <c r="DJ7" s="25">
        <v>44.05</v>
      </c>
      <c r="DK7" s="25">
        <v>45.34</v>
      </c>
      <c r="DL7" s="25">
        <v>45.54</v>
      </c>
      <c r="DM7" s="25">
        <v>48.01</v>
      </c>
      <c r="DN7" s="25">
        <v>48.86</v>
      </c>
      <c r="DO7" s="25">
        <v>49.6</v>
      </c>
      <c r="DP7" s="25">
        <v>50.31</v>
      </c>
      <c r="DQ7" s="25">
        <v>50.74</v>
      </c>
      <c r="DR7" s="25">
        <v>50.88</v>
      </c>
      <c r="DS7" s="25">
        <v>26.17</v>
      </c>
      <c r="DT7" s="25">
        <v>27.52</v>
      </c>
      <c r="DU7" s="25">
        <v>28.55</v>
      </c>
      <c r="DV7" s="25">
        <v>29.68</v>
      </c>
      <c r="DW7" s="25">
        <v>30.04</v>
      </c>
      <c r="DX7" s="25">
        <v>16.600000000000001</v>
      </c>
      <c r="DY7" s="25">
        <v>18.510000000000002</v>
      </c>
      <c r="DZ7" s="25">
        <v>20.49</v>
      </c>
      <c r="EA7" s="25">
        <v>21.34</v>
      </c>
      <c r="EB7" s="25">
        <v>23.27</v>
      </c>
      <c r="EC7" s="25">
        <v>22.3</v>
      </c>
      <c r="ED7" s="25">
        <v>1.07</v>
      </c>
      <c r="EE7" s="25">
        <v>1.26</v>
      </c>
      <c r="EF7" s="25">
        <v>1.1399999999999999</v>
      </c>
      <c r="EG7" s="25">
        <v>1.06</v>
      </c>
      <c r="EH7" s="25">
        <v>1.07</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2023-01-31T07:37:20Z</cp:lastPrinted>
  <dcterms:created xsi:type="dcterms:W3CDTF">2022-12-01T01:01:31Z</dcterms:created>
  <dcterms:modified xsi:type="dcterms:W3CDTF">2023-02-28T00:12:11Z</dcterms:modified>
  <cp:category/>
</cp:coreProperties>
</file>