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pYZvaal7cnfbf9jk+GazHwoU6GIu1DxfvID2xqoktaojlUFH9B2tGBJs+tPR2kmnjtSZJ1EOzw1bvdIM0HCszA==" workbookSaltValue="lO6zKiCLMMzhbI7EQs8vY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I8" i="4"/>
  <c r="B8" i="4"/>
  <c r="B6" i="4"/>
</calcChain>
</file>

<file path=xl/sharedStrings.xml><?xml version="1.0" encoding="utf-8"?>
<sst xmlns="http://schemas.openxmlformats.org/spreadsheetml/2006/main" count="269" uniqueCount="117">
  <si>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</si>
  <si>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</si>
  <si>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</si>
  <si>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</si>
  <si>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</si>
  <si>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</si>
  <si>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</si>
  <si>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</si>
  <si>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</si>
  <si>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</si>
  <si>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</si>
  <si>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</si>
  <si>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</si>
  <si>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</si>
  <si>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</si>
  <si>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</si>
  <si>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</si>
  <si>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</si>
  <si>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</si>
  <si>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</si>
  <si>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</si>
  <si>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</si>
  <si>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</si>
  <si>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</si>
  <si>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</si>
  <si>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</si>
  <si>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</si>
  <si>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</si>
  <si>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</si>
  <si>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</si>
  <si>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</si>
  <si>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</si>
  <si>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</si>
  <si>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</si>
  <si>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</si>
  <si>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</si>
  <si>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</si>
  <si>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</si>
  <si>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</si>
  <si>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</si>
  <si>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</si>
  <si>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</si>
  <si>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</si>
  <si>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</si>
  <si>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</si>
  <si>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</si>
  <si>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</si>
  <si>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</si>
  <si>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</si>
  <si>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</si>
  <si>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</si>
  <si>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</si>
  <si>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</si>
  <si>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</si>
  <si>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</si>
  <si>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</si>
  <si>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</si>
  <si>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</si>
  <si>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</si>
  <si>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</si>
  <si>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</si>
  <si>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</si>
  <si>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</si>
  <si>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</si>
  <si>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</si>
  <si>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</si>
  <si>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</si>
  <si>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</si>
  <si>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</si>
  <si>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</si>
  <si>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</si>
  <si>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</si>
  <si>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</si>
  <si>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</si>
  <si>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</si>
  <si>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</si>
  <si>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</si>
  <si>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</si>
  <si>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</si>
  <si>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</si>
  <si>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</si>
  <si>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</si>
  <si>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</si>
  <si>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</si>
  <si>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</si>
  <si>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</si>
  <si>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</si>
  <si>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</si>
  <si>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</si>
  <si>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</si>
  <si>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</si>
  <si>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</si>
  <si>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</si>
  <si>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</si>
  <si>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</si>
  <si>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</si>
  <si>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</si>
  <si>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</si>
  <si>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下水道事業</t>
  </si>
  <si>
    <t>特定地域生活排水処理</t>
  </si>
  <si>
    <t>K3</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</si>
  <si>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</si>
  <si>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</si>
  <si>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</si>
  <si>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</si>
  <si>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</si>
  <si>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</si>
  <si>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</si>
  <si>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</si>
  <si>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</si>
  <si>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</si>
  <si>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</si>
  <si>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</si>
  <si>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</si>
  <si>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「経常収支比率」は、一般会計からの補助金などの収入で収支の均衡を保っているため、100％で推移しています。
　「流動比率」については、未払金（流動負債）が発生していないため、グラフには表れていません。
　「企業債残高対事業規模比率」についても、整備時に企業債を発行していないため、グラフには表れていません。
　一方、「汚水処理原価」は、使用料金を有収水量に応じた料金算定ではなく、定額制としているため、年間有収水量が計測できないため計上しておりません。
　「施設利用率」については、浄化槽という観点から、グラフには表れていません。</t>
    <rPh sb="46" eb="48">
      <t>スイイ</t>
    </rPh>
    <rPh sb="156" eb="158">
      <t>イッポウ</t>
    </rPh>
    <rPh sb="174" eb="178">
      <t>ユウシュウスイリョウ</t>
    </rPh>
    <rPh sb="179" eb="180">
      <t>オウ</t>
    </rPh>
    <rPh sb="182" eb="186">
      <t>リョウキンサンテイ</t>
    </rPh>
    <rPh sb="242" eb="245">
      <t>ジョウカソウ</t>
    </rPh>
    <rPh sb="248" eb="250">
      <t>カンテン</t>
    </rPh>
    <phoneticPr fontId="4"/>
  </si>
  <si>
    <t>　本市の浄化槽は、平成18年度～平成19年度に設置したため、現状で老朽化に対する対応が必要な施設はありません。</t>
    <phoneticPr fontId="4"/>
  </si>
  <si>
    <t>　本市の浄化槽事業は、平成16年9月に「枚方市生活排水処理基本計画」が策定され、公共下水道区域と合併浄化槽区域の区分けにより、市域の生活排水を適切に処理することを目的として開始しています。
平成18年度～平成19年度に計10基を設置しましたが、現在は8基のみ設置されており、経営の健全性・効率性については、公共下水道と合わせて考えています。</t>
    <rPh sb="129" eb="131">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</si>
</sst>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Alignment="1">
      <alignment horizontal="left" vertical="center"/>
    </xf>
    <xf numFmtId="0" fontId="16"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93-4525-96B8-62B1C79573F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B793-4525-96B8-62B1C79573F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7D6-476F-ADB4-81A8FA51C6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D7D6-476F-ADB4-81A8FA51C6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4AF-405D-93C7-3E2F0410D4D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04AF-405D-93C7-3E2F0410D4D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6D2C-4AC8-89C0-AA150946B16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6D2C-4AC8-89C0-AA150946B16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47.47</c:v>
                </c:pt>
                <c:pt idx="1">
                  <c:v>54.25</c:v>
                </c:pt>
                <c:pt idx="2">
                  <c:v>61.03</c:v>
                </c:pt>
                <c:pt idx="3">
                  <c:v>67.81</c:v>
                </c:pt>
                <c:pt idx="4">
                  <c:v>74.25</c:v>
                </c:pt>
              </c:numCache>
            </c:numRef>
          </c:val>
          <c:extLst>
            <c:ext xmlns:c16="http://schemas.microsoft.com/office/drawing/2014/chart" uri="{C3380CC4-5D6E-409C-BE32-E72D297353CC}">
              <c16:uniqueId val="{00000000-F783-47F1-B410-0F03F0E3D73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F783-47F1-B410-0F03F0E3D73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2E2-43AE-808C-5DA7DD3DAFA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22E2-43AE-808C-5DA7DD3DAFA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329-416E-A436-95C02EAF4B7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B329-416E-A436-95C02EAF4B7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9B9-4736-A4B9-B0BFED40399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C9B9-4736-A4B9-B0BFED40399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A0-4DE2-B0CF-D39C8C640ED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1DA0-4DE2-B0CF-D39C8C640ED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12.98</c:v>
                </c:pt>
                <c:pt idx="1">
                  <c:v>11.73</c:v>
                </c:pt>
                <c:pt idx="2">
                  <c:v>11.34</c:v>
                </c:pt>
                <c:pt idx="3">
                  <c:v>9.61</c:v>
                </c:pt>
                <c:pt idx="4">
                  <c:v>10.48</c:v>
                </c:pt>
              </c:numCache>
            </c:numRef>
          </c:val>
          <c:extLst>
            <c:ext xmlns:c16="http://schemas.microsoft.com/office/drawing/2014/chart" uri="{C3380CC4-5D6E-409C-BE32-E72D297353CC}">
              <c16:uniqueId val="{00000000-0869-49C3-B847-0BD9483F21B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0869-49C3-B847-0BD9483F21B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D2A-406D-8A89-060459AFC3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5D2A-406D-8A89-060459AFC3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大阪府　枚方市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K3</v>
      </c>
      <c r="X8" s="71"/>
      <c r="Y8" s="71"/>
      <c r="Z8" s="71"/>
      <c r="AA8" s="71"/>
      <c r="AB8" s="71"/>
      <c r="AC8" s="71"/>
      <c r="AD8" s="72" t="str">
        <f>データ!$M$6</f>
        <v>自治体職員</v>
      </c>
      <c r="AE8" s="72"/>
      <c r="AF8" s="72"/>
      <c r="AG8" s="72"/>
      <c r="AH8" s="72"/>
      <c r="AI8" s="72"/>
      <c r="AJ8" s="72"/>
      <c r="AK8" s="3"/>
      <c r="AL8" s="45">
        <f>データ!S6</f>
        <v>397681</v>
      </c>
      <c r="AM8" s="45"/>
      <c r="AN8" s="45"/>
      <c r="AO8" s="45"/>
      <c r="AP8" s="45"/>
      <c r="AQ8" s="45"/>
      <c r="AR8" s="45"/>
      <c r="AS8" s="45"/>
      <c r="AT8" s="46">
        <f>データ!T6</f>
        <v>65.12</v>
      </c>
      <c r="AU8" s="46"/>
      <c r="AV8" s="46"/>
      <c r="AW8" s="46"/>
      <c r="AX8" s="46"/>
      <c r="AY8" s="46"/>
      <c r="AZ8" s="46"/>
      <c r="BA8" s="46"/>
      <c r="BB8" s="46">
        <f>データ!U6</f>
        <v>6106.89</v>
      </c>
      <c r="BC8" s="46"/>
      <c r="BD8" s="46"/>
      <c r="BE8" s="46"/>
      <c r="BF8" s="46"/>
      <c r="BG8" s="46"/>
      <c r="BH8" s="46"/>
      <c r="BI8" s="46"/>
      <c r="BJ8" s="3"/>
      <c r="BK8" s="3"/>
      <c r="BL8" s="67" t="s">
        <v>10</v>
      </c>
      <c r="BM8" s="68"/>
      <c r="BN8" s="69" t="s">
        <v>11</v>
      </c>
      <c r="BO8" s="69"/>
      <c r="BP8" s="69"/>
      <c r="BQ8" s="69"/>
      <c r="BR8" s="69"/>
      <c r="BS8" s="69"/>
      <c r="BT8" s="69"/>
      <c r="BU8" s="69"/>
      <c r="BV8" s="69"/>
      <c r="BW8" s="69"/>
      <c r="BX8" s="69"/>
      <c r="BY8" s="70"/>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100</v>
      </c>
      <c r="J10" s="46"/>
      <c r="K10" s="46"/>
      <c r="L10" s="46"/>
      <c r="M10" s="46"/>
      <c r="N10" s="46"/>
      <c r="O10" s="46"/>
      <c r="P10" s="46">
        <f>データ!P6</f>
        <v>0</v>
      </c>
      <c r="Q10" s="46"/>
      <c r="R10" s="46"/>
      <c r="S10" s="46"/>
      <c r="T10" s="46"/>
      <c r="U10" s="46"/>
      <c r="V10" s="46"/>
      <c r="W10" s="46" t="str">
        <f>データ!Q6</f>
        <v>-</v>
      </c>
      <c r="X10" s="46"/>
      <c r="Y10" s="46"/>
      <c r="Z10" s="46"/>
      <c r="AA10" s="46"/>
      <c r="AB10" s="46"/>
      <c r="AC10" s="46"/>
      <c r="AD10" s="45">
        <f>データ!R6</f>
        <v>3190</v>
      </c>
      <c r="AE10" s="45"/>
      <c r="AF10" s="45"/>
      <c r="AG10" s="45"/>
      <c r="AH10" s="45"/>
      <c r="AI10" s="45"/>
      <c r="AJ10" s="45"/>
      <c r="AK10" s="2"/>
      <c r="AL10" s="45">
        <f>データ!V6</f>
        <v>11</v>
      </c>
      <c r="AM10" s="45"/>
      <c r="AN10" s="45"/>
      <c r="AO10" s="45"/>
      <c r="AP10" s="45"/>
      <c r="AQ10" s="45"/>
      <c r="AR10" s="45"/>
      <c r="AS10" s="45"/>
      <c r="AT10" s="46">
        <f>データ!W6</f>
        <v>12.84</v>
      </c>
      <c r="AU10" s="46"/>
      <c r="AV10" s="46"/>
      <c r="AW10" s="46"/>
      <c r="AX10" s="46"/>
      <c r="AY10" s="46"/>
      <c r="AZ10" s="46"/>
      <c r="BA10" s="46"/>
      <c r="BB10" s="46">
        <f>データ!X6</f>
        <v>0.86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1" t="s">
        <v>26</v>
      </c>
      <c r="BM14" s="62"/>
      <c r="BN14" s="62"/>
      <c r="BO14" s="62"/>
      <c r="BP14" s="62"/>
      <c r="BQ14" s="62"/>
      <c r="BR14" s="62"/>
      <c r="BS14" s="62"/>
      <c r="BT14" s="62"/>
      <c r="BU14" s="62"/>
      <c r="BV14" s="62"/>
      <c r="BW14" s="62"/>
      <c r="BX14" s="62"/>
      <c r="BY14" s="62"/>
      <c r="BZ14" s="63"/>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QAwY+1uUHS51lOxnlyBjF+GodH938c5yg8/tBkOxaOpTPqNehDZYTAp6+JJSnZcwCeT834ZBTF3m3L5V6X0KIw==" saltValue="goM3xyjcafaCBBj6nnrb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272108</v>
      </c>
      <c r="D6" s="19">
        <f t="shared" si="3"/>
        <v>46</v>
      </c>
      <c r="E6" s="19">
        <f t="shared" si="3"/>
        <v>18</v>
      </c>
      <c r="F6" s="19">
        <f t="shared" si="3"/>
        <v>0</v>
      </c>
      <c r="G6" s="19">
        <f t="shared" si="3"/>
        <v>0</v>
      </c>
      <c r="H6" s="19" t="str">
        <f t="shared" si="3"/>
        <v>大阪府　枚方市</v>
      </c>
      <c r="I6" s="19" t="str">
        <f t="shared" si="3"/>
        <v>法適用</v>
      </c>
      <c r="J6" s="19" t="str">
        <f t="shared" si="3"/>
        <v>下水道事業</v>
      </c>
      <c r="K6" s="19" t="str">
        <f t="shared" si="3"/>
        <v>特定地域生活排水処理</v>
      </c>
      <c r="L6" s="19" t="str">
        <f t="shared" si="3"/>
        <v>K3</v>
      </c>
      <c r="M6" s="19" t="str">
        <f t="shared" si="3"/>
        <v>自治体職員</v>
      </c>
      <c r="N6" s="20" t="str">
        <f t="shared" si="3"/>
        <v>-</v>
      </c>
      <c r="O6" s="20">
        <f t="shared" si="3"/>
        <v>100</v>
      </c>
      <c r="P6" s="20">
        <f t="shared" si="3"/>
        <v>0</v>
      </c>
      <c r="Q6" s="20" t="str">
        <f t="shared" si="3"/>
        <v>-</v>
      </c>
      <c r="R6" s="20">
        <f t="shared" si="3"/>
        <v>3190</v>
      </c>
      <c r="S6" s="20">
        <f t="shared" si="3"/>
        <v>397681</v>
      </c>
      <c r="T6" s="20">
        <f t="shared" si="3"/>
        <v>65.12</v>
      </c>
      <c r="U6" s="20">
        <f t="shared" si="3"/>
        <v>6106.89</v>
      </c>
      <c r="V6" s="20">
        <f t="shared" si="3"/>
        <v>11</v>
      </c>
      <c r="W6" s="20">
        <f t="shared" si="3"/>
        <v>12.84</v>
      </c>
      <c r="X6" s="20">
        <f t="shared" si="3"/>
        <v>0.86</v>
      </c>
      <c r="Y6" s="21">
        <f>IF(Y7="",NA(),Y7)</f>
        <v>100</v>
      </c>
      <c r="Z6" s="21">
        <f t="shared" ref="Z6:AH6" si="4">IF(Z7="",NA(),Z7)</f>
        <v>100</v>
      </c>
      <c r="AA6" s="21">
        <f t="shared" si="4"/>
        <v>100</v>
      </c>
      <c r="AB6" s="21">
        <f t="shared" si="4"/>
        <v>100</v>
      </c>
      <c r="AC6" s="21">
        <f t="shared" si="4"/>
        <v>100</v>
      </c>
      <c r="AD6" s="21">
        <f t="shared" si="4"/>
        <v>93.44</v>
      </c>
      <c r="AE6" s="21">
        <f t="shared" si="4"/>
        <v>90.02</v>
      </c>
      <c r="AF6" s="21">
        <f t="shared" si="4"/>
        <v>93.76</v>
      </c>
      <c r="AG6" s="21">
        <f t="shared" si="4"/>
        <v>95.33</v>
      </c>
      <c r="AH6" s="21">
        <f t="shared" si="4"/>
        <v>92.17</v>
      </c>
      <c r="AI6" s="20" t="str">
        <f>IF(AI7="","",IF(AI7="-","【-】","【"&amp;SUBSTITUTE(TEXT(AI7,"#,##0.00"),"-","△")&amp;"】"))</f>
        <v>【98.81】</v>
      </c>
      <c r="AJ6" s="20">
        <f>IF(AJ7="",NA(),AJ7)</f>
        <v>0</v>
      </c>
      <c r="AK6" s="20">
        <f t="shared" ref="AK6:AS6" si="5">IF(AK7="",NA(),AK7)</f>
        <v>0</v>
      </c>
      <c r="AL6" s="20">
        <f t="shared" si="5"/>
        <v>0</v>
      </c>
      <c r="AM6" s="20">
        <f t="shared" si="5"/>
        <v>0</v>
      </c>
      <c r="AN6" s="20">
        <f t="shared" si="5"/>
        <v>0</v>
      </c>
      <c r="AO6" s="21">
        <f t="shared" si="5"/>
        <v>123.58</v>
      </c>
      <c r="AP6" s="21">
        <f t="shared" si="5"/>
        <v>221.28</v>
      </c>
      <c r="AQ6" s="21">
        <f t="shared" si="5"/>
        <v>173.09</v>
      </c>
      <c r="AR6" s="21">
        <f t="shared" si="5"/>
        <v>162.82</v>
      </c>
      <c r="AS6" s="21">
        <f t="shared" si="5"/>
        <v>193.62</v>
      </c>
      <c r="AT6" s="20" t="str">
        <f>IF(AT7="","",IF(AT7="-","【-】","【"&amp;SUBSTITUTE(TEXT(AT7,"#,##0.00"),"-","△")&amp;"】"))</f>
        <v>【102.81】</v>
      </c>
      <c r="AU6" s="21" t="str">
        <f>IF(AU7="",NA(),AU7)</f>
        <v>-</v>
      </c>
      <c r="AV6" s="21" t="str">
        <f t="shared" ref="AV6:BD6" si="6">IF(AV7="",NA(),AV7)</f>
        <v>-</v>
      </c>
      <c r="AW6" s="21" t="str">
        <f t="shared" si="6"/>
        <v>-</v>
      </c>
      <c r="AX6" s="21" t="str">
        <f t="shared" si="6"/>
        <v>-</v>
      </c>
      <c r="AY6" s="21" t="str">
        <f t="shared" si="6"/>
        <v>-</v>
      </c>
      <c r="AZ6" s="21">
        <f t="shared" si="6"/>
        <v>172.39</v>
      </c>
      <c r="BA6" s="21">
        <f t="shared" si="6"/>
        <v>113.42</v>
      </c>
      <c r="BB6" s="21">
        <f t="shared" si="6"/>
        <v>117.39</v>
      </c>
      <c r="BC6" s="21">
        <f t="shared" si="6"/>
        <v>125.61</v>
      </c>
      <c r="BD6" s="21">
        <f t="shared" si="6"/>
        <v>67.75</v>
      </c>
      <c r="BE6" s="20" t="str">
        <f>IF(BE7="","",IF(BE7="-","【-】","【"&amp;SUBSTITUTE(TEXT(BE7,"#,##0.00"),"-","△")&amp;"】"))</f>
        <v>【112.20】</v>
      </c>
      <c r="BF6" s="20">
        <f>IF(BF7="",NA(),BF7)</f>
        <v>0</v>
      </c>
      <c r="BG6" s="20">
        <f t="shared" ref="BG6:BO6" si="7">IF(BG7="",NA(),BG7)</f>
        <v>0</v>
      </c>
      <c r="BH6" s="20">
        <f t="shared" si="7"/>
        <v>0</v>
      </c>
      <c r="BI6" s="20">
        <f t="shared" si="7"/>
        <v>0</v>
      </c>
      <c r="BJ6" s="20">
        <f t="shared" si="7"/>
        <v>0</v>
      </c>
      <c r="BK6" s="21">
        <f t="shared" si="7"/>
        <v>407.42</v>
      </c>
      <c r="BL6" s="21">
        <f t="shared" si="7"/>
        <v>386.46</v>
      </c>
      <c r="BM6" s="21">
        <f t="shared" si="7"/>
        <v>421.25</v>
      </c>
      <c r="BN6" s="21">
        <f t="shared" si="7"/>
        <v>398.42</v>
      </c>
      <c r="BO6" s="21">
        <f t="shared" si="7"/>
        <v>393.35</v>
      </c>
      <c r="BP6" s="20" t="str">
        <f>IF(BP7="","",IF(BP7="-","【-】","【"&amp;SUBSTITUTE(TEXT(BP7,"#,##0.00"),"-","△")&amp;"】"))</f>
        <v>【310.14】</v>
      </c>
      <c r="BQ6" s="21">
        <f>IF(BQ7="",NA(),BQ7)</f>
        <v>12.98</v>
      </c>
      <c r="BR6" s="21">
        <f t="shared" ref="BR6:BZ6" si="8">IF(BR7="",NA(),BR7)</f>
        <v>11.73</v>
      </c>
      <c r="BS6" s="21">
        <f t="shared" si="8"/>
        <v>11.34</v>
      </c>
      <c r="BT6" s="21">
        <f t="shared" si="8"/>
        <v>9.61</v>
      </c>
      <c r="BU6" s="21">
        <f t="shared" si="8"/>
        <v>10.48</v>
      </c>
      <c r="BV6" s="21">
        <f t="shared" si="8"/>
        <v>57.08</v>
      </c>
      <c r="BW6" s="21">
        <f t="shared" si="8"/>
        <v>55.85</v>
      </c>
      <c r="BX6" s="21">
        <f t="shared" si="8"/>
        <v>53.23</v>
      </c>
      <c r="BY6" s="21">
        <f t="shared" si="8"/>
        <v>50.7</v>
      </c>
      <c r="BZ6" s="21">
        <f t="shared" si="8"/>
        <v>48.13</v>
      </c>
      <c r="CA6" s="20" t="str">
        <f>IF(CA7="","",IF(CA7="-","【-】","【"&amp;SUBSTITUTE(TEXT(CA7,"#,##0.00"),"-","△")&amp;"】"))</f>
        <v>【57.71】</v>
      </c>
      <c r="CB6" s="21" t="str">
        <f>IF(CB7="",NA(),CB7)</f>
        <v>-</v>
      </c>
      <c r="CC6" s="21" t="str">
        <f t="shared" ref="CC6:CK6" si="9">IF(CC7="",NA(),CC7)</f>
        <v>-</v>
      </c>
      <c r="CD6" s="21" t="str">
        <f t="shared" si="9"/>
        <v>-</v>
      </c>
      <c r="CE6" s="21" t="str">
        <f t="shared" si="9"/>
        <v>-</v>
      </c>
      <c r="CF6" s="21" t="str">
        <f t="shared" si="9"/>
        <v>-</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100</v>
      </c>
      <c r="CY6" s="21">
        <f t="shared" ref="CY6:DG6" si="11">IF(CY7="",NA(),CY7)</f>
        <v>100</v>
      </c>
      <c r="CZ6" s="21">
        <f t="shared" si="11"/>
        <v>100</v>
      </c>
      <c r="DA6" s="21">
        <f t="shared" si="11"/>
        <v>100</v>
      </c>
      <c r="DB6" s="21">
        <f t="shared" si="11"/>
        <v>100</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47.47</v>
      </c>
      <c r="DJ6" s="21">
        <f t="shared" ref="DJ6:DR6" si="12">IF(DJ7="",NA(),DJ7)</f>
        <v>54.25</v>
      </c>
      <c r="DK6" s="21">
        <f t="shared" si="12"/>
        <v>61.03</v>
      </c>
      <c r="DL6" s="21">
        <f t="shared" si="12"/>
        <v>67.81</v>
      </c>
      <c r="DM6" s="21">
        <f t="shared" si="12"/>
        <v>74.25</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272108</v>
      </c>
      <c r="D7" s="23">
        <v>46</v>
      </c>
      <c r="E7" s="23">
        <v>18</v>
      </c>
      <c r="F7" s="23">
        <v>0</v>
      </c>
      <c r="G7" s="23">
        <v>0</v>
      </c>
      <c r="H7" s="23" t="s">
        <v>96</v>
      </c>
      <c r="I7" s="23" t="s">
        <v>97</v>
      </c>
      <c r="J7" s="23" t="s">
        <v>98</v>
      </c>
      <c r="K7" s="23" t="s">
        <v>99</v>
      </c>
      <c r="L7" s="23" t="s">
        <v>100</v>
      </c>
      <c r="M7" s="23" t="s">
        <v>101</v>
      </c>
      <c r="N7" s="24" t="s">
        <v>102</v>
      </c>
      <c r="O7" s="24">
        <v>100</v>
      </c>
      <c r="P7" s="24">
        <v>0</v>
      </c>
      <c r="Q7" s="24" t="s">
        <v>102</v>
      </c>
      <c r="R7" s="24">
        <v>3190</v>
      </c>
      <c r="S7" s="24">
        <v>397681</v>
      </c>
      <c r="T7" s="24">
        <v>65.12</v>
      </c>
      <c r="U7" s="24">
        <v>6106.89</v>
      </c>
      <c r="V7" s="24">
        <v>11</v>
      </c>
      <c r="W7" s="24">
        <v>12.84</v>
      </c>
      <c r="X7" s="24">
        <v>0.86</v>
      </c>
      <c r="Y7" s="24">
        <v>100</v>
      </c>
      <c r="Z7" s="24">
        <v>100</v>
      </c>
      <c r="AA7" s="24">
        <v>100</v>
      </c>
      <c r="AB7" s="24">
        <v>100</v>
      </c>
      <c r="AC7" s="24">
        <v>100</v>
      </c>
      <c r="AD7" s="24">
        <v>93.44</v>
      </c>
      <c r="AE7" s="24">
        <v>90.02</v>
      </c>
      <c r="AF7" s="24">
        <v>93.76</v>
      </c>
      <c r="AG7" s="24">
        <v>95.33</v>
      </c>
      <c r="AH7" s="24">
        <v>92.17</v>
      </c>
      <c r="AI7" s="24">
        <v>98.81</v>
      </c>
      <c r="AJ7" s="24">
        <v>0</v>
      </c>
      <c r="AK7" s="24">
        <v>0</v>
      </c>
      <c r="AL7" s="24">
        <v>0</v>
      </c>
      <c r="AM7" s="24">
        <v>0</v>
      </c>
      <c r="AN7" s="24">
        <v>0</v>
      </c>
      <c r="AO7" s="24">
        <v>123.58</v>
      </c>
      <c r="AP7" s="24">
        <v>221.28</v>
      </c>
      <c r="AQ7" s="24">
        <v>173.09</v>
      </c>
      <c r="AR7" s="24">
        <v>162.82</v>
      </c>
      <c r="AS7" s="24">
        <v>193.62</v>
      </c>
      <c r="AT7" s="24">
        <v>102.81</v>
      </c>
      <c r="AU7" s="24" t="s">
        <v>102</v>
      </c>
      <c r="AV7" s="24" t="s">
        <v>102</v>
      </c>
      <c r="AW7" s="24" t="s">
        <v>102</v>
      </c>
      <c r="AX7" s="24" t="s">
        <v>102</v>
      </c>
      <c r="AY7" s="24" t="s">
        <v>102</v>
      </c>
      <c r="AZ7" s="24">
        <v>172.39</v>
      </c>
      <c r="BA7" s="24">
        <v>113.42</v>
      </c>
      <c r="BB7" s="24">
        <v>117.39</v>
      </c>
      <c r="BC7" s="24">
        <v>125.61</v>
      </c>
      <c r="BD7" s="24">
        <v>67.75</v>
      </c>
      <c r="BE7" s="24">
        <v>112.2</v>
      </c>
      <c r="BF7" s="24">
        <v>0</v>
      </c>
      <c r="BG7" s="24">
        <v>0</v>
      </c>
      <c r="BH7" s="24">
        <v>0</v>
      </c>
      <c r="BI7" s="24">
        <v>0</v>
      </c>
      <c r="BJ7" s="24">
        <v>0</v>
      </c>
      <c r="BK7" s="24">
        <v>407.42</v>
      </c>
      <c r="BL7" s="24">
        <v>386.46</v>
      </c>
      <c r="BM7" s="24">
        <v>421.25</v>
      </c>
      <c r="BN7" s="24">
        <v>398.42</v>
      </c>
      <c r="BO7" s="24">
        <v>393.35</v>
      </c>
      <c r="BP7" s="24">
        <v>310.14</v>
      </c>
      <c r="BQ7" s="24">
        <v>12.98</v>
      </c>
      <c r="BR7" s="24">
        <v>11.73</v>
      </c>
      <c r="BS7" s="24">
        <v>11.34</v>
      </c>
      <c r="BT7" s="24">
        <v>9.61</v>
      </c>
      <c r="BU7" s="24">
        <v>10.48</v>
      </c>
      <c r="BV7" s="24">
        <v>57.08</v>
      </c>
      <c r="BW7" s="24">
        <v>55.85</v>
      </c>
      <c r="BX7" s="24">
        <v>53.23</v>
      </c>
      <c r="BY7" s="24">
        <v>50.7</v>
      </c>
      <c r="BZ7" s="24">
        <v>48.13</v>
      </c>
      <c r="CA7" s="24">
        <v>57.71</v>
      </c>
      <c r="CB7" s="24" t="s">
        <v>102</v>
      </c>
      <c r="CC7" s="24" t="s">
        <v>102</v>
      </c>
      <c r="CD7" s="24" t="s">
        <v>102</v>
      </c>
      <c r="CE7" s="24" t="s">
        <v>102</v>
      </c>
      <c r="CF7" s="24" t="s">
        <v>102</v>
      </c>
      <c r="CG7" s="24">
        <v>286.86</v>
      </c>
      <c r="CH7" s="24">
        <v>287.91000000000003</v>
      </c>
      <c r="CI7" s="24">
        <v>283.3</v>
      </c>
      <c r="CJ7" s="24">
        <v>289.81</v>
      </c>
      <c r="CK7" s="24">
        <v>301.54000000000002</v>
      </c>
      <c r="CL7" s="24">
        <v>286.17</v>
      </c>
      <c r="CM7" s="24" t="s">
        <v>102</v>
      </c>
      <c r="CN7" s="24" t="s">
        <v>102</v>
      </c>
      <c r="CO7" s="24" t="s">
        <v>102</v>
      </c>
      <c r="CP7" s="24" t="s">
        <v>102</v>
      </c>
      <c r="CQ7" s="24" t="s">
        <v>102</v>
      </c>
      <c r="CR7" s="24">
        <v>57.22</v>
      </c>
      <c r="CS7" s="24">
        <v>54.93</v>
      </c>
      <c r="CT7" s="24">
        <v>55.96</v>
      </c>
      <c r="CU7" s="24">
        <v>56.45</v>
      </c>
      <c r="CV7" s="24">
        <v>58.26</v>
      </c>
      <c r="CW7" s="24">
        <v>56.8</v>
      </c>
      <c r="CX7" s="24">
        <v>100</v>
      </c>
      <c r="CY7" s="24">
        <v>100</v>
      </c>
      <c r="CZ7" s="24">
        <v>100</v>
      </c>
      <c r="DA7" s="24">
        <v>100</v>
      </c>
      <c r="DB7" s="24">
        <v>100</v>
      </c>
      <c r="DC7" s="24">
        <v>67.290000000000006</v>
      </c>
      <c r="DD7" s="24">
        <v>65.569999999999993</v>
      </c>
      <c r="DE7" s="24">
        <v>60.12</v>
      </c>
      <c r="DF7" s="24">
        <v>54.99</v>
      </c>
      <c r="DG7" s="24">
        <v>66.430000000000007</v>
      </c>
      <c r="DH7" s="24">
        <v>83.38</v>
      </c>
      <c r="DI7" s="24">
        <v>47.47</v>
      </c>
      <c r="DJ7" s="24">
        <v>54.25</v>
      </c>
      <c r="DK7" s="24">
        <v>61.03</v>
      </c>
      <c r="DL7" s="24">
        <v>67.81</v>
      </c>
      <c r="DM7" s="24">
        <v>74.25</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2023-01-12T23:49:48Z</dcterms:created>
  <dcterms:modified xsi:type="dcterms:W3CDTF">2023-02-28T00:11:58Z</dcterms:modified>
  <cp:category/>
</cp:coreProperties>
</file>