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757$\doc\財政\04公営企業\01.決算統計\R4年度（R3決算）\20.経営比較分析表\07.アップロード\02.アップロードデータ（分析表）\"/>
    </mc:Choice>
  </mc:AlternateContent>
  <workbookProtection workbookAlgorithmName="SHA-512" workbookHashValue="Tko9hr5SM+gNCtsUDWDKGp8r+9tiP0nRZrf+6BZuwG6ZQf93bV2GKRh2Ck9FDfNGjKnk6Cj9HX3UG6qV5wCS3A==" workbookSaltValue="Wxjd0YewjyxYB4exiRhmg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<sst xmlns="http://schemas.openxmlformats.org/spreadsheetml/2006/main" count="236" uniqueCount="118">
  <si>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</si>
  <si>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</si>
  <si>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</si>
  <si>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</si>
  <si>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</si>
  <si>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</si>
  <si>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</si>
  <si>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</si>
  <si>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</si>
  <si>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</si>
  <si>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</si>
  <si>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</si>
  <si>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</si>
  <si>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</si>
  <si>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</si>
  <si>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</si>
  <si>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</si>
  <si>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</si>
  <si>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</si>
  <si>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</si>
  <si>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</si>
  <si>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</si>
  <si>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</si>
  <si>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</si>
  <si>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</si>
  <si>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</si>
  <si>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</si>
  <si>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</si>
  <si>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</si>
  <si>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</si>
  <si>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</si>
  <si>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</si>
  <si>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</si>
  <si>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</si>
  <si>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</si>
  <si>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</si>
  <si>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</si>
  <si>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</si>
  <si>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</si>
  <si>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</si>
  <si>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</si>
  <si>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</si>
  <si>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</si>
  <si>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</si>
  <si>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</si>
  <si>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</si>
  <si>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</si>
  <si>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</si>
  <si>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</si>
  <si>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</si>
  <si>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</si>
  <si>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</si>
  <si>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</si>
  <si>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</si>
  <si>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</si>
  <si>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</si>
  <si>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</si>
  <si>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</si>
  <si>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</si>
  <si>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</si>
  <si>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</si>
  <si>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</si>
  <si>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</si>
  <si>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</si>
  <si>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</si>
  <si>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</si>
  <si>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</si>
  <si>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</si>
  <si>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</si>
  <si>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</si>
  <si>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</si>
  <si>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</si>
  <si>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</si>
  <si>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</si>
  <si>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</si>
  <si>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</si>
  <si>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</si>
  <si>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</si>
  <si>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</si>
  <si>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</si>
  <si>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</si>
  <si>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</si>
  <si>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</si>
  <si>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</si>
  <si>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</si>
  <si>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</si>
  <si>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</si>
  <si>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</si>
  <si>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</si>
  <si>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</si>
  <si>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</si>
  <si>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</si>
  <si>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</si>
  <si>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</si>
  <si>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</si>
  <si>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</si>
  <si>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枚方市</t>
  </si>
  <si>
    <t>法適用</t>
  </si>
  <si>
    <t>下水道事業</t>
  </si>
  <si>
    <t>公共下水道</t>
  </si>
  <si>
    <t>Aa</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</si>
  <si>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</si>
  <si>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</si>
  <si>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</si>
  <si>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</si>
  <si>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</si>
  <si>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</si>
  <si>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</si>
  <si>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</si>
  <si>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</si>
  <si>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</si>
  <si>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</si>
  <si>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</si>
  <si>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</si>
  <si>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</si>
  <si>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本市では、昭和30年代から民間などの大規模開発に伴い、下水道整備を進めてきました。
　平成30年度には汚水整備の事業概成を迎え、本格的な維持管理に向けて、下水道台帳のシステム化をはじめ、下水道ストックマネジメント計画を策定しました。
　しかし、その際管路延長の精査によって、管路延長の修正が生じたため、「管渠老朽化率」と「管渠改善率」が低下しました。
　「管渠老朽化率」は類似団体平均値を下回っているものの、管渠改善率も下回っていることから、老朽化が進んでいる状況です。
　そのため、管渠やポンプ場などの下水道施設にかかる維持管理コストが増加しており、今後の施設維持に向けて、令和元年度からストックマネジメント計画に基づく、点検調査等を実施しています。</t>
    <rPh sb="1" eb="2">
      <t>ホン</t>
    </rPh>
    <rPh sb="28" eb="31">
      <t>ゲスイドウ</t>
    </rPh>
    <rPh sb="52" eb="56">
      <t>オスイセイビ</t>
    </rPh>
    <rPh sb="65" eb="68">
      <t>ホンカクテキ</t>
    </rPh>
    <rPh sb="69" eb="73">
      <t>イジカンリ</t>
    </rPh>
    <rPh sb="74" eb="75">
      <t>ム</t>
    </rPh>
    <rPh sb="125" eb="126">
      <t>サイ</t>
    </rPh>
    <rPh sb="143" eb="145">
      <t>シュウセイ</t>
    </rPh>
    <rPh sb="146" eb="147">
      <t>ショウ</t>
    </rPh>
    <rPh sb="262" eb="264">
      <t>イジ</t>
    </rPh>
    <rPh sb="264" eb="266">
      <t>カンリ</t>
    </rPh>
    <rPh sb="313" eb="315">
      <t>テンケン</t>
    </rPh>
    <rPh sb="315" eb="317">
      <t>チョウサ</t>
    </rPh>
    <rPh sb="317" eb="318">
      <t>トウ</t>
    </rPh>
    <phoneticPr fontId="4"/>
  </si>
  <si>
    <t>　本市の公共下水道事業は、平成に入ってから本格的に整備を進めたことで、企業債残高が大きくなり、元利償還金を使用料収入で賄うことができないため、一般会計から多額の基準外繰入金を受けて事業運営を行ってきました。
　近年、企業債残高が順次償還終了を迎えていることから、「企業債残高対事業規模比率」は減少傾向にあります。一方、減価償却費については、年々増加しており、使用料単価の減少も影響し、「経費回収率」は１００％をわずかに下回っていますが、資金としては確保しています。
　「施設利用率」については、単独で処理施設を保有していないため、グラフには表れません。
　「水洗化率」は、一般住居地域を整備してきたことから、水洗便所設置済人口は緩やかに増加しており、97%前後で推移しています。
　これらのことから、「流動比率」で表れる短期的な資金面は不安定な状況ではありますが、基準外繰入金の抑制など経営面の課題を順次改善していることから、段階的に安定経営に向けて進んでいるものと判断しています。</t>
    <rPh sb="80" eb="82">
      <t>キジュン</t>
    </rPh>
    <rPh sb="82" eb="83">
      <t>ガイ</t>
    </rPh>
    <rPh sb="105" eb="107">
      <t>キンネン</t>
    </rPh>
    <rPh sb="108" eb="110">
      <t>キギョウ</t>
    </rPh>
    <rPh sb="110" eb="111">
      <t>サイ</t>
    </rPh>
    <rPh sb="111" eb="113">
      <t>ザンダカ</t>
    </rPh>
    <rPh sb="114" eb="116">
      <t>ジュンジ</t>
    </rPh>
    <rPh sb="116" eb="120">
      <t>ショウカンシュウリョウ</t>
    </rPh>
    <rPh sb="121" eb="122">
      <t>ムカ</t>
    </rPh>
    <rPh sb="132" eb="134">
      <t>キギョウ</t>
    </rPh>
    <rPh sb="134" eb="135">
      <t>サイ</t>
    </rPh>
    <rPh sb="135" eb="137">
      <t>ザンダカ</t>
    </rPh>
    <rPh sb="137" eb="138">
      <t>タイ</t>
    </rPh>
    <rPh sb="138" eb="140">
      <t>ジギョウ</t>
    </rPh>
    <rPh sb="140" eb="142">
      <t>キボ</t>
    </rPh>
    <rPh sb="142" eb="144">
      <t>ヒリツ</t>
    </rPh>
    <rPh sb="247" eb="249">
      <t>タンドク</t>
    </rPh>
    <rPh sb="351" eb="355">
      <t>リュウドウヒリツ</t>
    </rPh>
    <rPh sb="357" eb="358">
      <t>アラワ</t>
    </rPh>
    <rPh sb="360" eb="363">
      <t>タンキテキ</t>
    </rPh>
    <rPh sb="364" eb="367">
      <t>シキンメン</t>
    </rPh>
    <rPh sb="368" eb="371">
      <t>フアンテイ</t>
    </rPh>
    <rPh sb="372" eb="374">
      <t>ジョウキョウ</t>
    </rPh>
    <rPh sb="382" eb="388">
      <t>キジュンガイクリイレキン</t>
    </rPh>
    <rPh sb="389" eb="391">
      <t>ヨクセイ</t>
    </rPh>
    <rPh sb="393" eb="396">
      <t>ケイエイメン</t>
    </rPh>
    <rPh sb="397" eb="399">
      <t>カダイ</t>
    </rPh>
    <rPh sb="400" eb="402">
      <t>ジュンジ</t>
    </rPh>
    <rPh sb="402" eb="404">
      <t>カイゼン</t>
    </rPh>
    <rPh sb="413" eb="416">
      <t>ダンカイテキ</t>
    </rPh>
    <rPh sb="417" eb="419">
      <t>アンテイ</t>
    </rPh>
    <rPh sb="419" eb="421">
      <t>ケイエイ</t>
    </rPh>
    <rPh sb="422" eb="423">
      <t>ム</t>
    </rPh>
    <rPh sb="425" eb="426">
      <t>スス</t>
    </rPh>
    <rPh sb="433" eb="435">
      <t>ハンダン</t>
    </rPh>
    <phoneticPr fontId="4"/>
  </si>
  <si>
    <t>　昭和30年代の大規模開発に伴い、下水道整備をスタートし、昭和から平成にかけて本格的に整備を実施したことにより企業債が増加し、現在でも経営面の大きな負担となっている状況です。
　住居系地域については、平成30年度に事業概成を迎えましたが、今後は、老朽化が進む管渠等の本格的な維持管理が必要となるため、「下水道長寿命化計画」や「ストックマネジメントの考え方」に基づく更新・改築事業に取り組んでいます。
　また、平成30年度に策定した「経営戦略」や令和2年度に策定した「下水道整備基本計画」に基づき、経営面では基準外繰入金の削減を行い、事業面では計画性を重視しながら、今後増加する流域下水道事業に係る負担金の経営面、特に資金面に与える影響を注視しつつ、経営基盤の強化を図っていきます。</t>
    <rPh sb="46" eb="48">
      <t>ジッシ</t>
    </rPh>
    <rPh sb="55" eb="58">
      <t>キギョウサイ</t>
    </rPh>
    <rPh sb="59" eb="61">
      <t>ゾウカ</t>
    </rPh>
    <rPh sb="63" eb="65">
      <t>ゲンザイ</t>
    </rPh>
    <rPh sb="71" eb="72">
      <t>オオ</t>
    </rPh>
    <rPh sb="82" eb="84">
      <t>ジョウキョウ</t>
    </rPh>
    <rPh sb="119" eb="121">
      <t>コンゴ</t>
    </rPh>
    <rPh sb="228" eb="230">
      <t>サクテイ</t>
    </rPh>
    <rPh sb="244" eb="245">
      <t>モト</t>
    </rPh>
    <rPh sb="248" eb="251">
      <t>ケイエイメン</t>
    </rPh>
    <rPh sb="253" eb="255">
      <t>キジュン</t>
    </rPh>
    <rPh sb="255" eb="256">
      <t>ガイ</t>
    </rPh>
    <rPh sb="256" eb="258">
      <t>クリイレ</t>
    </rPh>
    <rPh sb="258" eb="259">
      <t>キン</t>
    </rPh>
    <rPh sb="260" eb="262">
      <t>サクゲン</t>
    </rPh>
    <rPh sb="263" eb="264">
      <t>オコナ</t>
    </rPh>
    <rPh sb="266" eb="269">
      <t>ジギョウメン</t>
    </rPh>
    <rPh sb="271" eb="274">
      <t>ケイカクセイ</t>
    </rPh>
    <rPh sb="275" eb="277">
      <t>ジュウシ</t>
    </rPh>
    <rPh sb="284" eb="286">
      <t>ゾウカ</t>
    </rPh>
    <rPh sb="312" eb="313">
      <t>アタ</t>
    </rPh>
    <rPh sb="315" eb="317">
      <t>エイキョウ</t>
    </rPh>
    <rPh sb="318" eb="320">
      <t>チュウシ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</si>
</sst>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0.12</c:v>
                </c:pt>
                <c:pt idx="1">
                  <c:v>0.02</c:v>
                </c:pt>
                <c:pt idx="2">
                  <c:v>0.03</c:v>
                </c:pt>
                <c:pt idx="3">
                  <c:v>0.04</c:v>
                </c:pt>
                <c:pt idx="4">
                  <c:v>0.01</c:v>
                </c:pt>
              </c:numCache>
            </c:numRef>
          </c:val>
          <c:extLst>
            <c:ext xmlns:c16="http://schemas.microsoft.com/office/drawing/2014/chart" uri="{C3380CC4-5D6E-409C-BE32-E72D297353CC}">
              <c16:uniqueId val="{00000000-9B7C-4C1C-A94F-C3DC8AAD71A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0.16</c:v>
                </c:pt>
                <c:pt idx="2">
                  <c:v>0.16</c:v>
                </c:pt>
                <c:pt idx="3">
                  <c:v>0.14000000000000001</c:v>
                </c:pt>
                <c:pt idx="4">
                  <c:v>0.15</c:v>
                </c:pt>
              </c:numCache>
            </c:numRef>
          </c:val>
          <c:smooth val="0"/>
          <c:extLst>
            <c:ext xmlns:c16="http://schemas.microsoft.com/office/drawing/2014/chart" uri="{C3380CC4-5D6E-409C-BE32-E72D297353CC}">
              <c16:uniqueId val="{00000001-9B7C-4C1C-A94F-C3DC8AAD71A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A6-4140-881C-9CD51C9F21A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64.650000000000006</c:v>
                </c:pt>
                <c:pt idx="1">
                  <c:v>62.96</c:v>
                </c:pt>
                <c:pt idx="2">
                  <c:v>62.97</c:v>
                </c:pt>
                <c:pt idx="3">
                  <c:v>64.930000000000007</c:v>
                </c:pt>
                <c:pt idx="4">
                  <c:v>65.680000000000007</c:v>
                </c:pt>
              </c:numCache>
            </c:numRef>
          </c:val>
          <c:smooth val="0"/>
          <c:extLst>
            <c:ext xmlns:c16="http://schemas.microsoft.com/office/drawing/2014/chart" uri="{C3380CC4-5D6E-409C-BE32-E72D297353CC}">
              <c16:uniqueId val="{00000001-B2A6-4140-881C-9CD51C9F21A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97.03</c:v>
                </c:pt>
                <c:pt idx="1">
                  <c:v>96.98</c:v>
                </c:pt>
                <c:pt idx="2">
                  <c:v>97.26</c:v>
                </c:pt>
                <c:pt idx="3">
                  <c:v>97.33</c:v>
                </c:pt>
                <c:pt idx="4">
                  <c:v>97.52</c:v>
                </c:pt>
              </c:numCache>
            </c:numRef>
          </c:val>
          <c:extLst>
            <c:ext xmlns:c16="http://schemas.microsoft.com/office/drawing/2014/chart" uri="{C3380CC4-5D6E-409C-BE32-E72D297353CC}">
              <c16:uniqueId val="{00000000-4E90-4D00-977C-555B94AD333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97.4</c:v>
                </c:pt>
                <c:pt idx="1">
                  <c:v>96.96</c:v>
                </c:pt>
                <c:pt idx="2">
                  <c:v>96.97</c:v>
                </c:pt>
                <c:pt idx="3">
                  <c:v>97.7</c:v>
                </c:pt>
                <c:pt idx="4">
                  <c:v>97.59</c:v>
                </c:pt>
              </c:numCache>
            </c:numRef>
          </c:val>
          <c:smooth val="0"/>
          <c:extLst>
            <c:ext xmlns:c16="http://schemas.microsoft.com/office/drawing/2014/chart" uri="{C3380CC4-5D6E-409C-BE32-E72D297353CC}">
              <c16:uniqueId val="{00000001-4E90-4D00-977C-555B94AD333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116.06</c:v>
                </c:pt>
                <c:pt idx="1">
                  <c:v>119.46</c:v>
                </c:pt>
                <c:pt idx="2">
                  <c:v>115.24</c:v>
                </c:pt>
                <c:pt idx="3">
                  <c:v>116.26</c:v>
                </c:pt>
                <c:pt idx="4">
                  <c:v>115.37</c:v>
                </c:pt>
              </c:numCache>
            </c:numRef>
          </c:val>
          <c:extLst>
            <c:ext xmlns:c16="http://schemas.microsoft.com/office/drawing/2014/chart" uri="{C3380CC4-5D6E-409C-BE32-E72D297353CC}">
              <c16:uniqueId val="{00000000-EB4F-4825-861A-DB8FC32EB35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111.25</c:v>
                </c:pt>
                <c:pt idx="1">
                  <c:v>108.87</c:v>
                </c:pt>
                <c:pt idx="2">
                  <c:v>109</c:v>
                </c:pt>
                <c:pt idx="3">
                  <c:v>107.09</c:v>
                </c:pt>
                <c:pt idx="4">
                  <c:v>107.96</c:v>
                </c:pt>
              </c:numCache>
            </c:numRef>
          </c:val>
          <c:smooth val="0"/>
          <c:extLst>
            <c:ext xmlns:c16="http://schemas.microsoft.com/office/drawing/2014/chart" uri="{C3380CC4-5D6E-409C-BE32-E72D297353CC}">
              <c16:uniqueId val="{00000001-EB4F-4825-861A-DB8FC32EB35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17.23</c:v>
                </c:pt>
                <c:pt idx="1">
                  <c:v>19.670000000000002</c:v>
                </c:pt>
                <c:pt idx="2">
                  <c:v>21.1</c:v>
                </c:pt>
                <c:pt idx="3">
                  <c:v>23.43</c:v>
                </c:pt>
                <c:pt idx="4">
                  <c:v>25.84</c:v>
                </c:pt>
              </c:numCache>
            </c:numRef>
          </c:val>
          <c:extLst>
            <c:ext xmlns:c16="http://schemas.microsoft.com/office/drawing/2014/chart" uri="{C3380CC4-5D6E-409C-BE32-E72D297353CC}">
              <c16:uniqueId val="{00000000-9FEB-4CE9-B27F-76652712D71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28.35</c:v>
                </c:pt>
                <c:pt idx="1">
                  <c:v>25.13</c:v>
                </c:pt>
                <c:pt idx="2">
                  <c:v>24.54</c:v>
                </c:pt>
                <c:pt idx="3">
                  <c:v>23.38</c:v>
                </c:pt>
                <c:pt idx="4">
                  <c:v>24.59</c:v>
                </c:pt>
              </c:numCache>
            </c:numRef>
          </c:val>
          <c:smooth val="0"/>
          <c:extLst>
            <c:ext xmlns:c16="http://schemas.microsoft.com/office/drawing/2014/chart" uri="{C3380CC4-5D6E-409C-BE32-E72D297353CC}">
              <c16:uniqueId val="{00000001-9FEB-4CE9-B27F-76652712D71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2.65</c:v>
                </c:pt>
                <c:pt idx="1">
                  <c:v>1.89</c:v>
                </c:pt>
                <c:pt idx="2">
                  <c:v>2.2000000000000002</c:v>
                </c:pt>
                <c:pt idx="3">
                  <c:v>2.62</c:v>
                </c:pt>
                <c:pt idx="4">
                  <c:v>3.05</c:v>
                </c:pt>
              </c:numCache>
            </c:numRef>
          </c:val>
          <c:extLst>
            <c:ext xmlns:c16="http://schemas.microsoft.com/office/drawing/2014/chart" uri="{C3380CC4-5D6E-409C-BE32-E72D297353CC}">
              <c16:uniqueId val="{00000000-B311-4DEF-8199-0471780F8E3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6.7</c:v>
                </c:pt>
                <c:pt idx="1">
                  <c:v>6.4</c:v>
                </c:pt>
                <c:pt idx="2">
                  <c:v>7.66</c:v>
                </c:pt>
                <c:pt idx="3">
                  <c:v>8.1999999999999993</c:v>
                </c:pt>
                <c:pt idx="4">
                  <c:v>9.43</c:v>
                </c:pt>
              </c:numCache>
            </c:numRef>
          </c:val>
          <c:smooth val="0"/>
          <c:extLst>
            <c:ext xmlns:c16="http://schemas.microsoft.com/office/drawing/2014/chart" uri="{C3380CC4-5D6E-409C-BE32-E72D297353CC}">
              <c16:uniqueId val="{00000001-B311-4DEF-8199-0471780F8E3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9E-4BC5-B219-8F1BCB64D8C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
                  <c:v>0</c:v>
                </c:pt>
                <c:pt idx="1">
                  <c:v>0.39</c:v>
                </c:pt>
                <c:pt idx="2">
                  <c:v>0.28000000000000003</c:v>
                </c:pt>
                <c:pt idx="3">
                  <c:v>0.59</c:v>
                </c:pt>
                <c:pt idx="4">
                  <c:v>0.68</c:v>
                </c:pt>
              </c:numCache>
            </c:numRef>
          </c:val>
          <c:smooth val="0"/>
          <c:extLst>
            <c:ext xmlns:c16="http://schemas.microsoft.com/office/drawing/2014/chart" uri="{C3380CC4-5D6E-409C-BE32-E72D297353CC}">
              <c16:uniqueId val="{00000001-349E-4BC5-B219-8F1BCB64D8C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45.73</c:v>
                </c:pt>
                <c:pt idx="1">
                  <c:v>45.45</c:v>
                </c:pt>
                <c:pt idx="2">
                  <c:v>51.46</c:v>
                </c:pt>
                <c:pt idx="3">
                  <c:v>46.41</c:v>
                </c:pt>
                <c:pt idx="4">
                  <c:v>58.75</c:v>
                </c:pt>
              </c:numCache>
            </c:numRef>
          </c:val>
          <c:extLst>
            <c:ext xmlns:c16="http://schemas.microsoft.com/office/drawing/2014/chart" uri="{C3380CC4-5D6E-409C-BE32-E72D297353CC}">
              <c16:uniqueId val="{00000000-B889-47E9-8E2E-59DA639A741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75.02</c:v>
                </c:pt>
                <c:pt idx="1">
                  <c:v>73.55</c:v>
                </c:pt>
                <c:pt idx="2">
                  <c:v>71.19</c:v>
                </c:pt>
                <c:pt idx="3">
                  <c:v>77.72</c:v>
                </c:pt>
                <c:pt idx="4">
                  <c:v>86.61</c:v>
                </c:pt>
              </c:numCache>
            </c:numRef>
          </c:val>
          <c:smooth val="0"/>
          <c:extLst>
            <c:ext xmlns:c16="http://schemas.microsoft.com/office/drawing/2014/chart" uri="{C3380CC4-5D6E-409C-BE32-E72D297353CC}">
              <c16:uniqueId val="{00000001-B889-47E9-8E2E-59DA639A741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832.6</c:v>
                </c:pt>
                <c:pt idx="1">
                  <c:v>759.03</c:v>
                </c:pt>
                <c:pt idx="2">
                  <c:v>716.3</c:v>
                </c:pt>
                <c:pt idx="3">
                  <c:v>642.28</c:v>
                </c:pt>
                <c:pt idx="4">
                  <c:v>587.41</c:v>
                </c:pt>
              </c:numCache>
            </c:numRef>
          </c:val>
          <c:extLst>
            <c:ext xmlns:c16="http://schemas.microsoft.com/office/drawing/2014/chart" uri="{C3380CC4-5D6E-409C-BE32-E72D297353CC}">
              <c16:uniqueId val="{00000000-EAB7-43BF-AF4C-0DF71B71B2B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573.73</c:v>
                </c:pt>
                <c:pt idx="1">
                  <c:v>514.27</c:v>
                </c:pt>
                <c:pt idx="2">
                  <c:v>517.34</c:v>
                </c:pt>
                <c:pt idx="3">
                  <c:v>485.6</c:v>
                </c:pt>
                <c:pt idx="4">
                  <c:v>463.93</c:v>
                </c:pt>
              </c:numCache>
            </c:numRef>
          </c:val>
          <c:smooth val="0"/>
          <c:extLst>
            <c:ext xmlns:c16="http://schemas.microsoft.com/office/drawing/2014/chart" uri="{C3380CC4-5D6E-409C-BE32-E72D297353CC}">
              <c16:uniqueId val="{00000001-EAB7-43BF-AF4C-0DF71B71B2B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100</c:v>
                </c:pt>
                <c:pt idx="1">
                  <c:v>100</c:v>
                </c:pt>
                <c:pt idx="2">
                  <c:v>100</c:v>
                </c:pt>
                <c:pt idx="3">
                  <c:v>99.11</c:v>
                </c:pt>
                <c:pt idx="4">
                  <c:v>98.83</c:v>
                </c:pt>
              </c:numCache>
            </c:numRef>
          </c:val>
          <c:extLst>
            <c:ext xmlns:c16="http://schemas.microsoft.com/office/drawing/2014/chart" uri="{C3380CC4-5D6E-409C-BE32-E72D297353CC}">
              <c16:uniqueId val="{00000000-A491-448C-9C82-0D1A4D76706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100.74</c:v>
                </c:pt>
                <c:pt idx="1">
                  <c:v>100.34</c:v>
                </c:pt>
                <c:pt idx="2">
                  <c:v>99.89</c:v>
                </c:pt>
                <c:pt idx="3">
                  <c:v>99.95</c:v>
                </c:pt>
                <c:pt idx="4">
                  <c:v>103.4</c:v>
                </c:pt>
              </c:numCache>
            </c:numRef>
          </c:val>
          <c:smooth val="0"/>
          <c:extLst>
            <c:ext xmlns:c16="http://schemas.microsoft.com/office/drawing/2014/chart" uri="{C3380CC4-5D6E-409C-BE32-E72D297353CC}">
              <c16:uniqueId val="{00000001-A491-448C-9C82-0D1A4D76706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150.74</c:v>
                </c:pt>
                <c:pt idx="1">
                  <c:v>151.57</c:v>
                </c:pt>
                <c:pt idx="2">
                  <c:v>150.91</c:v>
                </c:pt>
                <c:pt idx="3">
                  <c:v>150</c:v>
                </c:pt>
                <c:pt idx="4">
                  <c:v>150.35</c:v>
                </c:pt>
              </c:numCache>
            </c:numRef>
          </c:val>
          <c:extLst>
            <c:ext xmlns:c16="http://schemas.microsoft.com/office/drawing/2014/chart" uri="{C3380CC4-5D6E-409C-BE32-E72D297353CC}">
              <c16:uniqueId val="{00000000-52B1-40A5-A499-622AE0109B2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112.75</c:v>
                </c:pt>
                <c:pt idx="1">
                  <c:v>113.49</c:v>
                </c:pt>
                <c:pt idx="2">
                  <c:v>112.4</c:v>
                </c:pt>
                <c:pt idx="3">
                  <c:v>110.21</c:v>
                </c:pt>
                <c:pt idx="4">
                  <c:v>110.26</c:v>
                </c:pt>
              </c:numCache>
            </c:numRef>
          </c:val>
          <c:smooth val="0"/>
          <c:extLst>
            <c:ext xmlns:c16="http://schemas.microsoft.com/office/drawing/2014/chart" uri="{C3380CC4-5D6E-409C-BE32-E72D297353CC}">
              <c16:uniqueId val="{00000001-52B1-40A5-A499-622AE0109B2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大阪府　枚方市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Aa</v>
      </c>
      <c r="X8" s="40"/>
      <c r="Y8" s="40"/>
      <c r="Z8" s="40"/>
      <c r="AA8" s="40"/>
      <c r="AB8" s="40"/>
      <c r="AC8" s="40"/>
      <c r="AD8" s="41" t="str">
        <f>データ!$M$6</f>
        <v>自治体職員</v>
      </c>
      <c r="AE8" s="41"/>
      <c r="AF8" s="41"/>
      <c r="AG8" s="41"/>
      <c r="AH8" s="41"/>
      <c r="AI8" s="41"/>
      <c r="AJ8" s="41"/>
      <c r="AK8" s="3"/>
      <c r="AL8" s="42">
        <f>データ!S6</f>
        <v>397681</v>
      </c>
      <c r="AM8" s="42"/>
      <c r="AN8" s="42"/>
      <c r="AO8" s="42"/>
      <c r="AP8" s="42"/>
      <c r="AQ8" s="42"/>
      <c r="AR8" s="42"/>
      <c r="AS8" s="42"/>
      <c r="AT8" s="35">
        <f>データ!T6</f>
        <v>65.12</v>
      </c>
      <c r="AU8" s="35"/>
      <c r="AV8" s="35"/>
      <c r="AW8" s="35"/>
      <c r="AX8" s="35"/>
      <c r="AY8" s="35"/>
      <c r="AZ8" s="35"/>
      <c r="BA8" s="35"/>
      <c r="BB8" s="35">
        <f>データ!U6</f>
        <v>6106.89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72.790000000000006</v>
      </c>
      <c r="J10" s="35"/>
      <c r="K10" s="35"/>
      <c r="L10" s="35"/>
      <c r="M10" s="35"/>
      <c r="N10" s="35"/>
      <c r="O10" s="35"/>
      <c r="P10" s="35">
        <f>データ!P6</f>
        <v>97.47</v>
      </c>
      <c r="Q10" s="35"/>
      <c r="R10" s="35"/>
      <c r="S10" s="35"/>
      <c r="T10" s="35"/>
      <c r="U10" s="35"/>
      <c r="V10" s="35"/>
      <c r="W10" s="35">
        <f>データ!Q6</f>
        <v>84.68</v>
      </c>
      <c r="X10" s="35"/>
      <c r="Y10" s="35"/>
      <c r="Z10" s="35"/>
      <c r="AA10" s="35"/>
      <c r="AB10" s="35"/>
      <c r="AC10" s="35"/>
      <c r="AD10" s="42">
        <f>データ!R6</f>
        <v>2618</v>
      </c>
      <c r="AE10" s="42"/>
      <c r="AF10" s="42"/>
      <c r="AG10" s="42"/>
      <c r="AH10" s="42"/>
      <c r="AI10" s="42"/>
      <c r="AJ10" s="42"/>
      <c r="AK10" s="2"/>
      <c r="AL10" s="42">
        <f>データ!V6</f>
        <v>386172</v>
      </c>
      <c r="AM10" s="42"/>
      <c r="AN10" s="42"/>
      <c r="AO10" s="42"/>
      <c r="AP10" s="42"/>
      <c r="AQ10" s="42"/>
      <c r="AR10" s="42"/>
      <c r="AS10" s="42"/>
      <c r="AT10" s="35">
        <f>データ!W6</f>
        <v>34.64</v>
      </c>
      <c r="AU10" s="35"/>
      <c r="AV10" s="35"/>
      <c r="AW10" s="35"/>
      <c r="AX10" s="35"/>
      <c r="AY10" s="35"/>
      <c r="AZ10" s="35"/>
      <c r="BA10" s="35"/>
      <c r="BB10" s="35">
        <f>データ!X6</f>
        <v>11148.15</v>
      </c>
      <c r="BC10" s="35"/>
      <c r="BD10" s="35"/>
      <c r="BE10" s="35"/>
      <c r="BF10" s="35"/>
      <c r="BG10" s="35"/>
      <c r="BH10" s="35"/>
      <c r="BI10" s="35"/>
      <c r="BJ10" s="2"/>
      <c r="BK10" s="2"/>
      <c r="BL10" s="73" t="s">
        <v>22</v>
      </c>
      <c r="BM10" s="74"/>
      <c r="BN10" s="75" t="s">
        <v>23</v>
      </c>
      <c r="BO10" s="75"/>
      <c r="BP10" s="75"/>
      <c r="BQ10" s="75"/>
      <c r="BR10" s="75"/>
      <c r="BS10" s="75"/>
      <c r="BT10" s="75"/>
      <c r="BU10" s="75"/>
      <c r="BV10" s="75"/>
      <c r="BW10" s="75"/>
      <c r="BX10" s="75"/>
      <c r="BY10" s="7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61" t="s">
        <v>26</v>
      </c>
      <c r="BM14" s="62"/>
      <c r="BN14" s="62"/>
      <c r="BO14" s="62"/>
      <c r="BP14" s="62"/>
      <c r="BQ14" s="62"/>
      <c r="BR14" s="62"/>
      <c r="BS14" s="62"/>
      <c r="BT14" s="62"/>
      <c r="BU14" s="62"/>
      <c r="BV14" s="62"/>
      <c r="BW14" s="62"/>
      <c r="BX14" s="62"/>
      <c r="BY14" s="62"/>
      <c r="BZ14" s="63"/>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64"/>
      <c r="BM15" s="65"/>
      <c r="BN15" s="65"/>
      <c r="BO15" s="65"/>
      <c r="BP15" s="65"/>
      <c r="BQ15" s="65"/>
      <c r="BR15" s="65"/>
      <c r="BS15" s="65"/>
      <c r="BT15" s="65"/>
      <c r="BU15" s="65"/>
      <c r="BV15" s="65"/>
      <c r="BW15" s="65"/>
      <c r="BX15" s="65"/>
      <c r="BY15" s="65"/>
      <c r="BZ15" s="6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7" t="s">
        <v>116</v>
      </c>
      <c r="BM16" s="68"/>
      <c r="BN16" s="68"/>
      <c r="BO16" s="68"/>
      <c r="BP16" s="68"/>
      <c r="BQ16" s="68"/>
      <c r="BR16" s="68"/>
      <c r="BS16" s="68"/>
      <c r="BT16" s="68"/>
      <c r="BU16" s="68"/>
      <c r="BV16" s="68"/>
      <c r="BW16" s="68"/>
      <c r="BX16" s="68"/>
      <c r="BY16" s="68"/>
      <c r="BZ16" s="6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7"/>
      <c r="BM17" s="68"/>
      <c r="BN17" s="68"/>
      <c r="BO17" s="68"/>
      <c r="BP17" s="68"/>
      <c r="BQ17" s="68"/>
      <c r="BR17" s="68"/>
      <c r="BS17" s="68"/>
      <c r="BT17" s="68"/>
      <c r="BU17" s="68"/>
      <c r="BV17" s="68"/>
      <c r="BW17" s="68"/>
      <c r="BX17" s="68"/>
      <c r="BY17" s="68"/>
      <c r="BZ17" s="6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7"/>
      <c r="BM18" s="68"/>
      <c r="BN18" s="68"/>
      <c r="BO18" s="68"/>
      <c r="BP18" s="68"/>
      <c r="BQ18" s="68"/>
      <c r="BR18" s="68"/>
      <c r="BS18" s="68"/>
      <c r="BT18" s="68"/>
      <c r="BU18" s="68"/>
      <c r="BV18" s="68"/>
      <c r="BW18" s="68"/>
      <c r="BX18" s="68"/>
      <c r="BY18" s="68"/>
      <c r="BZ18" s="6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7"/>
      <c r="BM19" s="68"/>
      <c r="BN19" s="68"/>
      <c r="BO19" s="68"/>
      <c r="BP19" s="68"/>
      <c r="BQ19" s="68"/>
      <c r="BR19" s="68"/>
      <c r="BS19" s="68"/>
      <c r="BT19" s="68"/>
      <c r="BU19" s="68"/>
      <c r="BV19" s="68"/>
      <c r="BW19" s="68"/>
      <c r="BX19" s="68"/>
      <c r="BY19" s="68"/>
      <c r="BZ19" s="6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7"/>
      <c r="BM20" s="68"/>
      <c r="BN20" s="68"/>
      <c r="BO20" s="68"/>
      <c r="BP20" s="68"/>
      <c r="BQ20" s="68"/>
      <c r="BR20" s="68"/>
      <c r="BS20" s="68"/>
      <c r="BT20" s="68"/>
      <c r="BU20" s="68"/>
      <c r="BV20" s="68"/>
      <c r="BW20" s="68"/>
      <c r="BX20" s="68"/>
      <c r="BY20" s="68"/>
      <c r="BZ20" s="6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7"/>
      <c r="BM21" s="68"/>
      <c r="BN21" s="68"/>
      <c r="BO21" s="68"/>
      <c r="BP21" s="68"/>
      <c r="BQ21" s="68"/>
      <c r="BR21" s="68"/>
      <c r="BS21" s="68"/>
      <c r="BT21" s="68"/>
      <c r="BU21" s="68"/>
      <c r="BV21" s="68"/>
      <c r="BW21" s="68"/>
      <c r="BX21" s="68"/>
      <c r="BY21" s="68"/>
      <c r="BZ21" s="6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7"/>
      <c r="BM22" s="68"/>
      <c r="BN22" s="68"/>
      <c r="BO22" s="68"/>
      <c r="BP22" s="68"/>
      <c r="BQ22" s="68"/>
      <c r="BR22" s="68"/>
      <c r="BS22" s="68"/>
      <c r="BT22" s="68"/>
      <c r="BU22" s="68"/>
      <c r="BV22" s="68"/>
      <c r="BW22" s="68"/>
      <c r="BX22" s="68"/>
      <c r="BY22" s="68"/>
      <c r="BZ22" s="6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7"/>
      <c r="BM23" s="68"/>
      <c r="BN23" s="68"/>
      <c r="BO23" s="68"/>
      <c r="BP23" s="68"/>
      <c r="BQ23" s="68"/>
      <c r="BR23" s="68"/>
      <c r="BS23" s="68"/>
      <c r="BT23" s="68"/>
      <c r="BU23" s="68"/>
      <c r="BV23" s="68"/>
      <c r="BW23" s="68"/>
      <c r="BX23" s="68"/>
      <c r="BY23" s="68"/>
      <c r="BZ23" s="6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7"/>
      <c r="BM24" s="68"/>
      <c r="BN24" s="68"/>
      <c r="BO24" s="68"/>
      <c r="BP24" s="68"/>
      <c r="BQ24" s="68"/>
      <c r="BR24" s="68"/>
      <c r="BS24" s="68"/>
      <c r="BT24" s="68"/>
      <c r="BU24" s="68"/>
      <c r="BV24" s="68"/>
      <c r="BW24" s="68"/>
      <c r="BX24" s="68"/>
      <c r="BY24" s="68"/>
      <c r="BZ24" s="6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7"/>
      <c r="BM25" s="68"/>
      <c r="BN25" s="68"/>
      <c r="BO25" s="68"/>
      <c r="BP25" s="68"/>
      <c r="BQ25" s="68"/>
      <c r="BR25" s="68"/>
      <c r="BS25" s="68"/>
      <c r="BT25" s="68"/>
      <c r="BU25" s="68"/>
      <c r="BV25" s="68"/>
      <c r="BW25" s="68"/>
      <c r="BX25" s="68"/>
      <c r="BY25" s="68"/>
      <c r="BZ25" s="6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7"/>
      <c r="BM26" s="68"/>
      <c r="BN26" s="68"/>
      <c r="BO26" s="68"/>
      <c r="BP26" s="68"/>
      <c r="BQ26" s="68"/>
      <c r="BR26" s="68"/>
      <c r="BS26" s="68"/>
      <c r="BT26" s="68"/>
      <c r="BU26" s="68"/>
      <c r="BV26" s="68"/>
      <c r="BW26" s="68"/>
      <c r="BX26" s="68"/>
      <c r="BY26" s="68"/>
      <c r="BZ26" s="6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7"/>
      <c r="BM27" s="68"/>
      <c r="BN27" s="68"/>
      <c r="BO27" s="68"/>
      <c r="BP27" s="68"/>
      <c r="BQ27" s="68"/>
      <c r="BR27" s="68"/>
      <c r="BS27" s="68"/>
      <c r="BT27" s="68"/>
      <c r="BU27" s="68"/>
      <c r="BV27" s="68"/>
      <c r="BW27" s="68"/>
      <c r="BX27" s="68"/>
      <c r="BY27" s="68"/>
      <c r="BZ27" s="6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7"/>
      <c r="BM28" s="68"/>
      <c r="BN28" s="68"/>
      <c r="BO28" s="68"/>
      <c r="BP28" s="68"/>
      <c r="BQ28" s="68"/>
      <c r="BR28" s="68"/>
      <c r="BS28" s="68"/>
      <c r="BT28" s="68"/>
      <c r="BU28" s="68"/>
      <c r="BV28" s="68"/>
      <c r="BW28" s="68"/>
      <c r="BX28" s="68"/>
      <c r="BY28" s="68"/>
      <c r="BZ28" s="6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7"/>
      <c r="BM29" s="68"/>
      <c r="BN29" s="68"/>
      <c r="BO29" s="68"/>
      <c r="BP29" s="68"/>
      <c r="BQ29" s="68"/>
      <c r="BR29" s="68"/>
      <c r="BS29" s="68"/>
      <c r="BT29" s="68"/>
      <c r="BU29" s="68"/>
      <c r="BV29" s="68"/>
      <c r="BW29" s="68"/>
      <c r="BX29" s="68"/>
      <c r="BY29" s="68"/>
      <c r="BZ29" s="6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7"/>
      <c r="BM30" s="68"/>
      <c r="BN30" s="68"/>
      <c r="BO30" s="68"/>
      <c r="BP30" s="68"/>
      <c r="BQ30" s="68"/>
      <c r="BR30" s="68"/>
      <c r="BS30" s="68"/>
      <c r="BT30" s="68"/>
      <c r="BU30" s="68"/>
      <c r="BV30" s="68"/>
      <c r="BW30" s="68"/>
      <c r="BX30" s="68"/>
      <c r="BY30" s="68"/>
      <c r="BZ30" s="6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7"/>
      <c r="BM31" s="68"/>
      <c r="BN31" s="68"/>
      <c r="BO31" s="68"/>
      <c r="BP31" s="68"/>
      <c r="BQ31" s="68"/>
      <c r="BR31" s="68"/>
      <c r="BS31" s="68"/>
      <c r="BT31" s="68"/>
      <c r="BU31" s="68"/>
      <c r="BV31" s="68"/>
      <c r="BW31" s="68"/>
      <c r="BX31" s="68"/>
      <c r="BY31" s="68"/>
      <c r="BZ31" s="6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7"/>
      <c r="BM32" s="68"/>
      <c r="BN32" s="68"/>
      <c r="BO32" s="68"/>
      <c r="BP32" s="68"/>
      <c r="BQ32" s="68"/>
      <c r="BR32" s="68"/>
      <c r="BS32" s="68"/>
      <c r="BT32" s="68"/>
      <c r="BU32" s="68"/>
      <c r="BV32" s="68"/>
      <c r="BW32" s="68"/>
      <c r="BX32" s="68"/>
      <c r="BY32" s="68"/>
      <c r="BZ32" s="6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7"/>
      <c r="BM33" s="68"/>
      <c r="BN33" s="68"/>
      <c r="BO33" s="68"/>
      <c r="BP33" s="68"/>
      <c r="BQ33" s="68"/>
      <c r="BR33" s="68"/>
      <c r="BS33" s="68"/>
      <c r="BT33" s="68"/>
      <c r="BU33" s="68"/>
      <c r="BV33" s="68"/>
      <c r="BW33" s="68"/>
      <c r="BX33" s="68"/>
      <c r="BY33" s="68"/>
      <c r="BZ33" s="6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7"/>
      <c r="BM34" s="68"/>
      <c r="BN34" s="68"/>
      <c r="BO34" s="68"/>
      <c r="BP34" s="68"/>
      <c r="BQ34" s="68"/>
      <c r="BR34" s="68"/>
      <c r="BS34" s="68"/>
      <c r="BT34" s="68"/>
      <c r="BU34" s="68"/>
      <c r="BV34" s="68"/>
      <c r="BW34" s="68"/>
      <c r="BX34" s="68"/>
      <c r="BY34" s="68"/>
      <c r="BZ34" s="6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7"/>
      <c r="BM35" s="68"/>
      <c r="BN35" s="68"/>
      <c r="BO35" s="68"/>
      <c r="BP35" s="68"/>
      <c r="BQ35" s="68"/>
      <c r="BR35" s="68"/>
      <c r="BS35" s="68"/>
      <c r="BT35" s="68"/>
      <c r="BU35" s="68"/>
      <c r="BV35" s="68"/>
      <c r="BW35" s="68"/>
      <c r="BX35" s="68"/>
      <c r="BY35" s="68"/>
      <c r="BZ35" s="6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7"/>
      <c r="BM36" s="68"/>
      <c r="BN36" s="68"/>
      <c r="BO36" s="68"/>
      <c r="BP36" s="68"/>
      <c r="BQ36" s="68"/>
      <c r="BR36" s="68"/>
      <c r="BS36" s="68"/>
      <c r="BT36" s="68"/>
      <c r="BU36" s="68"/>
      <c r="BV36" s="68"/>
      <c r="BW36" s="68"/>
      <c r="BX36" s="68"/>
      <c r="BY36" s="68"/>
      <c r="BZ36" s="6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7"/>
      <c r="BM37" s="68"/>
      <c r="BN37" s="68"/>
      <c r="BO37" s="68"/>
      <c r="BP37" s="68"/>
      <c r="BQ37" s="68"/>
      <c r="BR37" s="68"/>
      <c r="BS37" s="68"/>
      <c r="BT37" s="68"/>
      <c r="BU37" s="68"/>
      <c r="BV37" s="68"/>
      <c r="BW37" s="68"/>
      <c r="BX37" s="68"/>
      <c r="BY37" s="68"/>
      <c r="BZ37" s="6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7"/>
      <c r="BM38" s="68"/>
      <c r="BN38" s="68"/>
      <c r="BO38" s="68"/>
      <c r="BP38" s="68"/>
      <c r="BQ38" s="68"/>
      <c r="BR38" s="68"/>
      <c r="BS38" s="68"/>
      <c r="BT38" s="68"/>
      <c r="BU38" s="68"/>
      <c r="BV38" s="68"/>
      <c r="BW38" s="68"/>
      <c r="BX38" s="68"/>
      <c r="BY38" s="68"/>
      <c r="BZ38" s="6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7"/>
      <c r="BM39" s="68"/>
      <c r="BN39" s="68"/>
      <c r="BO39" s="68"/>
      <c r="BP39" s="68"/>
      <c r="BQ39" s="68"/>
      <c r="BR39" s="68"/>
      <c r="BS39" s="68"/>
      <c r="BT39" s="68"/>
      <c r="BU39" s="68"/>
      <c r="BV39" s="68"/>
      <c r="BW39" s="68"/>
      <c r="BX39" s="68"/>
      <c r="BY39" s="68"/>
      <c r="BZ39" s="6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7"/>
      <c r="BM40" s="68"/>
      <c r="BN40" s="68"/>
      <c r="BO40" s="68"/>
      <c r="BP40" s="68"/>
      <c r="BQ40" s="68"/>
      <c r="BR40" s="68"/>
      <c r="BS40" s="68"/>
      <c r="BT40" s="68"/>
      <c r="BU40" s="68"/>
      <c r="BV40" s="68"/>
      <c r="BW40" s="68"/>
      <c r="BX40" s="68"/>
      <c r="BY40" s="68"/>
      <c r="BZ40" s="6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7"/>
      <c r="BM41" s="68"/>
      <c r="BN41" s="68"/>
      <c r="BO41" s="68"/>
      <c r="BP41" s="68"/>
      <c r="BQ41" s="68"/>
      <c r="BR41" s="68"/>
      <c r="BS41" s="68"/>
      <c r="BT41" s="68"/>
      <c r="BU41" s="68"/>
      <c r="BV41" s="68"/>
      <c r="BW41" s="68"/>
      <c r="BX41" s="68"/>
      <c r="BY41" s="68"/>
      <c r="BZ41" s="6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7"/>
      <c r="BM42" s="68"/>
      <c r="BN42" s="68"/>
      <c r="BO42" s="68"/>
      <c r="BP42" s="68"/>
      <c r="BQ42" s="68"/>
      <c r="BR42" s="68"/>
      <c r="BS42" s="68"/>
      <c r="BT42" s="68"/>
      <c r="BU42" s="68"/>
      <c r="BV42" s="68"/>
      <c r="BW42" s="68"/>
      <c r="BX42" s="68"/>
      <c r="BY42" s="68"/>
      <c r="BZ42" s="6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7"/>
      <c r="BM43" s="68"/>
      <c r="BN43" s="68"/>
      <c r="BO43" s="68"/>
      <c r="BP43" s="68"/>
      <c r="BQ43" s="68"/>
      <c r="BR43" s="68"/>
      <c r="BS43" s="68"/>
      <c r="BT43" s="68"/>
      <c r="BU43" s="68"/>
      <c r="BV43" s="68"/>
      <c r="BW43" s="68"/>
      <c r="BX43" s="68"/>
      <c r="BY43" s="68"/>
      <c r="BZ43" s="6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0"/>
      <c r="BM44" s="71"/>
      <c r="BN44" s="71"/>
      <c r="BO44" s="71"/>
      <c r="BP44" s="71"/>
      <c r="BQ44" s="71"/>
      <c r="BR44" s="71"/>
      <c r="BS44" s="71"/>
      <c r="BT44" s="71"/>
      <c r="BU44" s="71"/>
      <c r="BV44" s="71"/>
      <c r="BW44" s="71"/>
      <c r="BX44" s="71"/>
      <c r="BY44" s="71"/>
      <c r="BZ44" s="7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7" t="s">
        <v>115</v>
      </c>
      <c r="BM47" s="68"/>
      <c r="BN47" s="68"/>
      <c r="BO47" s="68"/>
      <c r="BP47" s="68"/>
      <c r="BQ47" s="68"/>
      <c r="BR47" s="68"/>
      <c r="BS47" s="68"/>
      <c r="BT47" s="68"/>
      <c r="BU47" s="68"/>
      <c r="BV47" s="68"/>
      <c r="BW47" s="68"/>
      <c r="BX47" s="68"/>
      <c r="BY47" s="68"/>
      <c r="BZ47" s="6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7"/>
      <c r="BM48" s="68"/>
      <c r="BN48" s="68"/>
      <c r="BO48" s="68"/>
      <c r="BP48" s="68"/>
      <c r="BQ48" s="68"/>
      <c r="BR48" s="68"/>
      <c r="BS48" s="68"/>
      <c r="BT48" s="68"/>
      <c r="BU48" s="68"/>
      <c r="BV48" s="68"/>
      <c r="BW48" s="68"/>
      <c r="BX48" s="68"/>
      <c r="BY48" s="68"/>
      <c r="BZ48" s="6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7"/>
      <c r="BM49" s="68"/>
      <c r="BN49" s="68"/>
      <c r="BO49" s="68"/>
      <c r="BP49" s="68"/>
      <c r="BQ49" s="68"/>
      <c r="BR49" s="68"/>
      <c r="BS49" s="68"/>
      <c r="BT49" s="68"/>
      <c r="BU49" s="68"/>
      <c r="BV49" s="68"/>
      <c r="BW49" s="68"/>
      <c r="BX49" s="68"/>
      <c r="BY49" s="68"/>
      <c r="BZ49" s="6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7"/>
      <c r="BM50" s="68"/>
      <c r="BN50" s="68"/>
      <c r="BO50" s="68"/>
      <c r="BP50" s="68"/>
      <c r="BQ50" s="68"/>
      <c r="BR50" s="68"/>
      <c r="BS50" s="68"/>
      <c r="BT50" s="68"/>
      <c r="BU50" s="68"/>
      <c r="BV50" s="68"/>
      <c r="BW50" s="68"/>
      <c r="BX50" s="68"/>
      <c r="BY50" s="68"/>
      <c r="BZ50" s="6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7"/>
      <c r="BM51" s="68"/>
      <c r="BN51" s="68"/>
      <c r="BO51" s="68"/>
      <c r="BP51" s="68"/>
      <c r="BQ51" s="68"/>
      <c r="BR51" s="68"/>
      <c r="BS51" s="68"/>
      <c r="BT51" s="68"/>
      <c r="BU51" s="68"/>
      <c r="BV51" s="68"/>
      <c r="BW51" s="68"/>
      <c r="BX51" s="68"/>
      <c r="BY51" s="68"/>
      <c r="BZ51" s="6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7"/>
      <c r="BM52" s="68"/>
      <c r="BN52" s="68"/>
      <c r="BO52" s="68"/>
      <c r="BP52" s="68"/>
      <c r="BQ52" s="68"/>
      <c r="BR52" s="68"/>
      <c r="BS52" s="68"/>
      <c r="BT52" s="68"/>
      <c r="BU52" s="68"/>
      <c r="BV52" s="68"/>
      <c r="BW52" s="68"/>
      <c r="BX52" s="68"/>
      <c r="BY52" s="68"/>
      <c r="BZ52" s="6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7"/>
      <c r="BM53" s="68"/>
      <c r="BN53" s="68"/>
      <c r="BO53" s="68"/>
      <c r="BP53" s="68"/>
      <c r="BQ53" s="68"/>
      <c r="BR53" s="68"/>
      <c r="BS53" s="68"/>
      <c r="BT53" s="68"/>
      <c r="BU53" s="68"/>
      <c r="BV53" s="68"/>
      <c r="BW53" s="68"/>
      <c r="BX53" s="68"/>
      <c r="BY53" s="68"/>
      <c r="BZ53" s="6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7"/>
      <c r="BM54" s="68"/>
      <c r="BN54" s="68"/>
      <c r="BO54" s="68"/>
      <c r="BP54" s="68"/>
      <c r="BQ54" s="68"/>
      <c r="BR54" s="68"/>
      <c r="BS54" s="68"/>
      <c r="BT54" s="68"/>
      <c r="BU54" s="68"/>
      <c r="BV54" s="68"/>
      <c r="BW54" s="68"/>
      <c r="BX54" s="68"/>
      <c r="BY54" s="68"/>
      <c r="BZ54" s="6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7"/>
      <c r="BM55" s="68"/>
      <c r="BN55" s="68"/>
      <c r="BO55" s="68"/>
      <c r="BP55" s="68"/>
      <c r="BQ55" s="68"/>
      <c r="BR55" s="68"/>
      <c r="BS55" s="68"/>
      <c r="BT55" s="68"/>
      <c r="BU55" s="68"/>
      <c r="BV55" s="68"/>
      <c r="BW55" s="68"/>
      <c r="BX55" s="68"/>
      <c r="BY55" s="68"/>
      <c r="BZ55" s="6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7"/>
      <c r="BM56" s="68"/>
      <c r="BN56" s="68"/>
      <c r="BO56" s="68"/>
      <c r="BP56" s="68"/>
      <c r="BQ56" s="68"/>
      <c r="BR56" s="68"/>
      <c r="BS56" s="68"/>
      <c r="BT56" s="68"/>
      <c r="BU56" s="68"/>
      <c r="BV56" s="68"/>
      <c r="BW56" s="68"/>
      <c r="BX56" s="68"/>
      <c r="BY56" s="68"/>
      <c r="BZ56" s="6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7"/>
      <c r="BM57" s="68"/>
      <c r="BN57" s="68"/>
      <c r="BO57" s="68"/>
      <c r="BP57" s="68"/>
      <c r="BQ57" s="68"/>
      <c r="BR57" s="68"/>
      <c r="BS57" s="68"/>
      <c r="BT57" s="68"/>
      <c r="BU57" s="68"/>
      <c r="BV57" s="68"/>
      <c r="BW57" s="68"/>
      <c r="BX57" s="68"/>
      <c r="BY57" s="68"/>
      <c r="BZ57" s="6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7"/>
      <c r="BM58" s="68"/>
      <c r="BN58" s="68"/>
      <c r="BO58" s="68"/>
      <c r="BP58" s="68"/>
      <c r="BQ58" s="68"/>
      <c r="BR58" s="68"/>
      <c r="BS58" s="68"/>
      <c r="BT58" s="68"/>
      <c r="BU58" s="68"/>
      <c r="BV58" s="68"/>
      <c r="BW58" s="68"/>
      <c r="BX58" s="68"/>
      <c r="BY58" s="68"/>
      <c r="BZ58" s="6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7"/>
      <c r="BM59" s="68"/>
      <c r="BN59" s="68"/>
      <c r="BO59" s="68"/>
      <c r="BP59" s="68"/>
      <c r="BQ59" s="68"/>
      <c r="BR59" s="68"/>
      <c r="BS59" s="68"/>
      <c r="BT59" s="68"/>
      <c r="BU59" s="68"/>
      <c r="BV59" s="68"/>
      <c r="BW59" s="68"/>
      <c r="BX59" s="68"/>
      <c r="BY59" s="68"/>
      <c r="BZ59" s="69"/>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7"/>
      <c r="BM60" s="68"/>
      <c r="BN60" s="68"/>
      <c r="BO60" s="68"/>
      <c r="BP60" s="68"/>
      <c r="BQ60" s="68"/>
      <c r="BR60" s="68"/>
      <c r="BS60" s="68"/>
      <c r="BT60" s="68"/>
      <c r="BU60" s="68"/>
      <c r="BV60" s="68"/>
      <c r="BW60" s="68"/>
      <c r="BX60" s="68"/>
      <c r="BY60" s="68"/>
      <c r="BZ60" s="69"/>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7"/>
      <c r="BM61" s="68"/>
      <c r="BN61" s="68"/>
      <c r="BO61" s="68"/>
      <c r="BP61" s="68"/>
      <c r="BQ61" s="68"/>
      <c r="BR61" s="68"/>
      <c r="BS61" s="68"/>
      <c r="BT61" s="68"/>
      <c r="BU61" s="68"/>
      <c r="BV61" s="68"/>
      <c r="BW61" s="68"/>
      <c r="BX61" s="68"/>
      <c r="BY61" s="68"/>
      <c r="BZ61" s="6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7"/>
      <c r="BM62" s="68"/>
      <c r="BN62" s="68"/>
      <c r="BO62" s="68"/>
      <c r="BP62" s="68"/>
      <c r="BQ62" s="68"/>
      <c r="BR62" s="68"/>
      <c r="BS62" s="68"/>
      <c r="BT62" s="68"/>
      <c r="BU62" s="68"/>
      <c r="BV62" s="68"/>
      <c r="BW62" s="68"/>
      <c r="BX62" s="68"/>
      <c r="BY62" s="68"/>
      <c r="BZ62" s="6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0"/>
      <c r="BM63" s="71"/>
      <c r="BN63" s="71"/>
      <c r="BO63" s="71"/>
      <c r="BP63" s="71"/>
      <c r="BQ63" s="71"/>
      <c r="BR63" s="71"/>
      <c r="BS63" s="71"/>
      <c r="BT63" s="71"/>
      <c r="BU63" s="71"/>
      <c r="BV63" s="71"/>
      <c r="BW63" s="71"/>
      <c r="BX63" s="71"/>
      <c r="BY63" s="71"/>
      <c r="BZ63" s="7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7" t="s">
        <v>117</v>
      </c>
      <c r="BM66" s="68"/>
      <c r="BN66" s="68"/>
      <c r="BO66" s="68"/>
      <c r="BP66" s="68"/>
      <c r="BQ66" s="68"/>
      <c r="BR66" s="68"/>
      <c r="BS66" s="68"/>
      <c r="BT66" s="68"/>
      <c r="BU66" s="68"/>
      <c r="BV66" s="68"/>
      <c r="BW66" s="68"/>
      <c r="BX66" s="68"/>
      <c r="BY66" s="68"/>
      <c r="BZ66" s="6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7"/>
      <c r="BM67" s="68"/>
      <c r="BN67" s="68"/>
      <c r="BO67" s="68"/>
      <c r="BP67" s="68"/>
      <c r="BQ67" s="68"/>
      <c r="BR67" s="68"/>
      <c r="BS67" s="68"/>
      <c r="BT67" s="68"/>
      <c r="BU67" s="68"/>
      <c r="BV67" s="68"/>
      <c r="BW67" s="68"/>
      <c r="BX67" s="68"/>
      <c r="BY67" s="68"/>
      <c r="BZ67" s="6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7"/>
      <c r="BM68" s="68"/>
      <c r="BN68" s="68"/>
      <c r="BO68" s="68"/>
      <c r="BP68" s="68"/>
      <c r="BQ68" s="68"/>
      <c r="BR68" s="68"/>
      <c r="BS68" s="68"/>
      <c r="BT68" s="68"/>
      <c r="BU68" s="68"/>
      <c r="BV68" s="68"/>
      <c r="BW68" s="68"/>
      <c r="BX68" s="68"/>
      <c r="BY68" s="68"/>
      <c r="BZ68" s="6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7"/>
      <c r="BM69" s="68"/>
      <c r="BN69" s="68"/>
      <c r="BO69" s="68"/>
      <c r="BP69" s="68"/>
      <c r="BQ69" s="68"/>
      <c r="BR69" s="68"/>
      <c r="BS69" s="68"/>
      <c r="BT69" s="68"/>
      <c r="BU69" s="68"/>
      <c r="BV69" s="68"/>
      <c r="BW69" s="68"/>
      <c r="BX69" s="68"/>
      <c r="BY69" s="68"/>
      <c r="BZ69" s="6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7"/>
      <c r="BM70" s="68"/>
      <c r="BN70" s="68"/>
      <c r="BO70" s="68"/>
      <c r="BP70" s="68"/>
      <c r="BQ70" s="68"/>
      <c r="BR70" s="68"/>
      <c r="BS70" s="68"/>
      <c r="BT70" s="68"/>
      <c r="BU70" s="68"/>
      <c r="BV70" s="68"/>
      <c r="BW70" s="68"/>
      <c r="BX70" s="68"/>
      <c r="BY70" s="68"/>
      <c r="BZ70" s="6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7"/>
      <c r="BM71" s="68"/>
      <c r="BN71" s="68"/>
      <c r="BO71" s="68"/>
      <c r="BP71" s="68"/>
      <c r="BQ71" s="68"/>
      <c r="BR71" s="68"/>
      <c r="BS71" s="68"/>
      <c r="BT71" s="68"/>
      <c r="BU71" s="68"/>
      <c r="BV71" s="68"/>
      <c r="BW71" s="68"/>
      <c r="BX71" s="68"/>
      <c r="BY71" s="68"/>
      <c r="BZ71" s="6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7"/>
      <c r="BM72" s="68"/>
      <c r="BN72" s="68"/>
      <c r="BO72" s="68"/>
      <c r="BP72" s="68"/>
      <c r="BQ72" s="68"/>
      <c r="BR72" s="68"/>
      <c r="BS72" s="68"/>
      <c r="BT72" s="68"/>
      <c r="BU72" s="68"/>
      <c r="BV72" s="68"/>
      <c r="BW72" s="68"/>
      <c r="BX72" s="68"/>
      <c r="BY72" s="68"/>
      <c r="BZ72" s="6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7"/>
      <c r="BM73" s="68"/>
      <c r="BN73" s="68"/>
      <c r="BO73" s="68"/>
      <c r="BP73" s="68"/>
      <c r="BQ73" s="68"/>
      <c r="BR73" s="68"/>
      <c r="BS73" s="68"/>
      <c r="BT73" s="68"/>
      <c r="BU73" s="68"/>
      <c r="BV73" s="68"/>
      <c r="BW73" s="68"/>
      <c r="BX73" s="68"/>
      <c r="BY73" s="68"/>
      <c r="BZ73" s="6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7"/>
      <c r="BM74" s="68"/>
      <c r="BN74" s="68"/>
      <c r="BO74" s="68"/>
      <c r="BP74" s="68"/>
      <c r="BQ74" s="68"/>
      <c r="BR74" s="68"/>
      <c r="BS74" s="68"/>
      <c r="BT74" s="68"/>
      <c r="BU74" s="68"/>
      <c r="BV74" s="68"/>
      <c r="BW74" s="68"/>
      <c r="BX74" s="68"/>
      <c r="BY74" s="68"/>
      <c r="BZ74" s="6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7"/>
      <c r="BM75" s="68"/>
      <c r="BN75" s="68"/>
      <c r="BO75" s="68"/>
      <c r="BP75" s="68"/>
      <c r="BQ75" s="68"/>
      <c r="BR75" s="68"/>
      <c r="BS75" s="68"/>
      <c r="BT75" s="68"/>
      <c r="BU75" s="68"/>
      <c r="BV75" s="68"/>
      <c r="BW75" s="68"/>
      <c r="BX75" s="68"/>
      <c r="BY75" s="68"/>
      <c r="BZ75" s="6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7"/>
      <c r="BM76" s="68"/>
      <c r="BN76" s="68"/>
      <c r="BO76" s="68"/>
      <c r="BP76" s="68"/>
      <c r="BQ76" s="68"/>
      <c r="BR76" s="68"/>
      <c r="BS76" s="68"/>
      <c r="BT76" s="68"/>
      <c r="BU76" s="68"/>
      <c r="BV76" s="68"/>
      <c r="BW76" s="68"/>
      <c r="BX76" s="68"/>
      <c r="BY76" s="68"/>
      <c r="BZ76" s="6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7"/>
      <c r="BM77" s="68"/>
      <c r="BN77" s="68"/>
      <c r="BO77" s="68"/>
      <c r="BP77" s="68"/>
      <c r="BQ77" s="68"/>
      <c r="BR77" s="68"/>
      <c r="BS77" s="68"/>
      <c r="BT77" s="68"/>
      <c r="BU77" s="68"/>
      <c r="BV77" s="68"/>
      <c r="BW77" s="68"/>
      <c r="BX77" s="68"/>
      <c r="BY77" s="68"/>
      <c r="BZ77" s="6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7"/>
      <c r="BM78" s="68"/>
      <c r="BN78" s="68"/>
      <c r="BO78" s="68"/>
      <c r="BP78" s="68"/>
      <c r="BQ78" s="68"/>
      <c r="BR78" s="68"/>
      <c r="BS78" s="68"/>
      <c r="BT78" s="68"/>
      <c r="BU78" s="68"/>
      <c r="BV78" s="68"/>
      <c r="BW78" s="68"/>
      <c r="BX78" s="68"/>
      <c r="BY78" s="68"/>
      <c r="BZ78" s="6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7"/>
      <c r="BM79" s="68"/>
      <c r="BN79" s="68"/>
      <c r="BO79" s="68"/>
      <c r="BP79" s="68"/>
      <c r="BQ79" s="68"/>
      <c r="BR79" s="68"/>
      <c r="BS79" s="68"/>
      <c r="BT79" s="68"/>
      <c r="BU79" s="68"/>
      <c r="BV79" s="68"/>
      <c r="BW79" s="68"/>
      <c r="BX79" s="68"/>
      <c r="BY79" s="68"/>
      <c r="BZ79" s="6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7"/>
      <c r="BM80" s="68"/>
      <c r="BN80" s="68"/>
      <c r="BO80" s="68"/>
      <c r="BP80" s="68"/>
      <c r="BQ80" s="68"/>
      <c r="BR80" s="68"/>
      <c r="BS80" s="68"/>
      <c r="BT80" s="68"/>
      <c r="BU80" s="68"/>
      <c r="BV80" s="68"/>
      <c r="BW80" s="68"/>
      <c r="BX80" s="68"/>
      <c r="BY80" s="68"/>
      <c r="BZ80" s="6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7"/>
      <c r="BM81" s="68"/>
      <c r="BN81" s="68"/>
      <c r="BO81" s="68"/>
      <c r="BP81" s="68"/>
      <c r="BQ81" s="68"/>
      <c r="BR81" s="68"/>
      <c r="BS81" s="68"/>
      <c r="BT81" s="68"/>
      <c r="BU81" s="68"/>
      <c r="BV81" s="68"/>
      <c r="BW81" s="68"/>
      <c r="BX81" s="68"/>
      <c r="BY81" s="68"/>
      <c r="BZ81" s="6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0"/>
      <c r="BM82" s="71"/>
      <c r="BN82" s="71"/>
      <c r="BO82" s="71"/>
      <c r="BP82" s="71"/>
      <c r="BQ82" s="71"/>
      <c r="BR82" s="71"/>
      <c r="BS82" s="71"/>
      <c r="BT82" s="71"/>
      <c r="BU82" s="71"/>
      <c r="BV82" s="71"/>
      <c r="BW82" s="71"/>
      <c r="BX82" s="71"/>
      <c r="BY82" s="71"/>
      <c r="BZ82" s="72"/>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WKKAv56Sr33UTYQ4dBI5hsAnS/BBnVDGJ6ca2vI01pqhsY4YpqTvgcsNe2ZbVjjU77p7hsUuwGua+yFguZLERw==" saltValue="O2PGJyoQe6JtyiGmxiTwP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272108</v>
      </c>
      <c r="D6" s="19">
        <f t="shared" si="3"/>
        <v>46</v>
      </c>
      <c r="E6" s="19">
        <f t="shared" si="3"/>
        <v>17</v>
      </c>
      <c r="F6" s="19">
        <f t="shared" si="3"/>
        <v>1</v>
      </c>
      <c r="G6" s="19">
        <f t="shared" si="3"/>
        <v>0</v>
      </c>
      <c r="H6" s="19" t="str">
        <f t="shared" si="3"/>
        <v>大阪府　枚方市</v>
      </c>
      <c r="I6" s="19" t="str">
        <f t="shared" si="3"/>
        <v>法適用</v>
      </c>
      <c r="J6" s="19" t="str">
        <f t="shared" si="3"/>
        <v>下水道事業</v>
      </c>
      <c r="K6" s="19" t="str">
        <f t="shared" si="3"/>
        <v>公共下水道</v>
      </c>
      <c r="L6" s="19" t="str">
        <f t="shared" si="3"/>
        <v>Aa</v>
      </c>
      <c r="M6" s="19" t="str">
        <f t="shared" si="3"/>
        <v>自治体職員</v>
      </c>
      <c r="N6" s="20" t="str">
        <f t="shared" si="3"/>
        <v>-</v>
      </c>
      <c r="O6" s="20">
        <f t="shared" si="3"/>
        <v>72.790000000000006</v>
      </c>
      <c r="P6" s="20">
        <f t="shared" si="3"/>
        <v>97.47</v>
      </c>
      <c r="Q6" s="20">
        <f t="shared" si="3"/>
        <v>84.68</v>
      </c>
      <c r="R6" s="20">
        <f t="shared" si="3"/>
        <v>2618</v>
      </c>
      <c r="S6" s="20">
        <f t="shared" si="3"/>
        <v>397681</v>
      </c>
      <c r="T6" s="20">
        <f t="shared" si="3"/>
        <v>65.12</v>
      </c>
      <c r="U6" s="20">
        <f t="shared" si="3"/>
        <v>6106.89</v>
      </c>
      <c r="V6" s="20">
        <f t="shared" si="3"/>
        <v>386172</v>
      </c>
      <c r="W6" s="20">
        <f t="shared" si="3"/>
        <v>34.64</v>
      </c>
      <c r="X6" s="20">
        <f t="shared" si="3"/>
        <v>11148.15</v>
      </c>
      <c r="Y6" s="21">
        <f>IF(Y7="",NA(),Y7)</f>
        <v>116.06</v>
      </c>
      <c r="Z6" s="21">
        <f t="shared" ref="Z6:AH6" si="4">IF(Z7="",NA(),Z7)</f>
        <v>119.46</v>
      </c>
      <c r="AA6" s="21">
        <f t="shared" si="4"/>
        <v>115.24</v>
      </c>
      <c r="AB6" s="21">
        <f t="shared" si="4"/>
        <v>116.26</v>
      </c>
      <c r="AC6" s="21">
        <f t="shared" si="4"/>
        <v>115.37</v>
      </c>
      <c r="AD6" s="21">
        <f t="shared" si="4"/>
        <v>111.25</v>
      </c>
      <c r="AE6" s="21">
        <f t="shared" si="4"/>
        <v>108.87</v>
      </c>
      <c r="AF6" s="21">
        <f t="shared" si="4"/>
        <v>109</v>
      </c>
      <c r="AG6" s="21">
        <f t="shared" si="4"/>
        <v>107.09</v>
      </c>
      <c r="AH6" s="21">
        <f t="shared" si="4"/>
        <v>107.96</v>
      </c>
      <c r="AI6" s="20" t="str">
        <f>IF(AI7="","",IF(AI7="-","【-】","【"&amp;SUBSTITUTE(TEXT(AI7,"#,##0.00"),"-","△")&amp;"】"))</f>
        <v>【107.02】</v>
      </c>
      <c r="AJ6" s="20">
        <f>IF(AJ7="",NA(),AJ7)</f>
        <v>0</v>
      </c>
      <c r="AK6" s="20">
        <f t="shared" ref="AK6:AS6" si="5">IF(AK7="",NA(),AK7)</f>
        <v>0</v>
      </c>
      <c r="AL6" s="20">
        <f t="shared" si="5"/>
        <v>0</v>
      </c>
      <c r="AM6" s="20">
        <f t="shared" si="5"/>
        <v>0</v>
      </c>
      <c r="AN6" s="20">
        <f t="shared" si="5"/>
        <v>0</v>
      </c>
      <c r="AO6" s="20">
        <f t="shared" si="5"/>
        <v>0</v>
      </c>
      <c r="AP6" s="21">
        <f t="shared" si="5"/>
        <v>0.39</v>
      </c>
      <c r="AQ6" s="21">
        <f t="shared" si="5"/>
        <v>0.28000000000000003</v>
      </c>
      <c r="AR6" s="21">
        <f t="shared" si="5"/>
        <v>0.59</v>
      </c>
      <c r="AS6" s="21">
        <f t="shared" si="5"/>
        <v>0.68</v>
      </c>
      <c r="AT6" s="20" t="str">
        <f>IF(AT7="","",IF(AT7="-","【-】","【"&amp;SUBSTITUTE(TEXT(AT7,"#,##0.00"),"-","△")&amp;"】"))</f>
        <v>【3.09】</v>
      </c>
      <c r="AU6" s="21">
        <f>IF(AU7="",NA(),AU7)</f>
        <v>45.73</v>
      </c>
      <c r="AV6" s="21">
        <f t="shared" ref="AV6:BD6" si="6">IF(AV7="",NA(),AV7)</f>
        <v>45.45</v>
      </c>
      <c r="AW6" s="21">
        <f t="shared" si="6"/>
        <v>51.46</v>
      </c>
      <c r="AX6" s="21">
        <f t="shared" si="6"/>
        <v>46.41</v>
      </c>
      <c r="AY6" s="21">
        <f t="shared" si="6"/>
        <v>58.75</v>
      </c>
      <c r="AZ6" s="21">
        <f t="shared" si="6"/>
        <v>75.02</v>
      </c>
      <c r="BA6" s="21">
        <f t="shared" si="6"/>
        <v>73.55</v>
      </c>
      <c r="BB6" s="21">
        <f t="shared" si="6"/>
        <v>71.19</v>
      </c>
      <c r="BC6" s="21">
        <f t="shared" si="6"/>
        <v>77.72</v>
      </c>
      <c r="BD6" s="21">
        <f t="shared" si="6"/>
        <v>86.61</v>
      </c>
      <c r="BE6" s="20" t="str">
        <f>IF(BE7="","",IF(BE7="-","【-】","【"&amp;SUBSTITUTE(TEXT(BE7,"#,##0.00"),"-","△")&amp;"】"))</f>
        <v>【71.39】</v>
      </c>
      <c r="BF6" s="21">
        <f>IF(BF7="",NA(),BF7)</f>
        <v>832.6</v>
      </c>
      <c r="BG6" s="21">
        <f t="shared" ref="BG6:BO6" si="7">IF(BG7="",NA(),BG7)</f>
        <v>759.03</v>
      </c>
      <c r="BH6" s="21">
        <f t="shared" si="7"/>
        <v>716.3</v>
      </c>
      <c r="BI6" s="21">
        <f t="shared" si="7"/>
        <v>642.28</v>
      </c>
      <c r="BJ6" s="21">
        <f t="shared" si="7"/>
        <v>587.41</v>
      </c>
      <c r="BK6" s="21">
        <f t="shared" si="7"/>
        <v>573.73</v>
      </c>
      <c r="BL6" s="21">
        <f t="shared" si="7"/>
        <v>514.27</v>
      </c>
      <c r="BM6" s="21">
        <f t="shared" si="7"/>
        <v>517.34</v>
      </c>
      <c r="BN6" s="21">
        <f t="shared" si="7"/>
        <v>485.6</v>
      </c>
      <c r="BO6" s="21">
        <f t="shared" si="7"/>
        <v>463.93</v>
      </c>
      <c r="BP6" s="20" t="str">
        <f>IF(BP7="","",IF(BP7="-","【-】","【"&amp;SUBSTITUTE(TEXT(BP7,"#,##0.00"),"-","△")&amp;"】"))</f>
        <v>【669.11】</v>
      </c>
      <c r="BQ6" s="21">
        <f>IF(BQ7="",NA(),BQ7)</f>
        <v>100</v>
      </c>
      <c r="BR6" s="21">
        <f t="shared" ref="BR6:BZ6" si="8">IF(BR7="",NA(),BR7)</f>
        <v>100</v>
      </c>
      <c r="BS6" s="21">
        <f t="shared" si="8"/>
        <v>100</v>
      </c>
      <c r="BT6" s="21">
        <f t="shared" si="8"/>
        <v>99.11</v>
      </c>
      <c r="BU6" s="21">
        <f t="shared" si="8"/>
        <v>98.83</v>
      </c>
      <c r="BV6" s="21">
        <f t="shared" si="8"/>
        <v>100.74</v>
      </c>
      <c r="BW6" s="21">
        <f t="shared" si="8"/>
        <v>100.34</v>
      </c>
      <c r="BX6" s="21">
        <f t="shared" si="8"/>
        <v>99.89</v>
      </c>
      <c r="BY6" s="21">
        <f t="shared" si="8"/>
        <v>99.95</v>
      </c>
      <c r="BZ6" s="21">
        <f t="shared" si="8"/>
        <v>103.4</v>
      </c>
      <c r="CA6" s="20" t="str">
        <f>IF(CA7="","",IF(CA7="-","【-】","【"&amp;SUBSTITUTE(TEXT(CA7,"#,##0.00"),"-","△")&amp;"】"))</f>
        <v>【99.73】</v>
      </c>
      <c r="CB6" s="21">
        <f>IF(CB7="",NA(),CB7)</f>
        <v>150.74</v>
      </c>
      <c r="CC6" s="21">
        <f t="shared" ref="CC6:CK6" si="9">IF(CC7="",NA(),CC7)</f>
        <v>151.57</v>
      </c>
      <c r="CD6" s="21">
        <f t="shared" si="9"/>
        <v>150.91</v>
      </c>
      <c r="CE6" s="21">
        <f t="shared" si="9"/>
        <v>150</v>
      </c>
      <c r="CF6" s="21">
        <f t="shared" si="9"/>
        <v>150.35</v>
      </c>
      <c r="CG6" s="21">
        <f t="shared" si="9"/>
        <v>112.75</v>
      </c>
      <c r="CH6" s="21">
        <f t="shared" si="9"/>
        <v>113.49</v>
      </c>
      <c r="CI6" s="21">
        <f t="shared" si="9"/>
        <v>112.4</v>
      </c>
      <c r="CJ6" s="21">
        <f t="shared" si="9"/>
        <v>110.21</v>
      </c>
      <c r="CK6" s="21">
        <f t="shared" si="9"/>
        <v>110.26</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64.650000000000006</v>
      </c>
      <c r="CS6" s="21">
        <f t="shared" si="10"/>
        <v>62.96</v>
      </c>
      <c r="CT6" s="21">
        <f t="shared" si="10"/>
        <v>62.97</v>
      </c>
      <c r="CU6" s="21">
        <f t="shared" si="10"/>
        <v>64.930000000000007</v>
      </c>
      <c r="CV6" s="21">
        <f t="shared" si="10"/>
        <v>65.680000000000007</v>
      </c>
      <c r="CW6" s="20" t="str">
        <f>IF(CW7="","",IF(CW7="-","【-】","【"&amp;SUBSTITUTE(TEXT(CW7,"#,##0.00"),"-","△")&amp;"】"))</f>
        <v>【59.99】</v>
      </c>
      <c r="CX6" s="21">
        <f>IF(CX7="",NA(),CX7)</f>
        <v>97.03</v>
      </c>
      <c r="CY6" s="21">
        <f t="shared" ref="CY6:DG6" si="11">IF(CY7="",NA(),CY7)</f>
        <v>96.98</v>
      </c>
      <c r="CZ6" s="21">
        <f t="shared" si="11"/>
        <v>97.26</v>
      </c>
      <c r="DA6" s="21">
        <f t="shared" si="11"/>
        <v>97.33</v>
      </c>
      <c r="DB6" s="21">
        <f t="shared" si="11"/>
        <v>97.52</v>
      </c>
      <c r="DC6" s="21">
        <f t="shared" si="11"/>
        <v>97.4</v>
      </c>
      <c r="DD6" s="21">
        <f t="shared" si="11"/>
        <v>96.96</v>
      </c>
      <c r="DE6" s="21">
        <f t="shared" si="11"/>
        <v>96.97</v>
      </c>
      <c r="DF6" s="21">
        <f t="shared" si="11"/>
        <v>97.7</v>
      </c>
      <c r="DG6" s="21">
        <f t="shared" si="11"/>
        <v>97.59</v>
      </c>
      <c r="DH6" s="20" t="str">
        <f>IF(DH7="","",IF(DH7="-","【-】","【"&amp;SUBSTITUTE(TEXT(DH7,"#,##0.00"),"-","△")&amp;"】"))</f>
        <v>【95.72】</v>
      </c>
      <c r="DI6" s="21">
        <f>IF(DI7="",NA(),DI7)</f>
        <v>17.23</v>
      </c>
      <c r="DJ6" s="21">
        <f t="shared" ref="DJ6:DR6" si="12">IF(DJ7="",NA(),DJ7)</f>
        <v>19.670000000000002</v>
      </c>
      <c r="DK6" s="21">
        <f t="shared" si="12"/>
        <v>21.1</v>
      </c>
      <c r="DL6" s="21">
        <f t="shared" si="12"/>
        <v>23.43</v>
      </c>
      <c r="DM6" s="21">
        <f t="shared" si="12"/>
        <v>25.84</v>
      </c>
      <c r="DN6" s="21">
        <f t="shared" si="12"/>
        <v>28.35</v>
      </c>
      <c r="DO6" s="21">
        <f t="shared" si="12"/>
        <v>25.13</v>
      </c>
      <c r="DP6" s="21">
        <f t="shared" si="12"/>
        <v>24.54</v>
      </c>
      <c r="DQ6" s="21">
        <f t="shared" si="12"/>
        <v>23.38</v>
      </c>
      <c r="DR6" s="21">
        <f t="shared" si="12"/>
        <v>24.59</v>
      </c>
      <c r="DS6" s="20" t="str">
        <f>IF(DS7="","",IF(DS7="-","【-】","【"&amp;SUBSTITUTE(TEXT(DS7,"#,##0.00"),"-","△")&amp;"】"))</f>
        <v>【38.17】</v>
      </c>
      <c r="DT6" s="21">
        <f>IF(DT7="",NA(),DT7)</f>
        <v>2.65</v>
      </c>
      <c r="DU6" s="21">
        <f t="shared" ref="DU6:EC6" si="13">IF(DU7="",NA(),DU7)</f>
        <v>1.89</v>
      </c>
      <c r="DV6" s="21">
        <f t="shared" si="13"/>
        <v>2.2000000000000002</v>
      </c>
      <c r="DW6" s="21">
        <f t="shared" si="13"/>
        <v>2.62</v>
      </c>
      <c r="DX6" s="21">
        <f t="shared" si="13"/>
        <v>3.05</v>
      </c>
      <c r="DY6" s="21">
        <f t="shared" si="13"/>
        <v>6.7</v>
      </c>
      <c r="DZ6" s="21">
        <f t="shared" si="13"/>
        <v>6.4</v>
      </c>
      <c r="EA6" s="21">
        <f t="shared" si="13"/>
        <v>7.66</v>
      </c>
      <c r="EB6" s="21">
        <f t="shared" si="13"/>
        <v>8.1999999999999993</v>
      </c>
      <c r="EC6" s="21">
        <f t="shared" si="13"/>
        <v>9.43</v>
      </c>
      <c r="ED6" s="20" t="str">
        <f>IF(ED7="","",IF(ED7="-","【-】","【"&amp;SUBSTITUTE(TEXT(ED7,"#,##0.00"),"-","△")&amp;"】"))</f>
        <v>【6.54】</v>
      </c>
      <c r="EE6" s="21">
        <f>IF(EE7="",NA(),EE7)</f>
        <v>0.12</v>
      </c>
      <c r="EF6" s="21">
        <f t="shared" ref="EF6:EN6" si="14">IF(EF7="",NA(),EF7)</f>
        <v>0.02</v>
      </c>
      <c r="EG6" s="21">
        <f t="shared" si="14"/>
        <v>0.03</v>
      </c>
      <c r="EH6" s="21">
        <f t="shared" si="14"/>
        <v>0.04</v>
      </c>
      <c r="EI6" s="21">
        <f t="shared" si="14"/>
        <v>0.01</v>
      </c>
      <c r="EJ6" s="21">
        <f t="shared" si="14"/>
        <v>0.16</v>
      </c>
      <c r="EK6" s="21">
        <f t="shared" si="14"/>
        <v>0.16</v>
      </c>
      <c r="EL6" s="21">
        <f t="shared" si="14"/>
        <v>0.16</v>
      </c>
      <c r="EM6" s="21">
        <f t="shared" si="14"/>
        <v>0.14000000000000001</v>
      </c>
      <c r="EN6" s="21">
        <f t="shared" si="14"/>
        <v>0.15</v>
      </c>
      <c r="EO6" s="20" t="str">
        <f>IF(EO7="","",IF(EO7="-","【-】","【"&amp;SUBSTITUTE(TEXT(EO7,"#,##0.00"),"-","△")&amp;"】"))</f>
        <v>【0.24】</v>
      </c>
    </row>
    <row r="7" spans="1:148" s="22" customFormat="1" x14ac:dyDescent="0.15">
      <c r="A7" s="14"/>
      <c r="B7" s="23">
        <v>2021</v>
      </c>
      <c r="C7" s="23">
        <v>272108</v>
      </c>
      <c r="D7" s="23">
        <v>46</v>
      </c>
      <c r="E7" s="23">
        <v>17</v>
      </c>
      <c r="F7" s="23">
        <v>1</v>
      </c>
      <c r="G7" s="23">
        <v>0</v>
      </c>
      <c r="H7" s="23" t="s">
        <v>96</v>
      </c>
      <c r="I7" s="23" t="s">
        <v>97</v>
      </c>
      <c r="J7" s="23" t="s">
        <v>98</v>
      </c>
      <c r="K7" s="23" t="s">
        <v>99</v>
      </c>
      <c r="L7" s="23" t="s">
        <v>100</v>
      </c>
      <c r="M7" s="23" t="s">
        <v>101</v>
      </c>
      <c r="N7" s="24" t="s">
        <v>102</v>
      </c>
      <c r="O7" s="24">
        <v>72.790000000000006</v>
      </c>
      <c r="P7" s="24">
        <v>97.47</v>
      </c>
      <c r="Q7" s="24">
        <v>84.68</v>
      </c>
      <c r="R7" s="24">
        <v>2618</v>
      </c>
      <c r="S7" s="24">
        <v>397681</v>
      </c>
      <c r="T7" s="24">
        <v>65.12</v>
      </c>
      <c r="U7" s="24">
        <v>6106.89</v>
      </c>
      <c r="V7" s="24">
        <v>386172</v>
      </c>
      <c r="W7" s="24">
        <v>34.64</v>
      </c>
      <c r="X7" s="24">
        <v>11148.15</v>
      </c>
      <c r="Y7" s="24">
        <v>116.06</v>
      </c>
      <c r="Z7" s="24">
        <v>119.46</v>
      </c>
      <c r="AA7" s="24">
        <v>115.24</v>
      </c>
      <c r="AB7" s="24">
        <v>116.26</v>
      </c>
      <c r="AC7" s="24">
        <v>115.37</v>
      </c>
      <c r="AD7" s="24">
        <v>111.25</v>
      </c>
      <c r="AE7" s="24">
        <v>108.87</v>
      </c>
      <c r="AF7" s="24">
        <v>109</v>
      </c>
      <c r="AG7" s="24">
        <v>107.09</v>
      </c>
      <c r="AH7" s="24">
        <v>107.96</v>
      </c>
      <c r="AI7" s="24">
        <v>107.02</v>
      </c>
      <c r="AJ7" s="24">
        <v>0</v>
      </c>
      <c r="AK7" s="24">
        <v>0</v>
      </c>
      <c r="AL7" s="24">
        <v>0</v>
      </c>
      <c r="AM7" s="24">
        <v>0</v>
      </c>
      <c r="AN7" s="24">
        <v>0</v>
      </c>
      <c r="AO7" s="24">
        <v>0</v>
      </c>
      <c r="AP7" s="24">
        <v>0.39</v>
      </c>
      <c r="AQ7" s="24">
        <v>0.28000000000000003</v>
      </c>
      <c r="AR7" s="24">
        <v>0.59</v>
      </c>
      <c r="AS7" s="24">
        <v>0.68</v>
      </c>
      <c r="AT7" s="24">
        <v>3.09</v>
      </c>
      <c r="AU7" s="24">
        <v>45.73</v>
      </c>
      <c r="AV7" s="24">
        <v>45.45</v>
      </c>
      <c r="AW7" s="24">
        <v>51.46</v>
      </c>
      <c r="AX7" s="24">
        <v>46.41</v>
      </c>
      <c r="AY7" s="24">
        <v>58.75</v>
      </c>
      <c r="AZ7" s="24">
        <v>75.02</v>
      </c>
      <c r="BA7" s="24">
        <v>73.55</v>
      </c>
      <c r="BB7" s="24">
        <v>71.19</v>
      </c>
      <c r="BC7" s="24">
        <v>77.72</v>
      </c>
      <c r="BD7" s="24">
        <v>86.61</v>
      </c>
      <c r="BE7" s="24">
        <v>71.39</v>
      </c>
      <c r="BF7" s="24">
        <v>832.6</v>
      </c>
      <c r="BG7" s="24">
        <v>759.03</v>
      </c>
      <c r="BH7" s="24">
        <v>716.3</v>
      </c>
      <c r="BI7" s="24">
        <v>642.28</v>
      </c>
      <c r="BJ7" s="24">
        <v>587.41</v>
      </c>
      <c r="BK7" s="24">
        <v>573.73</v>
      </c>
      <c r="BL7" s="24">
        <v>514.27</v>
      </c>
      <c r="BM7" s="24">
        <v>517.34</v>
      </c>
      <c r="BN7" s="24">
        <v>485.6</v>
      </c>
      <c r="BO7" s="24">
        <v>463.93</v>
      </c>
      <c r="BP7" s="24">
        <v>669.11</v>
      </c>
      <c r="BQ7" s="24">
        <v>100</v>
      </c>
      <c r="BR7" s="24">
        <v>100</v>
      </c>
      <c r="BS7" s="24">
        <v>100</v>
      </c>
      <c r="BT7" s="24">
        <v>99.11</v>
      </c>
      <c r="BU7" s="24">
        <v>98.83</v>
      </c>
      <c r="BV7" s="24">
        <v>100.74</v>
      </c>
      <c r="BW7" s="24">
        <v>100.34</v>
      </c>
      <c r="BX7" s="24">
        <v>99.89</v>
      </c>
      <c r="BY7" s="24">
        <v>99.95</v>
      </c>
      <c r="BZ7" s="24">
        <v>103.4</v>
      </c>
      <c r="CA7" s="24">
        <v>99.73</v>
      </c>
      <c r="CB7" s="24">
        <v>150.74</v>
      </c>
      <c r="CC7" s="24">
        <v>151.57</v>
      </c>
      <c r="CD7" s="24">
        <v>150.91</v>
      </c>
      <c r="CE7" s="24">
        <v>150</v>
      </c>
      <c r="CF7" s="24">
        <v>150.35</v>
      </c>
      <c r="CG7" s="24">
        <v>112.75</v>
      </c>
      <c r="CH7" s="24">
        <v>113.49</v>
      </c>
      <c r="CI7" s="24">
        <v>112.4</v>
      </c>
      <c r="CJ7" s="24">
        <v>110.21</v>
      </c>
      <c r="CK7" s="24">
        <v>110.26</v>
      </c>
      <c r="CL7" s="24">
        <v>134.97999999999999</v>
      </c>
      <c r="CM7" s="24" t="s">
        <v>102</v>
      </c>
      <c r="CN7" s="24" t="s">
        <v>102</v>
      </c>
      <c r="CO7" s="24" t="s">
        <v>102</v>
      </c>
      <c r="CP7" s="24" t="s">
        <v>102</v>
      </c>
      <c r="CQ7" s="24" t="s">
        <v>102</v>
      </c>
      <c r="CR7" s="24">
        <v>64.650000000000006</v>
      </c>
      <c r="CS7" s="24">
        <v>62.96</v>
      </c>
      <c r="CT7" s="24">
        <v>62.97</v>
      </c>
      <c r="CU7" s="24">
        <v>64.930000000000007</v>
      </c>
      <c r="CV7" s="24">
        <v>65.680000000000007</v>
      </c>
      <c r="CW7" s="24">
        <v>59.99</v>
      </c>
      <c r="CX7" s="24">
        <v>97.03</v>
      </c>
      <c r="CY7" s="24">
        <v>96.98</v>
      </c>
      <c r="CZ7" s="24">
        <v>97.26</v>
      </c>
      <c r="DA7" s="24">
        <v>97.33</v>
      </c>
      <c r="DB7" s="24">
        <v>97.52</v>
      </c>
      <c r="DC7" s="24">
        <v>97.4</v>
      </c>
      <c r="DD7" s="24">
        <v>96.96</v>
      </c>
      <c r="DE7" s="24">
        <v>96.97</v>
      </c>
      <c r="DF7" s="24">
        <v>97.7</v>
      </c>
      <c r="DG7" s="24">
        <v>97.59</v>
      </c>
      <c r="DH7" s="24">
        <v>95.72</v>
      </c>
      <c r="DI7" s="24">
        <v>17.23</v>
      </c>
      <c r="DJ7" s="24">
        <v>19.670000000000002</v>
      </c>
      <c r="DK7" s="24">
        <v>21.1</v>
      </c>
      <c r="DL7" s="24">
        <v>23.43</v>
      </c>
      <c r="DM7" s="24">
        <v>25.84</v>
      </c>
      <c r="DN7" s="24">
        <v>28.35</v>
      </c>
      <c r="DO7" s="24">
        <v>25.13</v>
      </c>
      <c r="DP7" s="24">
        <v>24.54</v>
      </c>
      <c r="DQ7" s="24">
        <v>23.38</v>
      </c>
      <c r="DR7" s="24">
        <v>24.59</v>
      </c>
      <c r="DS7" s="24">
        <v>38.17</v>
      </c>
      <c r="DT7" s="24">
        <v>2.65</v>
      </c>
      <c r="DU7" s="24">
        <v>1.89</v>
      </c>
      <c r="DV7" s="24">
        <v>2.2000000000000002</v>
      </c>
      <c r="DW7" s="24">
        <v>2.62</v>
      </c>
      <c r="DX7" s="24">
        <v>3.05</v>
      </c>
      <c r="DY7" s="24">
        <v>6.7</v>
      </c>
      <c r="DZ7" s="24">
        <v>6.4</v>
      </c>
      <c r="EA7" s="24">
        <v>7.66</v>
      </c>
      <c r="EB7" s="24">
        <v>8.1999999999999993</v>
      </c>
      <c r="EC7" s="24">
        <v>9.43</v>
      </c>
      <c r="ED7" s="24">
        <v>6.54</v>
      </c>
      <c r="EE7" s="24">
        <v>0.12</v>
      </c>
      <c r="EF7" s="24">
        <v>0.02</v>
      </c>
      <c r="EG7" s="24">
        <v>0.03</v>
      </c>
      <c r="EH7" s="24">
        <v>0.04</v>
      </c>
      <c r="EI7" s="24">
        <v>0.01</v>
      </c>
      <c r="EJ7" s="24">
        <v>0.16</v>
      </c>
      <c r="EK7" s="24">
        <v>0.16</v>
      </c>
      <c r="EL7" s="24">
        <v>0.16</v>
      </c>
      <c r="EM7" s="24">
        <v>0.14000000000000001</v>
      </c>
      <c r="EN7" s="24">
        <v>0.15</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2023-01-12T23:32:33Z</dcterms:created>
  <dcterms:modified xsi:type="dcterms:W3CDTF">2023-02-28T00:11:56Z</dcterms:modified>
  <cp:category/>
</cp:coreProperties>
</file>