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88ftvlhewH+OQgYz1xPzf6acMtEU7CrNkYbeIurr2K2ahpbT9BZlohCh+1BuThNYYvicWfWXqaQCssQLNR83dg==" workbookSaltValue="MHrXIWLuZjSougMeRNnPE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<sst xmlns="http://schemas.openxmlformats.org/spreadsheetml/2006/main" count="228" uniqueCount="113">
  <si>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</si>
  <si>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</si>
  <si>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</si>
  <si>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</si>
  <si>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</si>
  <si>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</si>
  <si>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</si>
  <si>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</si>
  <si>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</si>
  <si>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</si>
  <si>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</si>
  <si>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</si>
  <si>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</si>
  <si>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</si>
  <si>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</si>
  <si>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</si>
  <si>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</si>
  <si>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</si>
  <si>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</si>
  <si>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</si>
  <si>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</si>
  <si>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</si>
  <si>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</si>
  <si>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</si>
  <si>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</si>
  <si>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</si>
  <si>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</si>
  <si>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</si>
  <si>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</si>
  <si>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</si>
  <si>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</si>
  <si>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</si>
  <si>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</si>
  <si>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</si>
  <si>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</si>
  <si>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</si>
  <si>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</si>
  <si>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</si>
  <si>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</si>
  <si>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</si>
  <si>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</si>
  <si>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</si>
  <si>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</si>
  <si>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</si>
  <si>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</si>
  <si>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</si>
  <si>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</si>
  <si>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</si>
  <si>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</si>
  <si>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</si>
  <si>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</si>
  <si>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</si>
  <si>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</si>
  <si>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</si>
  <si>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</si>
  <si>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</si>
  <si>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</si>
  <si>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</si>
  <si>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</si>
  <si>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</si>
  <si>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</si>
  <si>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</si>
  <si>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</si>
  <si>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</si>
  <si>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</si>
  <si>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</si>
  <si>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</si>
  <si>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</si>
  <si>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</si>
  <si>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</si>
  <si>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</si>
  <si>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</si>
  <si>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</si>
  <si>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</si>
  <si>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</si>
  <si>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</si>
  <si>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</si>
  <si>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</si>
  <si>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</si>
  <si>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</si>
  <si>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</si>
  <si>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</si>
  <si>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</si>
  <si>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</si>
  <si>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</si>
  <si>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</si>
  <si>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</si>
  <si>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</si>
  <si>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</si>
  <si>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</si>
  <si>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</si>
  <si>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</si>
  <si>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</si>
  <si>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枚方市</t>
  </si>
  <si>
    <t>法適用</t>
  </si>
  <si>
    <t>水道事業</t>
  </si>
  <si>
    <t>末端給水事業</t>
  </si>
  <si>
    <t>A1</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</si>
  <si>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</si>
  <si>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</si>
  <si>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</si>
  <si>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</si>
  <si>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</si>
  <si>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</si>
  <si>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</si>
  <si>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</si>
  <si>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</si>
  <si>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</si>
  <si>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</si>
  <si>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</si>
  <si>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枚方市では、給水人口が年々減少しています。
　また、節水型機器の普及や大口利用者の地下水転換が進み、有収水量、給水収益ともに減少傾向となっています。
　令和3年度では、水道料金の制度見直しなどにより、給水収益が増加したこともあり、概ね健全経営を維持しています。
　一方で、今後は、中宮浄水場をはじめ、老朽化した管路の更新に取り組みながら、これに対応するための経営基盤の強化に向けた取組も合わせて進めていく必要があります。
　このことから、平成30年度に策定した「水道施設整備基本計画」と「経営戦略」に基づき、総括原価に基づく料金制度の構築に向けた定期的な見直しをはじめとして、世代間負担の公平性の確保や持続を基本とした継続的な経営改善に向けた取り組みを進めていきます。</t>
    <rPh sb="45" eb="47">
      <t>テンカン</t>
    </rPh>
    <rPh sb="77" eb="79">
      <t>レイワ</t>
    </rPh>
    <rPh sb="80" eb="82">
      <t>ネンド</t>
    </rPh>
    <rPh sb="85" eb="89">
      <t>スイドウリョウキン</t>
    </rPh>
    <rPh sb="90" eb="94">
      <t>セイドミナオ</t>
    </rPh>
    <rPh sb="101" eb="103">
      <t>キュウスイ</t>
    </rPh>
    <rPh sb="103" eb="105">
      <t>シュウエキ</t>
    </rPh>
    <rPh sb="106" eb="108">
      <t>ゾウカ</t>
    </rPh>
    <phoneticPr fontId="4"/>
  </si>
  <si>
    <t>　中宮浄水場をはじめ、浄水施設・配水施設については、半数以上が開設後30年以上経過していますが、施設能力の低下を招くことのないよう、適切な維持管理を行っています。
　特に、昭和40年竣工から50年以上経過した第一浄水施設は、安定した水の供給を継続するために、更新事業に着手しています。
　また、「有形固定資産減価償却率」は、施設の老朽化が更新投資を上回っているため、上昇傾向にあります。
　一方、「管路の更新」については、これまで浄水施設等設備投資の比重が大きかったことや、耐震化のため主要な配水本管等を優先していることで、投資額に比べ延長が伸びず、「管路経年化率」は、類似団体平均値に比べて高くなっています。
　これらにより、各施設は老朽化が進んでいるため、計画的な更新改良を進めます。</t>
    <rPh sb="171" eb="173">
      <t>トウシ</t>
    </rPh>
    <rPh sb="195" eb="197">
      <t>イッポウ</t>
    </rPh>
    <rPh sb="314" eb="315">
      <t>カク</t>
    </rPh>
    <rPh sb="315" eb="317">
      <t>シセツ</t>
    </rPh>
    <rPh sb="318" eb="321">
      <t>ロウキュウカ</t>
    </rPh>
    <rPh sb="322" eb="323">
      <t>スス</t>
    </rPh>
    <phoneticPr fontId="4"/>
  </si>
  <si>
    <t>　経営状況については、これまでから、給水人口の減少や節水機器の普及、大口利用者の地下水転換により、有収水量は減少傾向となっていましたが、令和3年度については、令和2年度に2ヶ月間の基本料金減免を実施したことや、令和3年4月からの水道料金の制度見直しなどにより、給水収益全体として増加となっており、「経常収支比率」は、100％を超える良好な状況で推移しています。
　「流動比率」は、過去5年間で200％以上を維持しており、短期的な債務に対する支払能力は確保できています。
　「企業債残高対給水収益比率」は、類似団体平均値より高くなっていますが、水道料金が類似団体と比べて低いことが原因です。
　「料金回収率」は、100％を超えており、事業に必要な費用を給水収益でまかなえております。
　以上のことから、経営の健全性や効率性としては、新型コロナウイルス感染症の影響があり、給水収益の予測がしにくいなど不確定要素はありますが、本決算においては、維持できているものと考えます。</t>
    <rPh sb="68" eb="70">
      <t>レイワ</t>
    </rPh>
    <rPh sb="79" eb="81">
      <t>レイワ</t>
    </rPh>
    <rPh sb="82" eb="84">
      <t>ネンド</t>
    </rPh>
    <rPh sb="87" eb="89">
      <t>ゲツカン</t>
    </rPh>
    <rPh sb="90" eb="96">
      <t>キホンリョウキンゲンメン</t>
    </rPh>
    <rPh sb="97" eb="99">
      <t>ジッシ</t>
    </rPh>
    <rPh sb="105" eb="107">
      <t>レイワ</t>
    </rPh>
    <rPh sb="108" eb="109">
      <t>ネン</t>
    </rPh>
    <rPh sb="110" eb="111">
      <t>ガツ</t>
    </rPh>
    <rPh sb="114" eb="116">
      <t>スイドウ</t>
    </rPh>
    <rPh sb="134" eb="136">
      <t>ゼンタイ</t>
    </rPh>
    <rPh sb="139" eb="141">
      <t>ゾウカ</t>
    </rPh>
    <rPh sb="169" eb="171">
      <t>ジョウキョウ</t>
    </rPh>
    <rPh sb="190" eb="192">
      <t>カコ</t>
    </rPh>
    <rPh sb="193" eb="195">
      <t>ネンカン</t>
    </rPh>
    <rPh sb="200" eb="202">
      <t>イジョウ</t>
    </rPh>
    <rPh sb="203" eb="205">
      <t>イジ</t>
    </rPh>
    <rPh sb="289" eb="291">
      <t>ゲンイン</t>
    </rPh>
    <rPh sb="316" eb="318">
      <t>ジギョウ</t>
    </rPh>
    <rPh sb="319" eb="321">
      <t>ヒツヨウ</t>
    </rPh>
    <rPh sb="322" eb="324">
      <t>ヒヨウ</t>
    </rPh>
    <rPh sb="325" eb="329">
      <t>キュウスイシュウエキ</t>
    </rPh>
    <rPh sb="342" eb="344">
      <t>イジョウ</t>
    </rPh>
    <rPh sb="350" eb="352">
      <t>ケイエイ</t>
    </rPh>
    <rPh sb="353" eb="356">
      <t>ケンゼンセイ</t>
    </rPh>
    <rPh sb="357" eb="360">
      <t>コウリツセイ</t>
    </rPh>
    <rPh sb="365" eb="367">
      <t>シンガタ</t>
    </rPh>
    <rPh sb="374" eb="377">
      <t>カンセンショウ</t>
    </rPh>
    <rPh sb="378" eb="380">
      <t>エイキョウ</t>
    </rPh>
    <rPh sb="384" eb="388">
      <t>キュウスイシュウエキ</t>
    </rPh>
    <rPh sb="389" eb="391">
      <t>ヨソク</t>
    </rPh>
    <rPh sb="410" eb="413">
      <t>ホンケッサン</t>
    </rPh>
    <rPh sb="419" eb="421">
      <t>イジ</t>
    </rPh>
    <rPh sb="429" eb="43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</si>
</sst>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b/>
      <sz val="12"/>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6" xfId="0" applyFont="1" applyBorder="1" applyAlignment="1">
      <alignment horizontal="left" vertical="center"/>
    </xf>
    <xf numFmtId="0" fontId="16" fillId="0" borderId="7" xfId="0" applyFont="1" applyBorder="1" applyAlignment="1">
      <alignment horizontal="left" vertical="center"/>
    </xf>
    <xf numFmtId="0" fontId="16" fillId="0" borderId="8" xfId="0" applyFont="1" applyBorder="1" applyAlignment="1">
      <alignment horizontal="left" vertical="center"/>
    </xf>
    <xf numFmtId="0" fontId="16" fillId="0" borderId="9" xfId="0" applyFont="1" applyBorder="1" applyAlignment="1">
      <alignment horizontal="lef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5" fillId="0" borderId="11"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1.35</c:v>
                </c:pt>
                <c:pt idx="1">
                  <c:v>0.65</c:v>
                </c:pt>
                <c:pt idx="2">
                  <c:v>0.95</c:v>
                </c:pt>
                <c:pt idx="3">
                  <c:v>0.59</c:v>
                </c:pt>
                <c:pt idx="4">
                  <c:v>0.67</c:v>
                </c:pt>
              </c:numCache>
            </c:numRef>
          </c:val>
          <c:extLst>
            <c:ext xmlns:c16="http://schemas.microsoft.com/office/drawing/2014/chart" uri="{C3380CC4-5D6E-409C-BE32-E72D297353CC}">
              <c16:uniqueId val="{00000000-320D-4F82-A851-54A91627811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0.75</c:v>
                </c:pt>
                <c:pt idx="2">
                  <c:v>0.73</c:v>
                </c:pt>
                <c:pt idx="3">
                  <c:v>0.79</c:v>
                </c:pt>
                <c:pt idx="4">
                  <c:v>0.75</c:v>
                </c:pt>
              </c:numCache>
            </c:numRef>
          </c:val>
          <c:smooth val="0"/>
          <c:extLst>
            <c:ext xmlns:c16="http://schemas.microsoft.com/office/drawing/2014/chart" uri="{C3380CC4-5D6E-409C-BE32-E72D297353CC}">
              <c16:uniqueId val="{00000001-320D-4F82-A851-54A91627811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60.7</c:v>
                </c:pt>
                <c:pt idx="1">
                  <c:v>60.23</c:v>
                </c:pt>
                <c:pt idx="2">
                  <c:v>59.71</c:v>
                </c:pt>
                <c:pt idx="3">
                  <c:v>60.32</c:v>
                </c:pt>
                <c:pt idx="4">
                  <c:v>59.27</c:v>
                </c:pt>
              </c:numCache>
            </c:numRef>
          </c:val>
          <c:extLst>
            <c:ext xmlns:c16="http://schemas.microsoft.com/office/drawing/2014/chart" uri="{C3380CC4-5D6E-409C-BE32-E72D297353CC}">
              <c16:uniqueId val="{00000000-A85C-4C51-9CC0-78DE9FF5EA7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63.54</c:v>
                </c:pt>
                <c:pt idx="1">
                  <c:v>63.53</c:v>
                </c:pt>
                <c:pt idx="2">
                  <c:v>63.16</c:v>
                </c:pt>
                <c:pt idx="3">
                  <c:v>64.41</c:v>
                </c:pt>
                <c:pt idx="4">
                  <c:v>64.11</c:v>
                </c:pt>
              </c:numCache>
            </c:numRef>
          </c:val>
          <c:smooth val="0"/>
          <c:extLst>
            <c:ext xmlns:c16="http://schemas.microsoft.com/office/drawing/2014/chart" uri="{C3380CC4-5D6E-409C-BE32-E72D297353CC}">
              <c16:uniqueId val="{00000001-A85C-4C51-9CC0-78DE9FF5EA7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92.59</c:v>
                </c:pt>
                <c:pt idx="1">
                  <c:v>92.67</c:v>
                </c:pt>
                <c:pt idx="2">
                  <c:v>92.37</c:v>
                </c:pt>
                <c:pt idx="3">
                  <c:v>92.81</c:v>
                </c:pt>
                <c:pt idx="4">
                  <c:v>93.49</c:v>
                </c:pt>
              </c:numCache>
            </c:numRef>
          </c:val>
          <c:extLst>
            <c:ext xmlns:c16="http://schemas.microsoft.com/office/drawing/2014/chart" uri="{C3380CC4-5D6E-409C-BE32-E72D297353CC}">
              <c16:uniqueId val="{00000000-D283-47CD-BF1A-A470FBBF20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91.48</c:v>
                </c:pt>
                <c:pt idx="1">
                  <c:v>91.58</c:v>
                </c:pt>
                <c:pt idx="2">
                  <c:v>91.48</c:v>
                </c:pt>
                <c:pt idx="3">
                  <c:v>91.64</c:v>
                </c:pt>
                <c:pt idx="4">
                  <c:v>92.09</c:v>
                </c:pt>
              </c:numCache>
            </c:numRef>
          </c:val>
          <c:smooth val="0"/>
          <c:extLst>
            <c:ext xmlns:c16="http://schemas.microsoft.com/office/drawing/2014/chart" uri="{C3380CC4-5D6E-409C-BE32-E72D297353CC}">
              <c16:uniqueId val="{00000001-D283-47CD-BF1A-A470FBBF20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128</c:v>
                </c:pt>
                <c:pt idx="1">
                  <c:v>125.37</c:v>
                </c:pt>
                <c:pt idx="2">
                  <c:v>126.97</c:v>
                </c:pt>
                <c:pt idx="3">
                  <c:v>125.83</c:v>
                </c:pt>
                <c:pt idx="4">
                  <c:v>131.97</c:v>
                </c:pt>
              </c:numCache>
            </c:numRef>
          </c:val>
          <c:extLst>
            <c:ext xmlns:c16="http://schemas.microsoft.com/office/drawing/2014/chart" uri="{C3380CC4-5D6E-409C-BE32-E72D297353CC}">
              <c16:uniqueId val="{00000000-5971-47C5-BEB8-9EC9AB595F1E}"/>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116.77</c:v>
                </c:pt>
                <c:pt idx="1">
                  <c:v>115.41</c:v>
                </c:pt>
                <c:pt idx="2">
                  <c:v>113.57</c:v>
                </c:pt>
                <c:pt idx="3">
                  <c:v>112.59</c:v>
                </c:pt>
                <c:pt idx="4">
                  <c:v>113.87</c:v>
                </c:pt>
              </c:numCache>
            </c:numRef>
          </c:val>
          <c:smooth val="0"/>
          <c:extLst>
            <c:ext xmlns:c16="http://schemas.microsoft.com/office/drawing/2014/chart" uri="{C3380CC4-5D6E-409C-BE32-E72D297353CC}">
              <c16:uniqueId val="{00000001-5971-47C5-BEB8-9EC9AB595F1E}"/>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46.91</c:v>
                </c:pt>
                <c:pt idx="1">
                  <c:v>47.88</c:v>
                </c:pt>
                <c:pt idx="2">
                  <c:v>48.34</c:v>
                </c:pt>
                <c:pt idx="3">
                  <c:v>49.61</c:v>
                </c:pt>
                <c:pt idx="4">
                  <c:v>50.19</c:v>
                </c:pt>
              </c:numCache>
            </c:numRef>
          </c:val>
          <c:extLst>
            <c:ext xmlns:c16="http://schemas.microsoft.com/office/drawing/2014/chart" uri="{C3380CC4-5D6E-409C-BE32-E72D297353CC}">
              <c16:uniqueId val="{00000000-5DED-4EEE-B48B-563CA5B072D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49.66</c:v>
                </c:pt>
                <c:pt idx="1">
                  <c:v>50.41</c:v>
                </c:pt>
                <c:pt idx="2">
                  <c:v>51.13</c:v>
                </c:pt>
                <c:pt idx="3">
                  <c:v>51.62</c:v>
                </c:pt>
                <c:pt idx="4">
                  <c:v>52.16</c:v>
                </c:pt>
              </c:numCache>
            </c:numRef>
          </c:val>
          <c:smooth val="0"/>
          <c:extLst>
            <c:ext xmlns:c16="http://schemas.microsoft.com/office/drawing/2014/chart" uri="{C3380CC4-5D6E-409C-BE32-E72D297353CC}">
              <c16:uniqueId val="{00000001-5DED-4EEE-B48B-563CA5B072D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24.39</c:v>
                </c:pt>
                <c:pt idx="1">
                  <c:v>24.99</c:v>
                </c:pt>
                <c:pt idx="2">
                  <c:v>25.98</c:v>
                </c:pt>
                <c:pt idx="3">
                  <c:v>26.76</c:v>
                </c:pt>
                <c:pt idx="4">
                  <c:v>27.98</c:v>
                </c:pt>
              </c:numCache>
            </c:numRef>
          </c:val>
          <c:extLst>
            <c:ext xmlns:c16="http://schemas.microsoft.com/office/drawing/2014/chart" uri="{C3380CC4-5D6E-409C-BE32-E72D297353CC}">
              <c16:uniqueId val="{00000000-8EEE-4E3C-8837-5BB56F5A7F23}"/>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18.940000000000001</c:v>
                </c:pt>
                <c:pt idx="1">
                  <c:v>20.36</c:v>
                </c:pt>
                <c:pt idx="2">
                  <c:v>22.41</c:v>
                </c:pt>
                <c:pt idx="3">
                  <c:v>23.68</c:v>
                </c:pt>
                <c:pt idx="4">
                  <c:v>25.76</c:v>
                </c:pt>
              </c:numCache>
            </c:numRef>
          </c:val>
          <c:smooth val="0"/>
          <c:extLst>
            <c:ext xmlns:c16="http://schemas.microsoft.com/office/drawing/2014/chart" uri="{C3380CC4-5D6E-409C-BE32-E72D297353CC}">
              <c16:uniqueId val="{00000001-8EEE-4E3C-8837-5BB56F5A7F23}"/>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129-49F3-816C-23DF3EB8E72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129-49F3-816C-23DF3EB8E72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208.86</c:v>
                </c:pt>
                <c:pt idx="1">
                  <c:v>247.47</c:v>
                </c:pt>
                <c:pt idx="2">
                  <c:v>252.17</c:v>
                </c:pt>
                <c:pt idx="3">
                  <c:v>277.22000000000003</c:v>
                </c:pt>
                <c:pt idx="4">
                  <c:v>347.16</c:v>
                </c:pt>
              </c:numCache>
            </c:numRef>
          </c:val>
          <c:extLst>
            <c:ext xmlns:c16="http://schemas.microsoft.com/office/drawing/2014/chart" uri="{C3380CC4-5D6E-409C-BE32-E72D297353CC}">
              <c16:uniqueId val="{00000000-5EE1-4985-87AB-7A904A3AFCF3}"/>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254.05</c:v>
                </c:pt>
                <c:pt idx="1">
                  <c:v>258.22000000000003</c:v>
                </c:pt>
                <c:pt idx="2">
                  <c:v>250.03</c:v>
                </c:pt>
                <c:pt idx="3">
                  <c:v>239.45</c:v>
                </c:pt>
                <c:pt idx="4">
                  <c:v>246.01</c:v>
                </c:pt>
              </c:numCache>
            </c:numRef>
          </c:val>
          <c:smooth val="0"/>
          <c:extLst>
            <c:ext xmlns:c16="http://schemas.microsoft.com/office/drawing/2014/chart" uri="{C3380CC4-5D6E-409C-BE32-E72D297353CC}">
              <c16:uniqueId val="{00000001-5EE1-4985-87AB-7A904A3AFCF3}"/>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354.1</c:v>
                </c:pt>
                <c:pt idx="1">
                  <c:v>347.2</c:v>
                </c:pt>
                <c:pt idx="2">
                  <c:v>348.31</c:v>
                </c:pt>
                <c:pt idx="3">
                  <c:v>352.66</c:v>
                </c:pt>
                <c:pt idx="4">
                  <c:v>338.34</c:v>
                </c:pt>
              </c:numCache>
            </c:numRef>
          </c:val>
          <c:extLst>
            <c:ext xmlns:c16="http://schemas.microsoft.com/office/drawing/2014/chart" uri="{C3380CC4-5D6E-409C-BE32-E72D297353CC}">
              <c16:uniqueId val="{00000000-6A8F-435B-B403-36AD2B68D44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258.63</c:v>
                </c:pt>
                <c:pt idx="1">
                  <c:v>255.12</c:v>
                </c:pt>
                <c:pt idx="2">
                  <c:v>254.19</c:v>
                </c:pt>
                <c:pt idx="3">
                  <c:v>259.56</c:v>
                </c:pt>
                <c:pt idx="4">
                  <c:v>248.92</c:v>
                </c:pt>
              </c:numCache>
            </c:numRef>
          </c:val>
          <c:smooth val="0"/>
          <c:extLst>
            <c:ext xmlns:c16="http://schemas.microsoft.com/office/drawing/2014/chart" uri="{C3380CC4-5D6E-409C-BE32-E72D297353CC}">
              <c16:uniqueId val="{00000001-6A8F-435B-B403-36AD2B68D44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122.12</c:v>
                </c:pt>
                <c:pt idx="1">
                  <c:v>119.23</c:v>
                </c:pt>
                <c:pt idx="2">
                  <c:v>121.94</c:v>
                </c:pt>
                <c:pt idx="3">
                  <c:v>115.43</c:v>
                </c:pt>
                <c:pt idx="4">
                  <c:v>127.5</c:v>
                </c:pt>
              </c:numCache>
            </c:numRef>
          </c:val>
          <c:extLst>
            <c:ext xmlns:c16="http://schemas.microsoft.com/office/drawing/2014/chart" uri="{C3380CC4-5D6E-409C-BE32-E72D297353CC}">
              <c16:uniqueId val="{00000000-4D2B-46B8-B1EA-8E68A7F7F0F5}"/>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110.3</c:v>
                </c:pt>
                <c:pt idx="1">
                  <c:v>109.12</c:v>
                </c:pt>
                <c:pt idx="2">
                  <c:v>107.42</c:v>
                </c:pt>
                <c:pt idx="3">
                  <c:v>105.07</c:v>
                </c:pt>
                <c:pt idx="4">
                  <c:v>107.54</c:v>
                </c:pt>
              </c:numCache>
            </c:numRef>
          </c:val>
          <c:smooth val="0"/>
          <c:extLst>
            <c:ext xmlns:c16="http://schemas.microsoft.com/office/drawing/2014/chart" uri="{C3380CC4-5D6E-409C-BE32-E72D297353CC}">
              <c16:uniqueId val="{00000001-4D2B-46B8-B1EA-8E68A7F7F0F5}"/>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112.12</c:v>
                </c:pt>
                <c:pt idx="1">
                  <c:v>114.79</c:v>
                </c:pt>
                <c:pt idx="2">
                  <c:v>111.64</c:v>
                </c:pt>
                <c:pt idx="3">
                  <c:v>110.73</c:v>
                </c:pt>
                <c:pt idx="4">
                  <c:v>106.97</c:v>
                </c:pt>
              </c:numCache>
            </c:numRef>
          </c:val>
          <c:extLst>
            <c:ext xmlns:c16="http://schemas.microsoft.com/office/drawing/2014/chart" uri="{C3380CC4-5D6E-409C-BE32-E72D297353CC}">
              <c16:uniqueId val="{00000000-440D-4867-9827-1314EEA0CF56}"/>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151.85</c:v>
                </c:pt>
                <c:pt idx="1">
                  <c:v>153.88</c:v>
                </c:pt>
                <c:pt idx="2">
                  <c:v>157.19</c:v>
                </c:pt>
                <c:pt idx="3">
                  <c:v>153.71</c:v>
                </c:pt>
                <c:pt idx="4">
                  <c:v>155.9</c:v>
                </c:pt>
              </c:numCache>
            </c:numRef>
          </c:val>
          <c:smooth val="0"/>
          <c:extLst>
            <c:ext xmlns:c16="http://schemas.microsoft.com/office/drawing/2014/chart" uri="{C3380CC4-5D6E-409C-BE32-E72D297353CC}">
              <c16:uniqueId val="{00000001-440D-4867-9827-1314EEA0CF56}"/>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大阪府　枚方市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A1</v>
      </c>
      <c r="X8" s="44"/>
      <c r="Y8" s="44"/>
      <c r="Z8" s="44"/>
      <c r="AA8" s="44"/>
      <c r="AB8" s="44"/>
      <c r="AC8" s="44"/>
      <c r="AD8" s="44" t="str">
        <f>データ!$M$6</f>
        <v>自治体職員</v>
      </c>
      <c r="AE8" s="44"/>
      <c r="AF8" s="44"/>
      <c r="AG8" s="44"/>
      <c r="AH8" s="44"/>
      <c r="AI8" s="44"/>
      <c r="AJ8" s="44"/>
      <c r="AK8" s="2"/>
      <c r="AL8" s="45">
        <f>データ!$R$6</f>
        <v>397681</v>
      </c>
      <c r="AM8" s="45"/>
      <c r="AN8" s="45"/>
      <c r="AO8" s="45"/>
      <c r="AP8" s="45"/>
      <c r="AQ8" s="45"/>
      <c r="AR8" s="45"/>
      <c r="AS8" s="45"/>
      <c r="AT8" s="46">
        <f>データ!$S$6</f>
        <v>65.12</v>
      </c>
      <c r="AU8" s="47"/>
      <c r="AV8" s="47"/>
      <c r="AW8" s="47"/>
      <c r="AX8" s="47"/>
      <c r="AY8" s="47"/>
      <c r="AZ8" s="47"/>
      <c r="BA8" s="47"/>
      <c r="BB8" s="48">
        <f>データ!$T$6</f>
        <v>6106.89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72.63</v>
      </c>
      <c r="J10" s="47"/>
      <c r="K10" s="47"/>
      <c r="L10" s="47"/>
      <c r="M10" s="47"/>
      <c r="N10" s="47"/>
      <c r="O10" s="81"/>
      <c r="P10" s="48">
        <f>データ!$P$6</f>
        <v>99.99</v>
      </c>
      <c r="Q10" s="48"/>
      <c r="R10" s="48"/>
      <c r="S10" s="48"/>
      <c r="T10" s="48"/>
      <c r="U10" s="48"/>
      <c r="V10" s="48"/>
      <c r="W10" s="45">
        <f>データ!$Q$6</f>
        <v>2290</v>
      </c>
      <c r="X10" s="45"/>
      <c r="Y10" s="45"/>
      <c r="Z10" s="45"/>
      <c r="AA10" s="45"/>
      <c r="AB10" s="45"/>
      <c r="AC10" s="45"/>
      <c r="AD10" s="2"/>
      <c r="AE10" s="2"/>
      <c r="AF10" s="2"/>
      <c r="AG10" s="2"/>
      <c r="AH10" s="2"/>
      <c r="AI10" s="2"/>
      <c r="AJ10" s="2"/>
      <c r="AK10" s="2"/>
      <c r="AL10" s="45">
        <f>データ!$U$6</f>
        <v>396195</v>
      </c>
      <c r="AM10" s="45"/>
      <c r="AN10" s="45"/>
      <c r="AO10" s="45"/>
      <c r="AP10" s="45"/>
      <c r="AQ10" s="45"/>
      <c r="AR10" s="45"/>
      <c r="AS10" s="45"/>
      <c r="AT10" s="46">
        <f>データ!$V$6</f>
        <v>65.12</v>
      </c>
      <c r="AU10" s="47"/>
      <c r="AV10" s="47"/>
      <c r="AW10" s="47"/>
      <c r="AX10" s="47"/>
      <c r="AY10" s="47"/>
      <c r="AZ10" s="47"/>
      <c r="BA10" s="47"/>
      <c r="BB10" s="48">
        <f>データ!$W$6</f>
        <v>6084.08</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8" t="s">
        <v>112</v>
      </c>
      <c r="BM16" s="89"/>
      <c r="BN16" s="89"/>
      <c r="BO16" s="89"/>
      <c r="BP16" s="89"/>
      <c r="BQ16" s="89"/>
      <c r="BR16" s="89"/>
      <c r="BS16" s="89"/>
      <c r="BT16" s="89"/>
      <c r="BU16" s="89"/>
      <c r="BV16" s="89"/>
      <c r="BW16" s="89"/>
      <c r="BX16" s="89"/>
      <c r="BY16" s="89"/>
      <c r="BZ16" s="9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8"/>
      <c r="BM17" s="89"/>
      <c r="BN17" s="89"/>
      <c r="BO17" s="89"/>
      <c r="BP17" s="89"/>
      <c r="BQ17" s="89"/>
      <c r="BR17" s="89"/>
      <c r="BS17" s="89"/>
      <c r="BT17" s="89"/>
      <c r="BU17" s="89"/>
      <c r="BV17" s="89"/>
      <c r="BW17" s="89"/>
      <c r="BX17" s="89"/>
      <c r="BY17" s="89"/>
      <c r="BZ17" s="9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8"/>
      <c r="BM18" s="89"/>
      <c r="BN18" s="89"/>
      <c r="BO18" s="89"/>
      <c r="BP18" s="89"/>
      <c r="BQ18" s="89"/>
      <c r="BR18" s="89"/>
      <c r="BS18" s="89"/>
      <c r="BT18" s="89"/>
      <c r="BU18" s="89"/>
      <c r="BV18" s="89"/>
      <c r="BW18" s="89"/>
      <c r="BX18" s="89"/>
      <c r="BY18" s="89"/>
      <c r="BZ18" s="9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8"/>
      <c r="BM19" s="89"/>
      <c r="BN19" s="89"/>
      <c r="BO19" s="89"/>
      <c r="BP19" s="89"/>
      <c r="BQ19" s="89"/>
      <c r="BR19" s="89"/>
      <c r="BS19" s="89"/>
      <c r="BT19" s="89"/>
      <c r="BU19" s="89"/>
      <c r="BV19" s="89"/>
      <c r="BW19" s="89"/>
      <c r="BX19" s="89"/>
      <c r="BY19" s="89"/>
      <c r="BZ19" s="9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8"/>
      <c r="BM20" s="89"/>
      <c r="BN20" s="89"/>
      <c r="BO20" s="89"/>
      <c r="BP20" s="89"/>
      <c r="BQ20" s="89"/>
      <c r="BR20" s="89"/>
      <c r="BS20" s="89"/>
      <c r="BT20" s="89"/>
      <c r="BU20" s="89"/>
      <c r="BV20" s="89"/>
      <c r="BW20" s="89"/>
      <c r="BX20" s="89"/>
      <c r="BY20" s="89"/>
      <c r="BZ20" s="9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8"/>
      <c r="BM21" s="89"/>
      <c r="BN21" s="89"/>
      <c r="BO21" s="89"/>
      <c r="BP21" s="89"/>
      <c r="BQ21" s="89"/>
      <c r="BR21" s="89"/>
      <c r="BS21" s="89"/>
      <c r="BT21" s="89"/>
      <c r="BU21" s="89"/>
      <c r="BV21" s="89"/>
      <c r="BW21" s="89"/>
      <c r="BX21" s="89"/>
      <c r="BY21" s="89"/>
      <c r="BZ21" s="9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8"/>
      <c r="BM22" s="89"/>
      <c r="BN22" s="89"/>
      <c r="BO22" s="89"/>
      <c r="BP22" s="89"/>
      <c r="BQ22" s="89"/>
      <c r="BR22" s="89"/>
      <c r="BS22" s="89"/>
      <c r="BT22" s="89"/>
      <c r="BU22" s="89"/>
      <c r="BV22" s="89"/>
      <c r="BW22" s="89"/>
      <c r="BX22" s="89"/>
      <c r="BY22" s="89"/>
      <c r="BZ22" s="9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8"/>
      <c r="BM23" s="89"/>
      <c r="BN23" s="89"/>
      <c r="BO23" s="89"/>
      <c r="BP23" s="89"/>
      <c r="BQ23" s="89"/>
      <c r="BR23" s="89"/>
      <c r="BS23" s="89"/>
      <c r="BT23" s="89"/>
      <c r="BU23" s="89"/>
      <c r="BV23" s="89"/>
      <c r="BW23" s="89"/>
      <c r="BX23" s="89"/>
      <c r="BY23" s="89"/>
      <c r="BZ23" s="9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8"/>
      <c r="BM24" s="89"/>
      <c r="BN24" s="89"/>
      <c r="BO24" s="89"/>
      <c r="BP24" s="89"/>
      <c r="BQ24" s="89"/>
      <c r="BR24" s="89"/>
      <c r="BS24" s="89"/>
      <c r="BT24" s="89"/>
      <c r="BU24" s="89"/>
      <c r="BV24" s="89"/>
      <c r="BW24" s="89"/>
      <c r="BX24" s="89"/>
      <c r="BY24" s="89"/>
      <c r="BZ24" s="9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8"/>
      <c r="BM25" s="89"/>
      <c r="BN25" s="89"/>
      <c r="BO25" s="89"/>
      <c r="BP25" s="89"/>
      <c r="BQ25" s="89"/>
      <c r="BR25" s="89"/>
      <c r="BS25" s="89"/>
      <c r="BT25" s="89"/>
      <c r="BU25" s="89"/>
      <c r="BV25" s="89"/>
      <c r="BW25" s="89"/>
      <c r="BX25" s="89"/>
      <c r="BY25" s="89"/>
      <c r="BZ25" s="9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8"/>
      <c r="BM26" s="89"/>
      <c r="BN26" s="89"/>
      <c r="BO26" s="89"/>
      <c r="BP26" s="89"/>
      <c r="BQ26" s="89"/>
      <c r="BR26" s="89"/>
      <c r="BS26" s="89"/>
      <c r="BT26" s="89"/>
      <c r="BU26" s="89"/>
      <c r="BV26" s="89"/>
      <c r="BW26" s="89"/>
      <c r="BX26" s="89"/>
      <c r="BY26" s="89"/>
      <c r="BZ26" s="9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8"/>
      <c r="BM27" s="89"/>
      <c r="BN27" s="89"/>
      <c r="BO27" s="89"/>
      <c r="BP27" s="89"/>
      <c r="BQ27" s="89"/>
      <c r="BR27" s="89"/>
      <c r="BS27" s="89"/>
      <c r="BT27" s="89"/>
      <c r="BU27" s="89"/>
      <c r="BV27" s="89"/>
      <c r="BW27" s="89"/>
      <c r="BX27" s="89"/>
      <c r="BY27" s="89"/>
      <c r="BZ27" s="9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8"/>
      <c r="BM28" s="89"/>
      <c r="BN28" s="89"/>
      <c r="BO28" s="89"/>
      <c r="BP28" s="89"/>
      <c r="BQ28" s="89"/>
      <c r="BR28" s="89"/>
      <c r="BS28" s="89"/>
      <c r="BT28" s="89"/>
      <c r="BU28" s="89"/>
      <c r="BV28" s="89"/>
      <c r="BW28" s="89"/>
      <c r="BX28" s="89"/>
      <c r="BY28" s="89"/>
      <c r="BZ28" s="9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8"/>
      <c r="BM29" s="89"/>
      <c r="BN29" s="89"/>
      <c r="BO29" s="89"/>
      <c r="BP29" s="89"/>
      <c r="BQ29" s="89"/>
      <c r="BR29" s="89"/>
      <c r="BS29" s="89"/>
      <c r="BT29" s="89"/>
      <c r="BU29" s="89"/>
      <c r="BV29" s="89"/>
      <c r="BW29" s="89"/>
      <c r="BX29" s="89"/>
      <c r="BY29" s="89"/>
      <c r="BZ29" s="9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8"/>
      <c r="BM30" s="89"/>
      <c r="BN30" s="89"/>
      <c r="BO30" s="89"/>
      <c r="BP30" s="89"/>
      <c r="BQ30" s="89"/>
      <c r="BR30" s="89"/>
      <c r="BS30" s="89"/>
      <c r="BT30" s="89"/>
      <c r="BU30" s="89"/>
      <c r="BV30" s="89"/>
      <c r="BW30" s="89"/>
      <c r="BX30" s="89"/>
      <c r="BY30" s="89"/>
      <c r="BZ30" s="9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8"/>
      <c r="BM31" s="89"/>
      <c r="BN31" s="89"/>
      <c r="BO31" s="89"/>
      <c r="BP31" s="89"/>
      <c r="BQ31" s="89"/>
      <c r="BR31" s="89"/>
      <c r="BS31" s="89"/>
      <c r="BT31" s="89"/>
      <c r="BU31" s="89"/>
      <c r="BV31" s="89"/>
      <c r="BW31" s="89"/>
      <c r="BX31" s="89"/>
      <c r="BY31" s="89"/>
      <c r="BZ31" s="9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8"/>
      <c r="BM32" s="89"/>
      <c r="BN32" s="89"/>
      <c r="BO32" s="89"/>
      <c r="BP32" s="89"/>
      <c r="BQ32" s="89"/>
      <c r="BR32" s="89"/>
      <c r="BS32" s="89"/>
      <c r="BT32" s="89"/>
      <c r="BU32" s="89"/>
      <c r="BV32" s="89"/>
      <c r="BW32" s="89"/>
      <c r="BX32" s="89"/>
      <c r="BY32" s="89"/>
      <c r="BZ32" s="9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8"/>
      <c r="BM33" s="89"/>
      <c r="BN33" s="89"/>
      <c r="BO33" s="89"/>
      <c r="BP33" s="89"/>
      <c r="BQ33" s="89"/>
      <c r="BR33" s="89"/>
      <c r="BS33" s="89"/>
      <c r="BT33" s="89"/>
      <c r="BU33" s="89"/>
      <c r="BV33" s="89"/>
      <c r="BW33" s="89"/>
      <c r="BX33" s="89"/>
      <c r="BY33" s="89"/>
      <c r="BZ33" s="9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8"/>
      <c r="BM34" s="89"/>
      <c r="BN34" s="89"/>
      <c r="BO34" s="89"/>
      <c r="BP34" s="89"/>
      <c r="BQ34" s="89"/>
      <c r="BR34" s="89"/>
      <c r="BS34" s="89"/>
      <c r="BT34" s="89"/>
      <c r="BU34" s="89"/>
      <c r="BV34" s="89"/>
      <c r="BW34" s="89"/>
      <c r="BX34" s="89"/>
      <c r="BY34" s="89"/>
      <c r="BZ34" s="9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8"/>
      <c r="BM35" s="89"/>
      <c r="BN35" s="89"/>
      <c r="BO35" s="89"/>
      <c r="BP35" s="89"/>
      <c r="BQ35" s="89"/>
      <c r="BR35" s="89"/>
      <c r="BS35" s="89"/>
      <c r="BT35" s="89"/>
      <c r="BU35" s="89"/>
      <c r="BV35" s="89"/>
      <c r="BW35" s="89"/>
      <c r="BX35" s="89"/>
      <c r="BY35" s="89"/>
      <c r="BZ35" s="9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8"/>
      <c r="BM36" s="89"/>
      <c r="BN36" s="89"/>
      <c r="BO36" s="89"/>
      <c r="BP36" s="89"/>
      <c r="BQ36" s="89"/>
      <c r="BR36" s="89"/>
      <c r="BS36" s="89"/>
      <c r="BT36" s="89"/>
      <c r="BU36" s="89"/>
      <c r="BV36" s="89"/>
      <c r="BW36" s="89"/>
      <c r="BX36" s="89"/>
      <c r="BY36" s="89"/>
      <c r="BZ36" s="9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8"/>
      <c r="BM37" s="89"/>
      <c r="BN37" s="89"/>
      <c r="BO37" s="89"/>
      <c r="BP37" s="89"/>
      <c r="BQ37" s="89"/>
      <c r="BR37" s="89"/>
      <c r="BS37" s="89"/>
      <c r="BT37" s="89"/>
      <c r="BU37" s="89"/>
      <c r="BV37" s="89"/>
      <c r="BW37" s="89"/>
      <c r="BX37" s="89"/>
      <c r="BY37" s="89"/>
      <c r="BZ37" s="9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8"/>
      <c r="BM38" s="89"/>
      <c r="BN38" s="89"/>
      <c r="BO38" s="89"/>
      <c r="BP38" s="89"/>
      <c r="BQ38" s="89"/>
      <c r="BR38" s="89"/>
      <c r="BS38" s="89"/>
      <c r="BT38" s="89"/>
      <c r="BU38" s="89"/>
      <c r="BV38" s="89"/>
      <c r="BW38" s="89"/>
      <c r="BX38" s="89"/>
      <c r="BY38" s="89"/>
      <c r="BZ38" s="9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8"/>
      <c r="BM39" s="89"/>
      <c r="BN39" s="89"/>
      <c r="BO39" s="89"/>
      <c r="BP39" s="89"/>
      <c r="BQ39" s="89"/>
      <c r="BR39" s="89"/>
      <c r="BS39" s="89"/>
      <c r="BT39" s="89"/>
      <c r="BU39" s="89"/>
      <c r="BV39" s="89"/>
      <c r="BW39" s="89"/>
      <c r="BX39" s="89"/>
      <c r="BY39" s="89"/>
      <c r="BZ39" s="9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8"/>
      <c r="BM40" s="89"/>
      <c r="BN40" s="89"/>
      <c r="BO40" s="89"/>
      <c r="BP40" s="89"/>
      <c r="BQ40" s="89"/>
      <c r="BR40" s="89"/>
      <c r="BS40" s="89"/>
      <c r="BT40" s="89"/>
      <c r="BU40" s="89"/>
      <c r="BV40" s="89"/>
      <c r="BW40" s="89"/>
      <c r="BX40" s="89"/>
      <c r="BY40" s="89"/>
      <c r="BZ40" s="9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8"/>
      <c r="BM41" s="89"/>
      <c r="BN41" s="89"/>
      <c r="BO41" s="89"/>
      <c r="BP41" s="89"/>
      <c r="BQ41" s="89"/>
      <c r="BR41" s="89"/>
      <c r="BS41" s="89"/>
      <c r="BT41" s="89"/>
      <c r="BU41" s="89"/>
      <c r="BV41" s="89"/>
      <c r="BW41" s="89"/>
      <c r="BX41" s="89"/>
      <c r="BY41" s="89"/>
      <c r="BZ41" s="9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8"/>
      <c r="BM42" s="89"/>
      <c r="BN42" s="89"/>
      <c r="BO42" s="89"/>
      <c r="BP42" s="89"/>
      <c r="BQ42" s="89"/>
      <c r="BR42" s="89"/>
      <c r="BS42" s="89"/>
      <c r="BT42" s="89"/>
      <c r="BU42" s="89"/>
      <c r="BV42" s="89"/>
      <c r="BW42" s="89"/>
      <c r="BX42" s="89"/>
      <c r="BY42" s="89"/>
      <c r="BZ42" s="9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8"/>
      <c r="BM43" s="89"/>
      <c r="BN43" s="89"/>
      <c r="BO43" s="89"/>
      <c r="BP43" s="89"/>
      <c r="BQ43" s="89"/>
      <c r="BR43" s="89"/>
      <c r="BS43" s="89"/>
      <c r="BT43" s="89"/>
      <c r="BU43" s="89"/>
      <c r="BV43" s="89"/>
      <c r="BW43" s="89"/>
      <c r="BX43" s="89"/>
      <c r="BY43" s="89"/>
      <c r="BZ43" s="9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91"/>
      <c r="BM44" s="92"/>
      <c r="BN44" s="92"/>
      <c r="BO44" s="92"/>
      <c r="BP44" s="92"/>
      <c r="BQ44" s="92"/>
      <c r="BR44" s="92"/>
      <c r="BS44" s="92"/>
      <c r="BT44" s="92"/>
      <c r="BU44" s="92"/>
      <c r="BV44" s="92"/>
      <c r="BW44" s="92"/>
      <c r="BX44" s="92"/>
      <c r="BY44" s="92"/>
      <c r="BZ44" s="9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82" t="s">
        <v>26</v>
      </c>
      <c r="BM45" s="83"/>
      <c r="BN45" s="83"/>
      <c r="BO45" s="83"/>
      <c r="BP45" s="83"/>
      <c r="BQ45" s="83"/>
      <c r="BR45" s="83"/>
      <c r="BS45" s="83"/>
      <c r="BT45" s="83"/>
      <c r="BU45" s="83"/>
      <c r="BV45" s="83"/>
      <c r="BW45" s="83"/>
      <c r="BX45" s="83"/>
      <c r="BY45" s="83"/>
      <c r="BZ45" s="84"/>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85"/>
      <c r="BM46" s="86"/>
      <c r="BN46" s="86"/>
      <c r="BO46" s="86"/>
      <c r="BP46" s="86"/>
      <c r="BQ46" s="86"/>
      <c r="BR46" s="86"/>
      <c r="BS46" s="86"/>
      <c r="BT46" s="86"/>
      <c r="BU46" s="86"/>
      <c r="BV46" s="86"/>
      <c r="BW46" s="86"/>
      <c r="BX46" s="86"/>
      <c r="BY46" s="86"/>
      <c r="BZ46" s="87"/>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82" t="s">
        <v>28</v>
      </c>
      <c r="BM64" s="83"/>
      <c r="BN64" s="83"/>
      <c r="BO64" s="83"/>
      <c r="BP64" s="83"/>
      <c r="BQ64" s="83"/>
      <c r="BR64" s="83"/>
      <c r="BS64" s="83"/>
      <c r="BT64" s="83"/>
      <c r="BU64" s="83"/>
      <c r="BV64" s="83"/>
      <c r="BW64" s="83"/>
      <c r="BX64" s="83"/>
      <c r="BY64" s="83"/>
      <c r="BZ64" s="84"/>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85"/>
      <c r="BM65" s="86"/>
      <c r="BN65" s="86"/>
      <c r="BO65" s="86"/>
      <c r="BP65" s="86"/>
      <c r="BQ65" s="86"/>
      <c r="BR65" s="86"/>
      <c r="BS65" s="86"/>
      <c r="BT65" s="86"/>
      <c r="BU65" s="86"/>
      <c r="BV65" s="86"/>
      <c r="BW65" s="86"/>
      <c r="BX65" s="86"/>
      <c r="BY65" s="86"/>
      <c r="BZ65" s="87"/>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110</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qUtlS6CEtvPZeZJSr4NR532Kgq2N9lOoxOFStfAz+FDGqoRH5OOT/WbD9guaTQQljNHrfyHHmXtW2wG8Cx3A0g==" saltValue="+UuSgEZ+T6uqZAqbRm4Sq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95" t="s">
        <v>50</v>
      </c>
      <c r="I3" s="96"/>
      <c r="J3" s="96"/>
      <c r="K3" s="96"/>
      <c r="L3" s="96"/>
      <c r="M3" s="96"/>
      <c r="N3" s="96"/>
      <c r="O3" s="96"/>
      <c r="P3" s="96"/>
      <c r="Q3" s="96"/>
      <c r="R3" s="96"/>
      <c r="S3" s="96"/>
      <c r="T3" s="96"/>
      <c r="U3" s="96"/>
      <c r="V3" s="96"/>
      <c r="W3" s="97"/>
      <c r="X3" s="101" t="s">
        <v>51</v>
      </c>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c r="BT3" s="94"/>
      <c r="BU3" s="94"/>
      <c r="BV3" s="94"/>
      <c r="BW3" s="94"/>
      <c r="BX3" s="94"/>
      <c r="BY3" s="94"/>
      <c r="BZ3" s="94"/>
      <c r="CA3" s="94"/>
      <c r="CB3" s="94"/>
      <c r="CC3" s="94"/>
      <c r="CD3" s="94"/>
      <c r="CE3" s="94"/>
      <c r="CF3" s="94"/>
      <c r="CG3" s="94"/>
      <c r="CH3" s="94"/>
      <c r="CI3" s="94"/>
      <c r="CJ3" s="94"/>
      <c r="CK3" s="94"/>
      <c r="CL3" s="94"/>
      <c r="CM3" s="94"/>
      <c r="CN3" s="94"/>
      <c r="CO3" s="94"/>
      <c r="CP3" s="94"/>
      <c r="CQ3" s="94"/>
      <c r="CR3" s="94"/>
      <c r="CS3" s="94"/>
      <c r="CT3" s="94"/>
      <c r="CU3" s="94"/>
      <c r="CV3" s="94"/>
      <c r="CW3" s="94"/>
      <c r="CX3" s="94"/>
      <c r="CY3" s="94"/>
      <c r="CZ3" s="94"/>
      <c r="DA3" s="94"/>
      <c r="DB3" s="94"/>
      <c r="DC3" s="94"/>
      <c r="DD3" s="94"/>
      <c r="DE3" s="94"/>
      <c r="DF3" s="94"/>
      <c r="DG3" s="94"/>
      <c r="DH3" s="94" t="s">
        <v>52</v>
      </c>
      <c r="DI3" s="94"/>
      <c r="DJ3" s="94"/>
      <c r="DK3" s="94"/>
      <c r="DL3" s="94"/>
      <c r="DM3" s="94"/>
      <c r="DN3" s="94"/>
      <c r="DO3" s="94"/>
      <c r="DP3" s="94"/>
      <c r="DQ3" s="94"/>
      <c r="DR3" s="94"/>
      <c r="DS3" s="94"/>
      <c r="DT3" s="94"/>
      <c r="DU3" s="94"/>
      <c r="DV3" s="94"/>
      <c r="DW3" s="94"/>
      <c r="DX3" s="94"/>
      <c r="DY3" s="94"/>
      <c r="DZ3" s="94"/>
      <c r="EA3" s="94"/>
      <c r="EB3" s="94"/>
      <c r="EC3" s="94"/>
      <c r="ED3" s="94"/>
      <c r="EE3" s="94"/>
      <c r="EF3" s="94"/>
      <c r="EG3" s="94"/>
      <c r="EH3" s="94"/>
      <c r="EI3" s="94"/>
      <c r="EJ3" s="94"/>
      <c r="EK3" s="94"/>
      <c r="EL3" s="94"/>
      <c r="EM3" s="94"/>
      <c r="EN3" s="94"/>
    </row>
    <row r="4" spans="1:144" x14ac:dyDescent="0.15">
      <c r="A4" s="15" t="s">
        <v>53</v>
      </c>
      <c r="B4" s="17"/>
      <c r="C4" s="17"/>
      <c r="D4" s="17"/>
      <c r="E4" s="17"/>
      <c r="F4" s="17"/>
      <c r="G4" s="17"/>
      <c r="H4" s="98"/>
      <c r="I4" s="99"/>
      <c r="J4" s="99"/>
      <c r="K4" s="99"/>
      <c r="L4" s="99"/>
      <c r="M4" s="99"/>
      <c r="N4" s="99"/>
      <c r="O4" s="99"/>
      <c r="P4" s="99"/>
      <c r="Q4" s="99"/>
      <c r="R4" s="99"/>
      <c r="S4" s="99"/>
      <c r="T4" s="99"/>
      <c r="U4" s="99"/>
      <c r="V4" s="99"/>
      <c r="W4" s="100"/>
      <c r="X4" s="94" t="s">
        <v>54</v>
      </c>
      <c r="Y4" s="94"/>
      <c r="Z4" s="94"/>
      <c r="AA4" s="94"/>
      <c r="AB4" s="94"/>
      <c r="AC4" s="94"/>
      <c r="AD4" s="94"/>
      <c r="AE4" s="94"/>
      <c r="AF4" s="94"/>
      <c r="AG4" s="94"/>
      <c r="AH4" s="94"/>
      <c r="AI4" s="94" t="s">
        <v>55</v>
      </c>
      <c r="AJ4" s="94"/>
      <c r="AK4" s="94"/>
      <c r="AL4" s="94"/>
      <c r="AM4" s="94"/>
      <c r="AN4" s="94"/>
      <c r="AO4" s="94"/>
      <c r="AP4" s="94"/>
      <c r="AQ4" s="94"/>
      <c r="AR4" s="94"/>
      <c r="AS4" s="94"/>
      <c r="AT4" s="94" t="s">
        <v>56</v>
      </c>
      <c r="AU4" s="94"/>
      <c r="AV4" s="94"/>
      <c r="AW4" s="94"/>
      <c r="AX4" s="94"/>
      <c r="AY4" s="94"/>
      <c r="AZ4" s="94"/>
      <c r="BA4" s="94"/>
      <c r="BB4" s="94"/>
      <c r="BC4" s="94"/>
      <c r="BD4" s="94"/>
      <c r="BE4" s="94" t="s">
        <v>57</v>
      </c>
      <c r="BF4" s="94"/>
      <c r="BG4" s="94"/>
      <c r="BH4" s="94"/>
      <c r="BI4" s="94"/>
      <c r="BJ4" s="94"/>
      <c r="BK4" s="94"/>
      <c r="BL4" s="94"/>
      <c r="BM4" s="94"/>
      <c r="BN4" s="94"/>
      <c r="BO4" s="94"/>
      <c r="BP4" s="94" t="s">
        <v>58</v>
      </c>
      <c r="BQ4" s="94"/>
      <c r="BR4" s="94"/>
      <c r="BS4" s="94"/>
      <c r="BT4" s="94"/>
      <c r="BU4" s="94"/>
      <c r="BV4" s="94"/>
      <c r="BW4" s="94"/>
      <c r="BX4" s="94"/>
      <c r="BY4" s="94"/>
      <c r="BZ4" s="94"/>
      <c r="CA4" s="94" t="s">
        <v>59</v>
      </c>
      <c r="CB4" s="94"/>
      <c r="CC4" s="94"/>
      <c r="CD4" s="94"/>
      <c r="CE4" s="94"/>
      <c r="CF4" s="94"/>
      <c r="CG4" s="94"/>
      <c r="CH4" s="94"/>
      <c r="CI4" s="94"/>
      <c r="CJ4" s="94"/>
      <c r="CK4" s="94"/>
      <c r="CL4" s="94" t="s">
        <v>60</v>
      </c>
      <c r="CM4" s="94"/>
      <c r="CN4" s="94"/>
      <c r="CO4" s="94"/>
      <c r="CP4" s="94"/>
      <c r="CQ4" s="94"/>
      <c r="CR4" s="94"/>
      <c r="CS4" s="94"/>
      <c r="CT4" s="94"/>
      <c r="CU4" s="94"/>
      <c r="CV4" s="94"/>
      <c r="CW4" s="94" t="s">
        <v>61</v>
      </c>
      <c r="CX4" s="94"/>
      <c r="CY4" s="94"/>
      <c r="CZ4" s="94"/>
      <c r="DA4" s="94"/>
      <c r="DB4" s="94"/>
      <c r="DC4" s="94"/>
      <c r="DD4" s="94"/>
      <c r="DE4" s="94"/>
      <c r="DF4" s="94"/>
      <c r="DG4" s="94"/>
      <c r="DH4" s="94" t="s">
        <v>62</v>
      </c>
      <c r="DI4" s="94"/>
      <c r="DJ4" s="94"/>
      <c r="DK4" s="94"/>
      <c r="DL4" s="94"/>
      <c r="DM4" s="94"/>
      <c r="DN4" s="94"/>
      <c r="DO4" s="94"/>
      <c r="DP4" s="94"/>
      <c r="DQ4" s="94"/>
      <c r="DR4" s="94"/>
      <c r="DS4" s="94" t="s">
        <v>63</v>
      </c>
      <c r="DT4" s="94"/>
      <c r="DU4" s="94"/>
      <c r="DV4" s="94"/>
      <c r="DW4" s="94"/>
      <c r="DX4" s="94"/>
      <c r="DY4" s="94"/>
      <c r="DZ4" s="94"/>
      <c r="EA4" s="94"/>
      <c r="EB4" s="94"/>
      <c r="EC4" s="94"/>
      <c r="ED4" s="94" t="s">
        <v>64</v>
      </c>
      <c r="EE4" s="94"/>
      <c r="EF4" s="94"/>
      <c r="EG4" s="94"/>
      <c r="EH4" s="94"/>
      <c r="EI4" s="94"/>
      <c r="EJ4" s="94"/>
      <c r="EK4" s="94"/>
      <c r="EL4" s="94"/>
      <c r="EM4" s="94"/>
      <c r="EN4" s="94"/>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272108</v>
      </c>
      <c r="D6" s="20">
        <f t="shared" si="3"/>
        <v>46</v>
      </c>
      <c r="E6" s="20">
        <f t="shared" si="3"/>
        <v>1</v>
      </c>
      <c r="F6" s="20">
        <f t="shared" si="3"/>
        <v>0</v>
      </c>
      <c r="G6" s="20">
        <f t="shared" si="3"/>
        <v>1</v>
      </c>
      <c r="H6" s="20" t="str">
        <f t="shared" si="3"/>
        <v>大阪府　枚方市</v>
      </c>
      <c r="I6" s="20" t="str">
        <f t="shared" si="3"/>
        <v>法適用</v>
      </c>
      <c r="J6" s="20" t="str">
        <f t="shared" si="3"/>
        <v>水道事業</v>
      </c>
      <c r="K6" s="20" t="str">
        <f t="shared" si="3"/>
        <v>末端給水事業</v>
      </c>
      <c r="L6" s="20" t="str">
        <f t="shared" si="3"/>
        <v>A1</v>
      </c>
      <c r="M6" s="20" t="str">
        <f t="shared" si="3"/>
        <v>自治体職員</v>
      </c>
      <c r="N6" s="21" t="str">
        <f t="shared" si="3"/>
        <v>-</v>
      </c>
      <c r="O6" s="21">
        <f t="shared" si="3"/>
        <v>72.63</v>
      </c>
      <c r="P6" s="21">
        <f t="shared" si="3"/>
        <v>99.99</v>
      </c>
      <c r="Q6" s="21">
        <f t="shared" si="3"/>
        <v>2290</v>
      </c>
      <c r="R6" s="21">
        <f t="shared" si="3"/>
        <v>397681</v>
      </c>
      <c r="S6" s="21">
        <f t="shared" si="3"/>
        <v>65.12</v>
      </c>
      <c r="T6" s="21">
        <f t="shared" si="3"/>
        <v>6106.89</v>
      </c>
      <c r="U6" s="21">
        <f t="shared" si="3"/>
        <v>396195</v>
      </c>
      <c r="V6" s="21">
        <f t="shared" si="3"/>
        <v>65.12</v>
      </c>
      <c r="W6" s="21">
        <f t="shared" si="3"/>
        <v>6084.08</v>
      </c>
      <c r="X6" s="22">
        <f>IF(X7="",NA(),X7)</f>
        <v>128</v>
      </c>
      <c r="Y6" s="22">
        <f t="shared" ref="Y6:AG6" si="4">IF(Y7="",NA(),Y7)</f>
        <v>125.37</v>
      </c>
      <c r="Z6" s="22">
        <f t="shared" si="4"/>
        <v>126.97</v>
      </c>
      <c r="AA6" s="22">
        <f t="shared" si="4"/>
        <v>125.83</v>
      </c>
      <c r="AB6" s="22">
        <f t="shared" si="4"/>
        <v>131.97</v>
      </c>
      <c r="AC6" s="22">
        <f t="shared" si="4"/>
        <v>116.77</v>
      </c>
      <c r="AD6" s="22">
        <f t="shared" si="4"/>
        <v>115.41</v>
      </c>
      <c r="AE6" s="22">
        <f t="shared" si="4"/>
        <v>113.57</v>
      </c>
      <c r="AF6" s="22">
        <f t="shared" si="4"/>
        <v>112.59</v>
      </c>
      <c r="AG6" s="22">
        <f t="shared" si="4"/>
        <v>113.87</v>
      </c>
      <c r="AH6" s="21" t="str">
        <f>IF(AH7="","",IF(AH7="-","【-】","【"&amp;SUBSTITUTE(TEXT(AH7,"#,##0.00"),"-","△")&amp;"】"))</f>
        <v>【111.39】</v>
      </c>
      <c r="AI6" s="21">
        <f>IF(AI7="",NA(),AI7)</f>
        <v>0</v>
      </c>
      <c r="AJ6" s="21">
        <f t="shared" ref="AJ6:AR6" si="5">IF(AJ7="",NA(),AJ7)</f>
        <v>0</v>
      </c>
      <c r="AK6" s="21">
        <f t="shared" si="5"/>
        <v>0</v>
      </c>
      <c r="AL6" s="21">
        <f t="shared" si="5"/>
        <v>0</v>
      </c>
      <c r="AM6" s="21">
        <f t="shared" si="5"/>
        <v>0</v>
      </c>
      <c r="AN6" s="21">
        <f t="shared" si="5"/>
        <v>0</v>
      </c>
      <c r="AO6" s="21">
        <f t="shared" si="5"/>
        <v>0</v>
      </c>
      <c r="AP6" s="21">
        <f t="shared" si="5"/>
        <v>0</v>
      </c>
      <c r="AQ6" s="21">
        <f t="shared" si="5"/>
        <v>0</v>
      </c>
      <c r="AR6" s="21">
        <f t="shared" si="5"/>
        <v>0</v>
      </c>
      <c r="AS6" s="21" t="str">
        <f>IF(AS7="","",IF(AS7="-","【-】","【"&amp;SUBSTITUTE(TEXT(AS7,"#,##0.00"),"-","△")&amp;"】"))</f>
        <v>【1.30】</v>
      </c>
      <c r="AT6" s="22">
        <f>IF(AT7="",NA(),AT7)</f>
        <v>208.86</v>
      </c>
      <c r="AU6" s="22">
        <f t="shared" ref="AU6:BC6" si="6">IF(AU7="",NA(),AU7)</f>
        <v>247.47</v>
      </c>
      <c r="AV6" s="22">
        <f t="shared" si="6"/>
        <v>252.17</v>
      </c>
      <c r="AW6" s="22">
        <f t="shared" si="6"/>
        <v>277.22000000000003</v>
      </c>
      <c r="AX6" s="22">
        <f t="shared" si="6"/>
        <v>347.16</v>
      </c>
      <c r="AY6" s="22">
        <f t="shared" si="6"/>
        <v>254.05</v>
      </c>
      <c r="AZ6" s="22">
        <f t="shared" si="6"/>
        <v>258.22000000000003</v>
      </c>
      <c r="BA6" s="22">
        <f t="shared" si="6"/>
        <v>250.03</v>
      </c>
      <c r="BB6" s="22">
        <f t="shared" si="6"/>
        <v>239.45</v>
      </c>
      <c r="BC6" s="22">
        <f t="shared" si="6"/>
        <v>246.01</v>
      </c>
      <c r="BD6" s="21" t="str">
        <f>IF(BD7="","",IF(BD7="-","【-】","【"&amp;SUBSTITUTE(TEXT(BD7,"#,##0.00"),"-","△")&amp;"】"))</f>
        <v>【261.51】</v>
      </c>
      <c r="BE6" s="22">
        <f>IF(BE7="",NA(),BE7)</f>
        <v>354.1</v>
      </c>
      <c r="BF6" s="22">
        <f t="shared" ref="BF6:BN6" si="7">IF(BF7="",NA(),BF7)</f>
        <v>347.2</v>
      </c>
      <c r="BG6" s="22">
        <f t="shared" si="7"/>
        <v>348.31</v>
      </c>
      <c r="BH6" s="22">
        <f t="shared" si="7"/>
        <v>352.66</v>
      </c>
      <c r="BI6" s="22">
        <f t="shared" si="7"/>
        <v>338.34</v>
      </c>
      <c r="BJ6" s="22">
        <f t="shared" si="7"/>
        <v>258.63</v>
      </c>
      <c r="BK6" s="22">
        <f t="shared" si="7"/>
        <v>255.12</v>
      </c>
      <c r="BL6" s="22">
        <f t="shared" si="7"/>
        <v>254.19</v>
      </c>
      <c r="BM6" s="22">
        <f t="shared" si="7"/>
        <v>259.56</v>
      </c>
      <c r="BN6" s="22">
        <f t="shared" si="7"/>
        <v>248.92</v>
      </c>
      <c r="BO6" s="21" t="str">
        <f>IF(BO7="","",IF(BO7="-","【-】","【"&amp;SUBSTITUTE(TEXT(BO7,"#,##0.00"),"-","△")&amp;"】"))</f>
        <v>【265.16】</v>
      </c>
      <c r="BP6" s="22">
        <f>IF(BP7="",NA(),BP7)</f>
        <v>122.12</v>
      </c>
      <c r="BQ6" s="22">
        <f t="shared" ref="BQ6:BY6" si="8">IF(BQ7="",NA(),BQ7)</f>
        <v>119.23</v>
      </c>
      <c r="BR6" s="22">
        <f t="shared" si="8"/>
        <v>121.94</v>
      </c>
      <c r="BS6" s="22">
        <f t="shared" si="8"/>
        <v>115.43</v>
      </c>
      <c r="BT6" s="22">
        <f t="shared" si="8"/>
        <v>127.5</v>
      </c>
      <c r="BU6" s="22">
        <f t="shared" si="8"/>
        <v>110.3</v>
      </c>
      <c r="BV6" s="22">
        <f t="shared" si="8"/>
        <v>109.12</v>
      </c>
      <c r="BW6" s="22">
        <f t="shared" si="8"/>
        <v>107.42</v>
      </c>
      <c r="BX6" s="22">
        <f t="shared" si="8"/>
        <v>105.07</v>
      </c>
      <c r="BY6" s="22">
        <f t="shared" si="8"/>
        <v>107.54</v>
      </c>
      <c r="BZ6" s="21" t="str">
        <f>IF(BZ7="","",IF(BZ7="-","【-】","【"&amp;SUBSTITUTE(TEXT(BZ7,"#,##0.00"),"-","△")&amp;"】"))</f>
        <v>【102.35】</v>
      </c>
      <c r="CA6" s="22">
        <f>IF(CA7="",NA(),CA7)</f>
        <v>112.12</v>
      </c>
      <c r="CB6" s="22">
        <f t="shared" ref="CB6:CJ6" si="9">IF(CB7="",NA(),CB7)</f>
        <v>114.79</v>
      </c>
      <c r="CC6" s="22">
        <f t="shared" si="9"/>
        <v>111.64</v>
      </c>
      <c r="CD6" s="22">
        <f t="shared" si="9"/>
        <v>110.73</v>
      </c>
      <c r="CE6" s="22">
        <f t="shared" si="9"/>
        <v>106.97</v>
      </c>
      <c r="CF6" s="22">
        <f t="shared" si="9"/>
        <v>151.85</v>
      </c>
      <c r="CG6" s="22">
        <f t="shared" si="9"/>
        <v>153.88</v>
      </c>
      <c r="CH6" s="22">
        <f t="shared" si="9"/>
        <v>157.19</v>
      </c>
      <c r="CI6" s="22">
        <f t="shared" si="9"/>
        <v>153.71</v>
      </c>
      <c r="CJ6" s="22">
        <f t="shared" si="9"/>
        <v>155.9</v>
      </c>
      <c r="CK6" s="21" t="str">
        <f>IF(CK7="","",IF(CK7="-","【-】","【"&amp;SUBSTITUTE(TEXT(CK7,"#,##0.00"),"-","△")&amp;"】"))</f>
        <v>【167.74】</v>
      </c>
      <c r="CL6" s="22">
        <f>IF(CL7="",NA(),CL7)</f>
        <v>60.7</v>
      </c>
      <c r="CM6" s="22">
        <f t="shared" ref="CM6:CU6" si="10">IF(CM7="",NA(),CM7)</f>
        <v>60.23</v>
      </c>
      <c r="CN6" s="22">
        <f t="shared" si="10"/>
        <v>59.71</v>
      </c>
      <c r="CO6" s="22">
        <f t="shared" si="10"/>
        <v>60.32</v>
      </c>
      <c r="CP6" s="22">
        <f t="shared" si="10"/>
        <v>59.27</v>
      </c>
      <c r="CQ6" s="22">
        <f t="shared" si="10"/>
        <v>63.54</v>
      </c>
      <c r="CR6" s="22">
        <f t="shared" si="10"/>
        <v>63.53</v>
      </c>
      <c r="CS6" s="22">
        <f t="shared" si="10"/>
        <v>63.16</v>
      </c>
      <c r="CT6" s="22">
        <f t="shared" si="10"/>
        <v>64.41</v>
      </c>
      <c r="CU6" s="22">
        <f t="shared" si="10"/>
        <v>64.11</v>
      </c>
      <c r="CV6" s="21" t="str">
        <f>IF(CV7="","",IF(CV7="-","【-】","【"&amp;SUBSTITUTE(TEXT(CV7,"#,##0.00"),"-","△")&amp;"】"))</f>
        <v>【60.29】</v>
      </c>
      <c r="CW6" s="22">
        <f>IF(CW7="",NA(),CW7)</f>
        <v>92.59</v>
      </c>
      <c r="CX6" s="22">
        <f t="shared" ref="CX6:DF6" si="11">IF(CX7="",NA(),CX7)</f>
        <v>92.67</v>
      </c>
      <c r="CY6" s="22">
        <f t="shared" si="11"/>
        <v>92.37</v>
      </c>
      <c r="CZ6" s="22">
        <f t="shared" si="11"/>
        <v>92.81</v>
      </c>
      <c r="DA6" s="22">
        <f t="shared" si="11"/>
        <v>93.49</v>
      </c>
      <c r="DB6" s="22">
        <f t="shared" si="11"/>
        <v>91.48</v>
      </c>
      <c r="DC6" s="22">
        <f t="shared" si="11"/>
        <v>91.58</v>
      </c>
      <c r="DD6" s="22">
        <f t="shared" si="11"/>
        <v>91.48</v>
      </c>
      <c r="DE6" s="22">
        <f t="shared" si="11"/>
        <v>91.64</v>
      </c>
      <c r="DF6" s="22">
        <f t="shared" si="11"/>
        <v>92.09</v>
      </c>
      <c r="DG6" s="21" t="str">
        <f>IF(DG7="","",IF(DG7="-","【-】","【"&amp;SUBSTITUTE(TEXT(DG7,"#,##0.00"),"-","△")&amp;"】"))</f>
        <v>【90.12】</v>
      </c>
      <c r="DH6" s="22">
        <f>IF(DH7="",NA(),DH7)</f>
        <v>46.91</v>
      </c>
      <c r="DI6" s="22">
        <f t="shared" ref="DI6:DQ6" si="12">IF(DI7="",NA(),DI7)</f>
        <v>47.88</v>
      </c>
      <c r="DJ6" s="22">
        <f t="shared" si="12"/>
        <v>48.34</v>
      </c>
      <c r="DK6" s="22">
        <f t="shared" si="12"/>
        <v>49.61</v>
      </c>
      <c r="DL6" s="22">
        <f t="shared" si="12"/>
        <v>50.19</v>
      </c>
      <c r="DM6" s="22">
        <f t="shared" si="12"/>
        <v>49.66</v>
      </c>
      <c r="DN6" s="22">
        <f t="shared" si="12"/>
        <v>50.41</v>
      </c>
      <c r="DO6" s="22">
        <f t="shared" si="12"/>
        <v>51.13</v>
      </c>
      <c r="DP6" s="22">
        <f t="shared" si="12"/>
        <v>51.62</v>
      </c>
      <c r="DQ6" s="22">
        <f t="shared" si="12"/>
        <v>52.16</v>
      </c>
      <c r="DR6" s="21" t="str">
        <f>IF(DR7="","",IF(DR7="-","【-】","【"&amp;SUBSTITUTE(TEXT(DR7,"#,##0.00"),"-","△")&amp;"】"))</f>
        <v>【50.88】</v>
      </c>
      <c r="DS6" s="22">
        <f>IF(DS7="",NA(),DS7)</f>
        <v>24.39</v>
      </c>
      <c r="DT6" s="22">
        <f t="shared" ref="DT6:EB6" si="13">IF(DT7="",NA(),DT7)</f>
        <v>24.99</v>
      </c>
      <c r="DU6" s="22">
        <f t="shared" si="13"/>
        <v>25.98</v>
      </c>
      <c r="DV6" s="22">
        <f t="shared" si="13"/>
        <v>26.76</v>
      </c>
      <c r="DW6" s="22">
        <f t="shared" si="13"/>
        <v>27.98</v>
      </c>
      <c r="DX6" s="22">
        <f t="shared" si="13"/>
        <v>18.940000000000001</v>
      </c>
      <c r="DY6" s="22">
        <f t="shared" si="13"/>
        <v>20.36</v>
      </c>
      <c r="DZ6" s="22">
        <f t="shared" si="13"/>
        <v>22.41</v>
      </c>
      <c r="EA6" s="22">
        <f t="shared" si="13"/>
        <v>23.68</v>
      </c>
      <c r="EB6" s="22">
        <f t="shared" si="13"/>
        <v>25.76</v>
      </c>
      <c r="EC6" s="21" t="str">
        <f>IF(EC7="","",IF(EC7="-","【-】","【"&amp;SUBSTITUTE(TEXT(EC7,"#,##0.00"),"-","△")&amp;"】"))</f>
        <v>【22.30】</v>
      </c>
      <c r="ED6" s="22">
        <f>IF(ED7="",NA(),ED7)</f>
        <v>1.35</v>
      </c>
      <c r="EE6" s="22">
        <f t="shared" ref="EE6:EM6" si="14">IF(EE7="",NA(),EE7)</f>
        <v>0.65</v>
      </c>
      <c r="EF6" s="22">
        <f t="shared" si="14"/>
        <v>0.95</v>
      </c>
      <c r="EG6" s="22">
        <f t="shared" si="14"/>
        <v>0.59</v>
      </c>
      <c r="EH6" s="22">
        <f t="shared" si="14"/>
        <v>0.67</v>
      </c>
      <c r="EI6" s="22">
        <f t="shared" si="14"/>
        <v>0.74</v>
      </c>
      <c r="EJ6" s="22">
        <f t="shared" si="14"/>
        <v>0.75</v>
      </c>
      <c r="EK6" s="22">
        <f t="shared" si="14"/>
        <v>0.73</v>
      </c>
      <c r="EL6" s="22">
        <f t="shared" si="14"/>
        <v>0.79</v>
      </c>
      <c r="EM6" s="22">
        <f t="shared" si="14"/>
        <v>0.75</v>
      </c>
      <c r="EN6" s="21" t="str">
        <f>IF(EN7="","",IF(EN7="-","【-】","【"&amp;SUBSTITUTE(TEXT(EN7,"#,##0.00"),"-","△")&amp;"】"))</f>
        <v>【0.66】</v>
      </c>
    </row>
    <row r="7" spans="1:144" s="23" customFormat="1" x14ac:dyDescent="0.15">
      <c r="A7" s="15"/>
      <c r="B7" s="24">
        <v>2021</v>
      </c>
      <c r="C7" s="24">
        <v>272108</v>
      </c>
      <c r="D7" s="24">
        <v>46</v>
      </c>
      <c r="E7" s="24">
        <v>1</v>
      </c>
      <c r="F7" s="24">
        <v>0</v>
      </c>
      <c r="G7" s="24">
        <v>1</v>
      </c>
      <c r="H7" s="24" t="s">
        <v>93</v>
      </c>
      <c r="I7" s="24" t="s">
        <v>94</v>
      </c>
      <c r="J7" s="24" t="s">
        <v>95</v>
      </c>
      <c r="K7" s="24" t="s">
        <v>96</v>
      </c>
      <c r="L7" s="24" t="s">
        <v>97</v>
      </c>
      <c r="M7" s="24" t="s">
        <v>98</v>
      </c>
      <c r="N7" s="25" t="s">
        <v>99</v>
      </c>
      <c r="O7" s="25">
        <v>72.63</v>
      </c>
      <c r="P7" s="25">
        <v>99.99</v>
      </c>
      <c r="Q7" s="25">
        <v>2290</v>
      </c>
      <c r="R7" s="25">
        <v>397681</v>
      </c>
      <c r="S7" s="25">
        <v>65.12</v>
      </c>
      <c r="T7" s="25">
        <v>6106.89</v>
      </c>
      <c r="U7" s="25">
        <v>396195</v>
      </c>
      <c r="V7" s="25">
        <v>65.12</v>
      </c>
      <c r="W7" s="25">
        <v>6084.08</v>
      </c>
      <c r="X7" s="25">
        <v>128</v>
      </c>
      <c r="Y7" s="25">
        <v>125.37</v>
      </c>
      <c r="Z7" s="25">
        <v>126.97</v>
      </c>
      <c r="AA7" s="25">
        <v>125.83</v>
      </c>
      <c r="AB7" s="25">
        <v>131.97</v>
      </c>
      <c r="AC7" s="25">
        <v>116.77</v>
      </c>
      <c r="AD7" s="25">
        <v>115.41</v>
      </c>
      <c r="AE7" s="25">
        <v>113.57</v>
      </c>
      <c r="AF7" s="25">
        <v>112.59</v>
      </c>
      <c r="AG7" s="25">
        <v>113.87</v>
      </c>
      <c r="AH7" s="25">
        <v>111.39</v>
      </c>
      <c r="AI7" s="25">
        <v>0</v>
      </c>
      <c r="AJ7" s="25">
        <v>0</v>
      </c>
      <c r="AK7" s="25">
        <v>0</v>
      </c>
      <c r="AL7" s="25">
        <v>0</v>
      </c>
      <c r="AM7" s="25">
        <v>0</v>
      </c>
      <c r="AN7" s="25">
        <v>0</v>
      </c>
      <c r="AO7" s="25">
        <v>0</v>
      </c>
      <c r="AP7" s="25">
        <v>0</v>
      </c>
      <c r="AQ7" s="25">
        <v>0</v>
      </c>
      <c r="AR7" s="25">
        <v>0</v>
      </c>
      <c r="AS7" s="25">
        <v>1.3</v>
      </c>
      <c r="AT7" s="25">
        <v>208.86</v>
      </c>
      <c r="AU7" s="25">
        <v>247.47</v>
      </c>
      <c r="AV7" s="25">
        <v>252.17</v>
      </c>
      <c r="AW7" s="25">
        <v>277.22000000000003</v>
      </c>
      <c r="AX7" s="25">
        <v>347.16</v>
      </c>
      <c r="AY7" s="25">
        <v>254.05</v>
      </c>
      <c r="AZ7" s="25">
        <v>258.22000000000003</v>
      </c>
      <c r="BA7" s="25">
        <v>250.03</v>
      </c>
      <c r="BB7" s="25">
        <v>239.45</v>
      </c>
      <c r="BC7" s="25">
        <v>246.01</v>
      </c>
      <c r="BD7" s="25">
        <v>261.51</v>
      </c>
      <c r="BE7" s="25">
        <v>354.1</v>
      </c>
      <c r="BF7" s="25">
        <v>347.2</v>
      </c>
      <c r="BG7" s="25">
        <v>348.31</v>
      </c>
      <c r="BH7" s="25">
        <v>352.66</v>
      </c>
      <c r="BI7" s="25">
        <v>338.34</v>
      </c>
      <c r="BJ7" s="25">
        <v>258.63</v>
      </c>
      <c r="BK7" s="25">
        <v>255.12</v>
      </c>
      <c r="BL7" s="25">
        <v>254.19</v>
      </c>
      <c r="BM7" s="25">
        <v>259.56</v>
      </c>
      <c r="BN7" s="25">
        <v>248.92</v>
      </c>
      <c r="BO7" s="25">
        <v>265.16000000000003</v>
      </c>
      <c r="BP7" s="25">
        <v>122.12</v>
      </c>
      <c r="BQ7" s="25">
        <v>119.23</v>
      </c>
      <c r="BR7" s="25">
        <v>121.94</v>
      </c>
      <c r="BS7" s="25">
        <v>115.43</v>
      </c>
      <c r="BT7" s="25">
        <v>127.5</v>
      </c>
      <c r="BU7" s="25">
        <v>110.3</v>
      </c>
      <c r="BV7" s="25">
        <v>109.12</v>
      </c>
      <c r="BW7" s="25">
        <v>107.42</v>
      </c>
      <c r="BX7" s="25">
        <v>105.07</v>
      </c>
      <c r="BY7" s="25">
        <v>107.54</v>
      </c>
      <c r="BZ7" s="25">
        <v>102.35</v>
      </c>
      <c r="CA7" s="25">
        <v>112.12</v>
      </c>
      <c r="CB7" s="25">
        <v>114.79</v>
      </c>
      <c r="CC7" s="25">
        <v>111.64</v>
      </c>
      <c r="CD7" s="25">
        <v>110.73</v>
      </c>
      <c r="CE7" s="25">
        <v>106.97</v>
      </c>
      <c r="CF7" s="25">
        <v>151.85</v>
      </c>
      <c r="CG7" s="25">
        <v>153.88</v>
      </c>
      <c r="CH7" s="25">
        <v>157.19</v>
      </c>
      <c r="CI7" s="25">
        <v>153.71</v>
      </c>
      <c r="CJ7" s="25">
        <v>155.9</v>
      </c>
      <c r="CK7" s="25">
        <v>167.74</v>
      </c>
      <c r="CL7" s="25">
        <v>60.7</v>
      </c>
      <c r="CM7" s="25">
        <v>60.23</v>
      </c>
      <c r="CN7" s="25">
        <v>59.71</v>
      </c>
      <c r="CO7" s="25">
        <v>60.32</v>
      </c>
      <c r="CP7" s="25">
        <v>59.27</v>
      </c>
      <c r="CQ7" s="25">
        <v>63.54</v>
      </c>
      <c r="CR7" s="25">
        <v>63.53</v>
      </c>
      <c r="CS7" s="25">
        <v>63.16</v>
      </c>
      <c r="CT7" s="25">
        <v>64.41</v>
      </c>
      <c r="CU7" s="25">
        <v>64.11</v>
      </c>
      <c r="CV7" s="25">
        <v>60.29</v>
      </c>
      <c r="CW7" s="25">
        <v>92.59</v>
      </c>
      <c r="CX7" s="25">
        <v>92.67</v>
      </c>
      <c r="CY7" s="25">
        <v>92.37</v>
      </c>
      <c r="CZ7" s="25">
        <v>92.81</v>
      </c>
      <c r="DA7" s="25">
        <v>93.49</v>
      </c>
      <c r="DB7" s="25">
        <v>91.48</v>
      </c>
      <c r="DC7" s="25">
        <v>91.58</v>
      </c>
      <c r="DD7" s="25">
        <v>91.48</v>
      </c>
      <c r="DE7" s="25">
        <v>91.64</v>
      </c>
      <c r="DF7" s="25">
        <v>92.09</v>
      </c>
      <c r="DG7" s="25">
        <v>90.12</v>
      </c>
      <c r="DH7" s="25">
        <v>46.91</v>
      </c>
      <c r="DI7" s="25">
        <v>47.88</v>
      </c>
      <c r="DJ7" s="25">
        <v>48.34</v>
      </c>
      <c r="DK7" s="25">
        <v>49.61</v>
      </c>
      <c r="DL7" s="25">
        <v>50.19</v>
      </c>
      <c r="DM7" s="25">
        <v>49.66</v>
      </c>
      <c r="DN7" s="25">
        <v>50.41</v>
      </c>
      <c r="DO7" s="25">
        <v>51.13</v>
      </c>
      <c r="DP7" s="25">
        <v>51.62</v>
      </c>
      <c r="DQ7" s="25">
        <v>52.16</v>
      </c>
      <c r="DR7" s="25">
        <v>50.88</v>
      </c>
      <c r="DS7" s="25">
        <v>24.39</v>
      </c>
      <c r="DT7" s="25">
        <v>24.99</v>
      </c>
      <c r="DU7" s="25">
        <v>25.98</v>
      </c>
      <c r="DV7" s="25">
        <v>26.76</v>
      </c>
      <c r="DW7" s="25">
        <v>27.98</v>
      </c>
      <c r="DX7" s="25">
        <v>18.940000000000001</v>
      </c>
      <c r="DY7" s="25">
        <v>20.36</v>
      </c>
      <c r="DZ7" s="25">
        <v>22.41</v>
      </c>
      <c r="EA7" s="25">
        <v>23.68</v>
      </c>
      <c r="EB7" s="25">
        <v>25.76</v>
      </c>
      <c r="EC7" s="25">
        <v>22.3</v>
      </c>
      <c r="ED7" s="25">
        <v>1.35</v>
      </c>
      <c r="EE7" s="25">
        <v>0.65</v>
      </c>
      <c r="EF7" s="25">
        <v>0.95</v>
      </c>
      <c r="EG7" s="25">
        <v>0.59</v>
      </c>
      <c r="EH7" s="25">
        <v>0.67</v>
      </c>
      <c r="EI7" s="25">
        <v>0.74</v>
      </c>
      <c r="EJ7" s="25">
        <v>0.75</v>
      </c>
      <c r="EK7" s="25">
        <v>0.73</v>
      </c>
      <c r="EL7" s="25">
        <v>0.79</v>
      </c>
      <c r="EM7" s="25">
        <v>0.75</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2023-02-24T04:24:31Z</cp:lastPrinted>
  <dcterms:modified xsi:type="dcterms:W3CDTF">2023-02-28T00:11:54Z</dcterms:modified>
</cp:coreProperties>
</file>