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YiTk3GPVtwn0fjrxSFSa4C4ft+t4fTYE/ybnTrsCKsusEYGamxpi5bDDclbzYSt+8lFxzVxaMU8T2cG7voSaSg==" workbookSaltValue="O8Kk5G4dd3/nIVgi9hIXEw=="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P10" i="4" s="1"/>
  <c r="O6" i="5"/>
  <c r="I10" i="4" s="1"/>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BB8" i="4"/>
  <c r="AD8" i="4"/>
  <c r="W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<sst xmlns="http://schemas.openxmlformats.org/spreadsheetml/2006/main" count="228" uniqueCount="114">
  <si>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</si>
  <si>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</si>
  <si>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</si>
  <si>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</si>
  <si>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</si>
  <si>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</si>
  <si>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</si>
  <si>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</si>
  <si>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</si>
  <si>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</si>
  <si>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</si>
  <si>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</si>
  <si>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</si>
  <si>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</si>
  <si>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</si>
  <si>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</si>
  <si>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</si>
  <si>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</si>
  <si>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</si>
  <si>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</si>
  <si>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</si>
  <si>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</si>
  <si>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</si>
  <si>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</si>
  <si>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</si>
  <si>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</si>
  <si>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</si>
  <si>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</si>
  <si>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</si>
  <si>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</si>
  <si>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</si>
  <si>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</si>
  <si>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</si>
  <si>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</si>
  <si>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</si>
  <si>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</si>
  <si>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</si>
  <si>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</si>
  <si>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</si>
  <si>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</si>
  <si>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</si>
  <si>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</si>
  <si>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</si>
  <si>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</si>
  <si>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</si>
  <si>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</si>
  <si>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</si>
  <si>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</si>
  <si>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</si>
  <si>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</si>
  <si>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</si>
  <si>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</si>
  <si>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</si>
  <si>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</si>
  <si>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</si>
  <si>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</si>
  <si>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</si>
  <si>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</si>
  <si>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</si>
  <si>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</si>
  <si>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</si>
  <si>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</si>
  <si>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</si>
  <si>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</si>
  <si>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</si>
  <si>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</si>
  <si>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</si>
  <si>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</si>
  <si>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</si>
  <si>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</si>
  <si>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</si>
  <si>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</si>
  <si>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</si>
  <si>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</si>
  <si>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</si>
  <si>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</si>
  <si>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</si>
  <si>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</si>
  <si>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</si>
  <si>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</si>
  <si>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</si>
  <si>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</si>
  <si>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</si>
  <si>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</si>
  <si>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</si>
  <si>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</si>
  <si>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</si>
  <si>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</si>
  <si>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</si>
  <si>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</si>
  <si>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</si>
  <si>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</si>
  <si>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</si>
  <si>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泉大津市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</si>
  <si>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</si>
  <si>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</si>
  <si>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</si>
  <si>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</si>
  <si>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</si>
  <si>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</si>
  <si>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</si>
  <si>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</si>
  <si>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</si>
  <si>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</si>
  <si>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</si>
  <si>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</si>
  <si>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</si>
  <si>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</si>
  <si>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</si>
  <si>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</si>
  <si>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</si>
  <si>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高度成長期に布設した水道管の老朽化が進み、有形固定資産減価償却率は、類似団体と同じく上昇傾向にあります。また、管路経年化率は類似団体及び全国平均値を上回っており、他団体と比較すると老朽化が進んでいる状況であると考えられます。
　管路更新率については、老朽管布設替工事の進捗により前年度より0.39ポイント増加し、類似団体及び全国平均値を上回る1.08%となりました。
</t>
    <rPh sb="1" eb="3">
      <t>コウド</t>
    </rPh>
    <rPh sb="3" eb="5">
      <t>セイチョウ</t>
    </rPh>
    <rPh sb="5" eb="6">
      <t>キ</t>
    </rPh>
    <rPh sb="7" eb="9">
      <t>フセツ</t>
    </rPh>
    <rPh sb="11" eb="14">
      <t>スイドウカン</t>
    </rPh>
    <rPh sb="15" eb="18">
      <t>ロウキュウカ</t>
    </rPh>
    <rPh sb="19" eb="20">
      <t>スス</t>
    </rPh>
    <rPh sb="22" eb="24">
      <t>ユウケイ</t>
    </rPh>
    <rPh sb="24" eb="26">
      <t>コテイ</t>
    </rPh>
    <rPh sb="26" eb="28">
      <t>シサン</t>
    </rPh>
    <rPh sb="28" eb="30">
      <t>ゲンカ</t>
    </rPh>
    <rPh sb="30" eb="32">
      <t>ショウキャク</t>
    </rPh>
    <rPh sb="32" eb="33">
      <t>リツ</t>
    </rPh>
    <rPh sb="40" eb="41">
      <t>オナ</t>
    </rPh>
    <rPh sb="43" eb="45">
      <t>ジョウショウ</t>
    </rPh>
    <rPh sb="45" eb="47">
      <t>ケイコウ</t>
    </rPh>
    <rPh sb="56" eb="58">
      <t>カンロ</t>
    </rPh>
    <rPh sb="58" eb="61">
      <t>ケイネンカ</t>
    </rPh>
    <rPh sb="61" eb="62">
      <t>リツ</t>
    </rPh>
    <rPh sb="63" eb="67">
      <t>ルイジダンタイ</t>
    </rPh>
    <rPh sb="67" eb="68">
      <t>オヨ</t>
    </rPh>
    <rPh sb="69" eb="71">
      <t>ゼンコク</t>
    </rPh>
    <rPh sb="71" eb="74">
      <t>ヘイキンチ</t>
    </rPh>
    <rPh sb="75" eb="77">
      <t>ウワマワ</t>
    </rPh>
    <rPh sb="82" eb="83">
      <t>タ</t>
    </rPh>
    <rPh sb="83" eb="85">
      <t>ダンタイ</t>
    </rPh>
    <rPh sb="86" eb="88">
      <t>ヒカク</t>
    </rPh>
    <rPh sb="91" eb="94">
      <t>ロウキュウカ</t>
    </rPh>
    <rPh sb="95" eb="96">
      <t>スス</t>
    </rPh>
    <rPh sb="100" eb="102">
      <t>ジョウキョウ</t>
    </rPh>
    <rPh sb="106" eb="107">
      <t>カンガ</t>
    </rPh>
    <rPh sb="115" eb="117">
      <t>カンロ</t>
    </rPh>
    <rPh sb="117" eb="119">
      <t>コウシン</t>
    </rPh>
    <rPh sb="119" eb="120">
      <t>リツ</t>
    </rPh>
    <rPh sb="126" eb="128">
      <t>ロウキュウ</t>
    </rPh>
    <rPh sb="128" eb="129">
      <t>カン</t>
    </rPh>
    <rPh sb="129" eb="132">
      <t>フセツガ</t>
    </rPh>
    <rPh sb="132" eb="134">
      <t>コウジ</t>
    </rPh>
    <rPh sb="135" eb="137">
      <t>シンチョク</t>
    </rPh>
    <rPh sb="140" eb="143">
      <t>ゼンネンド</t>
    </rPh>
    <rPh sb="153" eb="155">
      <t>ゾウカ</t>
    </rPh>
    <rPh sb="161" eb="162">
      <t>オヨ</t>
    </rPh>
    <rPh sb="163" eb="165">
      <t>ゼンコク</t>
    </rPh>
    <rPh sb="169" eb="171">
      <t>ウワマワ</t>
    </rPh>
    <phoneticPr fontId="16"/>
  </si>
  <si>
    <r>
      <t xml:space="preserve">  ①経常収支比率は、有収水量の減少に伴う経常収益の減及び費用の増加により前年度より10.09ポイントの減となり、全国平均及び類似団体平均値を下回ることとなったものの経営健全の水準とされる100％を上回っています。
  ②累積欠損金比率は0％で、累積欠損金は発生していません。以前は、配水場更新整備事業費が多額となり、全国平均を大きく上回っていましたが、収支計画の策定や会計基準の見直しにより、平成26年度には欠損金の解消が図られました。
  ③流動比率は500％を超えており、短期的な支払能力は十分であると考えます。
  ④企業債残高対給水収益比率は、前年度に比べ10.6ポイント減となっていますが、これは、前年度は新型コロナウイルス感染症支援対策として水道基本料金減額を実施したことで給水収益の減少額が大きかったことによるものです。
  ⑤料金回収率については、⑥の給水原価の増加により前年度に比べ1.83ポイントの減となり、類似団体平均を下回ることとなったものの全国平均は上回っています。
  ⑥給水原価は、人件費及び修繕費の増などにより前年度に比べて14.05円増加し、全国平均及び類似団体平均値を上回ることとなりました</t>
    </r>
    <r>
      <rPr>
        <sz val="10"/>
        <rFont val="ＭＳ Ｐゴシック"/>
        <family val="3"/>
        <charset val="128"/>
      </rPr>
      <t>。</t>
    </r>
    <r>
      <rPr>
        <sz val="10"/>
        <rFont val="ＭＳ ゴシック"/>
        <family val="3"/>
        <charset val="128"/>
      </rPr>
      <t xml:space="preserve">
  ⑦施設利用率は、水需要の減少により前年度より0.95ポイント減となっていますが、全国平均及び類似団体平均値は下回っています。
  ⑧有収率については、老朽管更新工事及び漏水修繕対応により前年度に比べて0.78ポイント増加し、引き続いて全国平均及び類似団体平均値よりも高い数値を維持しています。</t>
    </r>
    <rPh sb="3" eb="5">
      <t>ケイジョウ</t>
    </rPh>
    <rPh sb="5" eb="7">
      <t>シュウシ</t>
    </rPh>
    <rPh sb="7" eb="9">
      <t>ヒリツ</t>
    </rPh>
    <rPh sb="11" eb="13">
      <t>ユウシュウ</t>
    </rPh>
    <rPh sb="13" eb="15">
      <t>スイリョウ</t>
    </rPh>
    <rPh sb="16" eb="18">
      <t>ゲンショウ</t>
    </rPh>
    <rPh sb="19" eb="20">
      <t>トモナ</t>
    </rPh>
    <rPh sb="21" eb="23">
      <t>ケイジョウ</t>
    </rPh>
    <rPh sb="23" eb="25">
      <t>シュウエキ</t>
    </rPh>
    <rPh sb="26" eb="27">
      <t>ゲン</t>
    </rPh>
    <rPh sb="27" eb="28">
      <t>オヨ</t>
    </rPh>
    <rPh sb="29" eb="31">
      <t>ヒヨウ</t>
    </rPh>
    <rPh sb="32" eb="34">
      <t>ゾウカ</t>
    </rPh>
    <rPh sb="37" eb="39">
      <t>ゼンネン</t>
    </rPh>
    <rPh sb="39" eb="40">
      <t>ド</t>
    </rPh>
    <rPh sb="52" eb="53">
      <t>ゲン</t>
    </rPh>
    <rPh sb="57" eb="59">
      <t>ゼンコク</t>
    </rPh>
    <rPh sb="59" eb="61">
      <t>ヘイキン</t>
    </rPh>
    <rPh sb="61" eb="62">
      <t>オヨ</t>
    </rPh>
    <rPh sb="63" eb="65">
      <t>ルイジ</t>
    </rPh>
    <rPh sb="65" eb="67">
      <t>ダンタイ</t>
    </rPh>
    <rPh sb="67" eb="70">
      <t>ヘイキンチ</t>
    </rPh>
    <rPh sb="83" eb="85">
      <t>ケイエイ</t>
    </rPh>
    <rPh sb="85" eb="87">
      <t>ケンゼン</t>
    </rPh>
    <rPh sb="88" eb="90">
      <t>スイジュン</t>
    </rPh>
    <rPh sb="99" eb="101">
      <t>ウワマワ</t>
    </rPh>
    <rPh sb="111" eb="113">
      <t>ルイセキ</t>
    </rPh>
    <rPh sb="115" eb="116">
      <t>キン</t>
    </rPh>
    <rPh sb="123" eb="125">
      <t>ルイセキ</t>
    </rPh>
    <rPh sb="125" eb="127">
      <t>ケッソン</t>
    </rPh>
    <rPh sb="127" eb="128">
      <t>キン</t>
    </rPh>
    <rPh sb="129" eb="131">
      <t>ハッセイ</t>
    </rPh>
    <rPh sb="138" eb="140">
      <t>イゼン</t>
    </rPh>
    <rPh sb="159" eb="161">
      <t>ゼンコク</t>
    </rPh>
    <rPh sb="161" eb="163">
      <t>ヘイキン</t>
    </rPh>
    <rPh sb="164" eb="165">
      <t>オオ</t>
    </rPh>
    <rPh sb="167" eb="169">
      <t>ウワマワ</t>
    </rPh>
    <rPh sb="223" eb="225">
      <t>リュウドウ</t>
    </rPh>
    <rPh sb="225" eb="227">
      <t>ヒリツ</t>
    </rPh>
    <rPh sb="233" eb="234">
      <t>コ</t>
    </rPh>
    <rPh sb="239" eb="242">
      <t>タンキテキ</t>
    </rPh>
    <rPh sb="243" eb="245">
      <t>シハライ</t>
    </rPh>
    <rPh sb="245" eb="247">
      <t>ノウリョク</t>
    </rPh>
    <rPh sb="248" eb="250">
      <t>ジュウブン</t>
    </rPh>
    <rPh sb="254" eb="255">
      <t>カンガ</t>
    </rPh>
    <rPh sb="263" eb="265">
      <t>キギョウ</t>
    </rPh>
    <rPh sb="265" eb="266">
      <t>サイ</t>
    </rPh>
    <rPh sb="266" eb="268">
      <t>ザンダカ</t>
    </rPh>
    <rPh sb="268" eb="269">
      <t>タイ</t>
    </rPh>
    <rPh sb="269" eb="271">
      <t>キュウスイ</t>
    </rPh>
    <rPh sb="271" eb="273">
      <t>シュウエキ</t>
    </rPh>
    <rPh sb="273" eb="275">
      <t>ヒリツ</t>
    </rPh>
    <rPh sb="277" eb="278">
      <t>ゼン</t>
    </rPh>
    <rPh sb="278" eb="280">
      <t>ネンド</t>
    </rPh>
    <rPh sb="281" eb="282">
      <t>クラ</t>
    </rPh>
    <rPh sb="291" eb="292">
      <t>ゲン</t>
    </rPh>
    <rPh sb="305" eb="306">
      <t>ゼン</t>
    </rPh>
    <rPh sb="306" eb="308">
      <t>ネンド</t>
    </rPh>
    <rPh sb="309" eb="311">
      <t>シンガタ</t>
    </rPh>
    <rPh sb="318" eb="321">
      <t>カンセンショウ</t>
    </rPh>
    <rPh sb="321" eb="323">
      <t>シエン</t>
    </rPh>
    <rPh sb="323" eb="325">
      <t>タイサク</t>
    </rPh>
    <rPh sb="328" eb="330">
      <t>スイドウ</t>
    </rPh>
    <rPh sb="330" eb="332">
      <t>キホン</t>
    </rPh>
    <rPh sb="332" eb="334">
      <t>リョウキン</t>
    </rPh>
    <rPh sb="334" eb="336">
      <t>ゲンガク</t>
    </rPh>
    <rPh sb="337" eb="339">
      <t>ジッシ</t>
    </rPh>
    <rPh sb="344" eb="346">
      <t>キュウスイ</t>
    </rPh>
    <rPh sb="346" eb="348">
      <t>シュウエキ</t>
    </rPh>
    <rPh sb="372" eb="374">
      <t>リョウキン</t>
    </rPh>
    <rPh sb="374" eb="376">
      <t>カイシュウ</t>
    </rPh>
    <rPh sb="376" eb="377">
      <t>リツ</t>
    </rPh>
    <rPh sb="385" eb="387">
      <t>キュウスイ</t>
    </rPh>
    <rPh sb="387" eb="389">
      <t>ゲンカ</t>
    </rPh>
    <rPh sb="390" eb="392">
      <t>ゾウカ</t>
    </rPh>
    <rPh sb="415" eb="417">
      <t>ルイジ</t>
    </rPh>
    <rPh sb="417" eb="419">
      <t>ダンタイ</t>
    </rPh>
    <rPh sb="419" eb="421">
      <t>ヘイキン</t>
    </rPh>
    <rPh sb="422" eb="424">
      <t>シタマワ</t>
    </rPh>
    <rPh sb="434" eb="436">
      <t>ゼンコク</t>
    </rPh>
    <rPh sb="436" eb="438">
      <t>ヘイキン</t>
    </rPh>
    <rPh sb="439" eb="441">
      <t>ウワマワ</t>
    </rPh>
    <rPh sb="451" eb="453">
      <t>キュウスイ</t>
    </rPh>
    <rPh sb="453" eb="455">
      <t>ヘイセイ</t>
    </rPh>
    <rPh sb="457" eb="460">
      <t>ジンケンヒ</t>
    </rPh>
    <rPh sb="460" eb="461">
      <t>オヨ</t>
    </rPh>
    <rPh sb="464" eb="465">
      <t>ゾウ</t>
    </rPh>
    <rPh sb="474" eb="475">
      <t>クラ</t>
    </rPh>
    <rPh sb="482" eb="483">
      <t>エン</t>
    </rPh>
    <rPh sb="484" eb="485">
      <t>ゾウ</t>
    </rPh>
    <rPh sb="489" eb="491">
      <t>ヘイキン</t>
    </rPh>
    <rPh sb="491" eb="492">
      <t>オヨ</t>
    </rPh>
    <rPh sb="493" eb="495">
      <t>ルイジ</t>
    </rPh>
    <rPh sb="495" eb="497">
      <t>ダンタイ</t>
    </rPh>
    <rPh sb="497" eb="500">
      <t>ヘイキンチ</t>
    </rPh>
    <rPh sb="528" eb="530">
      <t>ゾウカ</t>
    </rPh>
    <rPh sb="530" eb="532">
      <t>ゲンショウ</t>
    </rPh>
    <rPh sb="533" eb="536">
      <t>ゼンネンド</t>
    </rPh>
    <rPh sb="546" eb="547">
      <t>ゲン</t>
    </rPh>
    <rPh sb="548" eb="549">
      <t>オヨ</t>
    </rPh>
    <rPh sb="557" eb="559">
      <t>ルイジ</t>
    </rPh>
    <rPh sb="559" eb="561">
      <t>ダンタイ</t>
    </rPh>
    <rPh sb="561" eb="563">
      <t>ヘイキン</t>
    </rPh>
    <rPh sb="563" eb="564">
      <t>チ</t>
    </rPh>
    <rPh sb="577" eb="579">
      <t>ユウシュウ</t>
    </rPh>
    <rPh sb="579" eb="580">
      <t>リツ</t>
    </rPh>
    <rPh sb="586" eb="588">
      <t>ジンコウ</t>
    </rPh>
    <rPh sb="588" eb="590">
      <t>ゲンショウ</t>
    </rPh>
    <rPh sb="591" eb="592">
      <t>ゼン</t>
    </rPh>
    <rPh sb="593" eb="595">
      <t>ロウキュウ</t>
    </rPh>
    <rPh sb="595" eb="596">
      <t>カン</t>
    </rPh>
    <rPh sb="596" eb="598">
      <t>コウシン</t>
    </rPh>
    <rPh sb="598" eb="600">
      <t>コウジ</t>
    </rPh>
    <rPh sb="600" eb="601">
      <t>オヨ</t>
    </rPh>
    <rPh sb="602" eb="604">
      <t>ロウスイ</t>
    </rPh>
    <rPh sb="604" eb="606">
      <t>シュウゼン</t>
    </rPh>
    <rPh sb="606" eb="608">
      <t>タイオウ</t>
    </rPh>
    <rPh sb="613" eb="614">
      <t>クラ</t>
    </rPh>
    <rPh sb="624" eb="626">
      <t>ゾウカ</t>
    </rPh>
    <rPh sb="627" eb="628">
      <t>オヨ</t>
    </rPh>
    <rPh sb="634" eb="636">
      <t>ルイジ</t>
    </rPh>
    <rPh sb="636" eb="638">
      <t>ダンタイ</t>
    </rPh>
    <rPh sb="638" eb="641">
      <t>ヘイキンチ</t>
    </rPh>
    <rPh sb="644" eb="645">
      <t>タカ</t>
    </rPh>
    <rPh sb="646" eb="648">
      <t>スウチ</t>
    </rPh>
    <rPh sb="649" eb="651">
      <t>イジ</t>
    </rPh>
    <phoneticPr fontId="7"/>
  </si>
  <si>
    <t>　令和3年度においても黒字を計上しており、比較的安定した経営状態であると考えます。しかし、人口減少及び有収水量の減などによる料金収益の減や経費の拡大が続く中、老朽化が進む施設更新のための財源を将来に渡って確保し続ける必要があります。
　安心、安全な水の供給を続けるためにも、中長期的な経営計画が求められており、本市においても、総務省より要請された「経営戦略」及び口径150㎜以上の配水管を対象にした整備計画に基づき、耐震化及びダウンサイジングを図りながら管路の更新を実施しているところです。
技術者不足が課題となるなか、令和3年度に締結した大阪市との技術協力に関する連携協定により外部技術者の応援を得ながら、投資の最適化、平準化を図りつつ、引き続き管路更新を推進し、更なる老朽化対策に努めます。</t>
    <rPh sb="1" eb="3">
      <t>レイワ</t>
    </rPh>
    <rPh sb="4" eb="6">
      <t>ネンド</t>
    </rPh>
    <rPh sb="11" eb="13">
      <t>クロジ</t>
    </rPh>
    <rPh sb="14" eb="16">
      <t>ケイジョウ</t>
    </rPh>
    <rPh sb="21" eb="24">
      <t>ヒカクテキ</t>
    </rPh>
    <rPh sb="24" eb="26">
      <t>アンテイ</t>
    </rPh>
    <rPh sb="28" eb="30">
      <t>ケイエイ</t>
    </rPh>
    <rPh sb="30" eb="32">
      <t>ジョウタイ</t>
    </rPh>
    <rPh sb="36" eb="37">
      <t>カンガ</t>
    </rPh>
    <rPh sb="45" eb="47">
      <t>ジンコウ</t>
    </rPh>
    <rPh sb="47" eb="49">
      <t>ゲンショウ</t>
    </rPh>
    <rPh sb="49" eb="50">
      <t>オヨ</t>
    </rPh>
    <rPh sb="51" eb="53">
      <t>ユウシュウ</t>
    </rPh>
    <rPh sb="53" eb="55">
      <t>スイリョウ</t>
    </rPh>
    <rPh sb="56" eb="57">
      <t>ゲン</t>
    </rPh>
    <rPh sb="62" eb="64">
      <t>リョウキン</t>
    </rPh>
    <rPh sb="64" eb="66">
      <t>シュウエキ</t>
    </rPh>
    <rPh sb="67" eb="68">
      <t>ゲン</t>
    </rPh>
    <rPh sb="69" eb="71">
      <t>ケイヒ</t>
    </rPh>
    <rPh sb="72" eb="74">
      <t>カクダイ</t>
    </rPh>
    <rPh sb="75" eb="76">
      <t>ツヅ</t>
    </rPh>
    <rPh sb="77" eb="78">
      <t>ナカ</t>
    </rPh>
    <rPh sb="79" eb="82">
      <t>ロウキュウカ</t>
    </rPh>
    <rPh sb="83" eb="84">
      <t>スス</t>
    </rPh>
    <rPh sb="85" eb="87">
      <t>シセツ</t>
    </rPh>
    <rPh sb="87" eb="89">
      <t>コウシン</t>
    </rPh>
    <rPh sb="93" eb="95">
      <t>ザイゲン</t>
    </rPh>
    <rPh sb="96" eb="98">
      <t>ショウライ</t>
    </rPh>
    <rPh sb="99" eb="100">
      <t>ワタ</t>
    </rPh>
    <rPh sb="102" eb="104">
      <t>カクホ</t>
    </rPh>
    <rPh sb="105" eb="106">
      <t>ツヅ</t>
    </rPh>
    <rPh sb="108" eb="110">
      <t>ヒツヨウ</t>
    </rPh>
    <rPh sb="118" eb="120">
      <t>アンシン</t>
    </rPh>
    <rPh sb="121" eb="123">
      <t>アンゼン</t>
    </rPh>
    <rPh sb="124" eb="125">
      <t>ミズ</t>
    </rPh>
    <rPh sb="126" eb="128">
      <t>キョウキュウ</t>
    </rPh>
    <rPh sb="129" eb="130">
      <t>ツヅ</t>
    </rPh>
    <rPh sb="137" eb="138">
      <t>チュウ</t>
    </rPh>
    <rPh sb="138" eb="141">
      <t>チョウキテキ</t>
    </rPh>
    <rPh sb="142" eb="144">
      <t>ケイエイ</t>
    </rPh>
    <rPh sb="144" eb="146">
      <t>ケイカク</t>
    </rPh>
    <rPh sb="147" eb="148">
      <t>モト</t>
    </rPh>
    <rPh sb="155" eb="156">
      <t>ホン</t>
    </rPh>
    <rPh sb="156" eb="157">
      <t>シ</t>
    </rPh>
    <rPh sb="163" eb="166">
      <t>ソウムショウ</t>
    </rPh>
    <rPh sb="168" eb="170">
      <t>ヨウセイ</t>
    </rPh>
    <rPh sb="174" eb="176">
      <t>ケイエイ</t>
    </rPh>
    <rPh sb="176" eb="178">
      <t>センリャク</t>
    </rPh>
    <rPh sb="179" eb="180">
      <t>オヨ</t>
    </rPh>
    <rPh sb="260" eb="262">
      <t>レイワ</t>
    </rPh>
    <rPh sb="263" eb="265">
      <t>ネンド</t>
    </rPh>
    <rPh sb="266" eb="268">
      <t>テイケツ</t>
    </rPh>
    <rPh sb="290" eb="292">
      <t>ガイブ</t>
    </rPh>
    <rPh sb="292" eb="294">
      <t>ギジュツ</t>
    </rPh>
    <rPh sb="294" eb="295">
      <t>シャ</t>
    </rPh>
    <rPh sb="296" eb="298">
      <t>オウエン</t>
    </rPh>
    <rPh sb="299" eb="300">
      <t>エ</t>
    </rPh>
    <rPh sb="324" eb="326">
      <t>カンロ</t>
    </rPh>
    <rPh sb="326" eb="328">
      <t>コウシン</t>
    </rPh>
    <rPh sb="329" eb="331">
      <t>スイシン</t>
    </rPh>
    <rPh sb="333" eb="334">
      <t>サラ</t>
    </rPh>
    <rPh sb="342" eb="343">
      <t>ツトカンロロウキュウカタイサクトク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</si>
</sst>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5"/>
      <color theme="3"/>
      <name val="ＭＳ 明朝"/>
      <family val="2"/>
      <charset val="128"/>
    </font>
    <font>
      <sz val="10"/>
      <name val="ＭＳ ゴシック"/>
      <family val="3"/>
      <charset val="128"/>
    </font>
    <font>
      <sz val="10"/>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0.59</c:v>
                </c:pt>
                <c:pt idx="1">
                  <c:v>0.21</c:v>
                </c:pt>
                <c:pt idx="2">
                  <c:v>0.48</c:v>
                </c:pt>
                <c:pt idx="3">
                  <c:v>0.69</c:v>
                </c:pt>
                <c:pt idx="4">
                  <c:v>1.08</c:v>
                </c:pt>
              </c:numCache>
            </c:numRef>
          </c:val>
          <c:extLst>
            <c:ext xmlns:c16="http://schemas.microsoft.com/office/drawing/2014/chart" uri="{C3380CC4-5D6E-409C-BE32-E72D297353CC}">
              <c16:uniqueId val="{00000000-185C-4222-B680-80DCD5407F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185C-4222-B680-80DCD5407F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53.47</c:v>
                </c:pt>
                <c:pt idx="1">
                  <c:v>53.03</c:v>
                </c:pt>
                <c:pt idx="2">
                  <c:v>52.3</c:v>
                </c:pt>
                <c:pt idx="3">
                  <c:v>52.57</c:v>
                </c:pt>
                <c:pt idx="4">
                  <c:v>51.62</c:v>
                </c:pt>
              </c:numCache>
            </c:numRef>
          </c:val>
          <c:extLst>
            <c:ext xmlns:c16="http://schemas.microsoft.com/office/drawing/2014/chart" uri="{C3380CC4-5D6E-409C-BE32-E72D297353CC}">
              <c16:uniqueId val="{00000000-C389-4752-B29A-A741E646866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C389-4752-B29A-A741E646866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92.93</c:v>
                </c:pt>
                <c:pt idx="1">
                  <c:v>93.19</c:v>
                </c:pt>
                <c:pt idx="2">
                  <c:v>93.31</c:v>
                </c:pt>
                <c:pt idx="3">
                  <c:v>93.46</c:v>
                </c:pt>
                <c:pt idx="4">
                  <c:v>94.24</c:v>
                </c:pt>
              </c:numCache>
            </c:numRef>
          </c:val>
          <c:extLst>
            <c:ext xmlns:c16="http://schemas.microsoft.com/office/drawing/2014/chart" uri="{C3380CC4-5D6E-409C-BE32-E72D297353CC}">
              <c16:uniqueId val="{00000000-D8F5-48AE-9AE7-6F518C19EE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D8F5-48AE-9AE7-6F518C19EE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119.88</c:v>
                </c:pt>
                <c:pt idx="1">
                  <c:v>127.37</c:v>
                </c:pt>
                <c:pt idx="2">
                  <c:v>119.63</c:v>
                </c:pt>
                <c:pt idx="3">
                  <c:v>120.49</c:v>
                </c:pt>
                <c:pt idx="4">
                  <c:v>110.4</c:v>
                </c:pt>
              </c:numCache>
            </c:numRef>
          </c:val>
          <c:extLst>
            <c:ext xmlns:c16="http://schemas.microsoft.com/office/drawing/2014/chart" uri="{C3380CC4-5D6E-409C-BE32-E72D297353CC}">
              <c16:uniqueId val="{00000000-88A2-4484-9394-D96A5F208B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88A2-4484-9394-D96A5F208B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45.17</c:v>
                </c:pt>
                <c:pt idx="1">
                  <c:v>46.7</c:v>
                </c:pt>
                <c:pt idx="2">
                  <c:v>47.44</c:v>
                </c:pt>
                <c:pt idx="3">
                  <c:v>48.72</c:v>
                </c:pt>
                <c:pt idx="4">
                  <c:v>49.09</c:v>
                </c:pt>
              </c:numCache>
            </c:numRef>
          </c:val>
          <c:extLst>
            <c:ext xmlns:c16="http://schemas.microsoft.com/office/drawing/2014/chart" uri="{C3380CC4-5D6E-409C-BE32-E72D297353CC}">
              <c16:uniqueId val="{00000000-DCFD-462B-8EAC-8228E9266E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DCFD-462B-8EAC-8228E9266E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26.39</c:v>
                </c:pt>
                <c:pt idx="1">
                  <c:v>26.24</c:v>
                </c:pt>
                <c:pt idx="2">
                  <c:v>27.38</c:v>
                </c:pt>
                <c:pt idx="3">
                  <c:v>27.97</c:v>
                </c:pt>
                <c:pt idx="4">
                  <c:v>30.01</c:v>
                </c:pt>
              </c:numCache>
            </c:numRef>
          </c:val>
          <c:extLst>
            <c:ext xmlns:c16="http://schemas.microsoft.com/office/drawing/2014/chart" uri="{C3380CC4-5D6E-409C-BE32-E72D297353CC}">
              <c16:uniqueId val="{00000000-DE0B-4141-A132-5F69E65631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DE0B-4141-A132-5F69E65631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7E-4D51-988A-27E6B81539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237E-4D51-988A-27E6B81539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521.53</c:v>
                </c:pt>
                <c:pt idx="1">
                  <c:v>595.17999999999995</c:v>
                </c:pt>
                <c:pt idx="2">
                  <c:v>561.69000000000005</c:v>
                </c:pt>
                <c:pt idx="3">
                  <c:v>593.4</c:v>
                </c:pt>
                <c:pt idx="4">
                  <c:v>562.69000000000005</c:v>
                </c:pt>
              </c:numCache>
            </c:numRef>
          </c:val>
          <c:extLst>
            <c:ext xmlns:c16="http://schemas.microsoft.com/office/drawing/2014/chart" uri="{C3380CC4-5D6E-409C-BE32-E72D297353CC}">
              <c16:uniqueId val="{00000000-21C6-44FF-BCC0-ED93EEF533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21C6-44FF-BCC0-ED93EEF533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223.06</c:v>
                </c:pt>
                <c:pt idx="1">
                  <c:v>216.32</c:v>
                </c:pt>
                <c:pt idx="2">
                  <c:v>214.76</c:v>
                </c:pt>
                <c:pt idx="3">
                  <c:v>228.43</c:v>
                </c:pt>
                <c:pt idx="4">
                  <c:v>217.83</c:v>
                </c:pt>
              </c:numCache>
            </c:numRef>
          </c:val>
          <c:extLst>
            <c:ext xmlns:c16="http://schemas.microsoft.com/office/drawing/2014/chart" uri="{C3380CC4-5D6E-409C-BE32-E72D297353CC}">
              <c16:uniqueId val="{00000000-64A3-4D87-B98C-EFB627C6914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64A3-4D87-B98C-EFB627C6914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112.3</c:v>
                </c:pt>
                <c:pt idx="1">
                  <c:v>116.93</c:v>
                </c:pt>
                <c:pt idx="2">
                  <c:v>112.1</c:v>
                </c:pt>
                <c:pt idx="3">
                  <c:v>105</c:v>
                </c:pt>
                <c:pt idx="4">
                  <c:v>103.17</c:v>
                </c:pt>
              </c:numCache>
            </c:numRef>
          </c:val>
          <c:extLst>
            <c:ext xmlns:c16="http://schemas.microsoft.com/office/drawing/2014/chart" uri="{C3380CC4-5D6E-409C-BE32-E72D297353CC}">
              <c16:uniqueId val="{00000000-F0CF-4ABF-8B22-8D63567C1B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0CF-4ABF-8B22-8D63567C1B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168.04</c:v>
                </c:pt>
                <c:pt idx="1">
                  <c:v>161.59</c:v>
                </c:pt>
                <c:pt idx="2">
                  <c:v>166.88</c:v>
                </c:pt>
                <c:pt idx="3">
                  <c:v>164.13</c:v>
                </c:pt>
                <c:pt idx="4">
                  <c:v>178.18</c:v>
                </c:pt>
              </c:numCache>
            </c:numRef>
          </c:val>
          <c:extLst>
            <c:ext xmlns:c16="http://schemas.microsoft.com/office/drawing/2014/chart" uri="{C3380CC4-5D6E-409C-BE32-E72D297353CC}">
              <c16:uniqueId val="{00000000-065E-4FB6-A4EE-2F876075C5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065E-4FB6-A4EE-2F876075C5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大阪府　泉大津市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73807</v>
      </c>
      <c r="AM8" s="69"/>
      <c r="AN8" s="69"/>
      <c r="AO8" s="69"/>
      <c r="AP8" s="69"/>
      <c r="AQ8" s="69"/>
      <c r="AR8" s="69"/>
      <c r="AS8" s="69"/>
      <c r="AT8" s="37">
        <f>データ!$S$6</f>
        <v>14.33</v>
      </c>
      <c r="AU8" s="38"/>
      <c r="AV8" s="38"/>
      <c r="AW8" s="38"/>
      <c r="AX8" s="38"/>
      <c r="AY8" s="38"/>
      <c r="AZ8" s="38"/>
      <c r="BA8" s="38"/>
      <c r="BB8" s="58">
        <f>データ!$T$6</f>
        <v>5150.5200000000004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72.95</v>
      </c>
      <c r="J10" s="38"/>
      <c r="K10" s="38"/>
      <c r="L10" s="38"/>
      <c r="M10" s="38"/>
      <c r="N10" s="38"/>
      <c r="O10" s="68"/>
      <c r="P10" s="58">
        <f>データ!$P$6</f>
        <v>100</v>
      </c>
      <c r="Q10" s="58"/>
      <c r="R10" s="58"/>
      <c r="S10" s="58"/>
      <c r="T10" s="58"/>
      <c r="U10" s="58"/>
      <c r="V10" s="58"/>
      <c r="W10" s="69">
        <f>データ!$Q$6</f>
        <v>3113</v>
      </c>
      <c r="X10" s="69"/>
      <c r="Y10" s="69"/>
      <c r="Z10" s="69"/>
      <c r="AA10" s="69"/>
      <c r="AB10" s="69"/>
      <c r="AC10" s="69"/>
      <c r="AD10" s="2"/>
      <c r="AE10" s="2"/>
      <c r="AF10" s="2"/>
      <c r="AG10" s="2"/>
      <c r="AH10" s="2"/>
      <c r="AI10" s="2"/>
      <c r="AJ10" s="2"/>
      <c r="AK10" s="2"/>
      <c r="AL10" s="69">
        <f>データ!$U$6</f>
        <v>74528</v>
      </c>
      <c r="AM10" s="69"/>
      <c r="AN10" s="69"/>
      <c r="AO10" s="69"/>
      <c r="AP10" s="69"/>
      <c r="AQ10" s="69"/>
      <c r="AR10" s="69"/>
      <c r="AS10" s="69"/>
      <c r="AT10" s="37">
        <f>データ!$V$6</f>
        <v>13.95</v>
      </c>
      <c r="AU10" s="38"/>
      <c r="AV10" s="38"/>
      <c r="AW10" s="38"/>
      <c r="AX10" s="38"/>
      <c r="AY10" s="38"/>
      <c r="AZ10" s="38"/>
      <c r="BA10" s="38"/>
      <c r="BB10" s="58">
        <f>データ!$W$6</f>
        <v>5342.51</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s14GaTlPLRcec/Br8vCRnOJmdFFb9H7MR9fqdlbHQgnW8FT5LNYeJsCYK8yF+1hKaU0nOnQfwElP1WLTa42WQ==" saltValue="5Ef2BM9000IQ4Zsbml3S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272060</v>
      </c>
      <c r="D6" s="20">
        <f t="shared" si="3"/>
        <v>46</v>
      </c>
      <c r="E6" s="20">
        <f t="shared" si="3"/>
        <v>1</v>
      </c>
      <c r="F6" s="20">
        <f t="shared" si="3"/>
        <v>0</v>
      </c>
      <c r="G6" s="20">
        <f t="shared" si="3"/>
        <v>1</v>
      </c>
      <c r="H6" s="20" t="str">
        <f t="shared" si="3"/>
        <v>大阪府　泉大津市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72.95</v>
      </c>
      <c r="P6" s="21">
        <f t="shared" si="3"/>
        <v>100</v>
      </c>
      <c r="Q6" s="21">
        <f t="shared" si="3"/>
        <v>3113</v>
      </c>
      <c r="R6" s="21">
        <f t="shared" si="3"/>
        <v>73807</v>
      </c>
      <c r="S6" s="21">
        <f t="shared" si="3"/>
        <v>14.33</v>
      </c>
      <c r="T6" s="21">
        <f t="shared" si="3"/>
        <v>5150.5200000000004</v>
      </c>
      <c r="U6" s="21">
        <f t="shared" si="3"/>
        <v>74528</v>
      </c>
      <c r="V6" s="21">
        <f t="shared" si="3"/>
        <v>13.95</v>
      </c>
      <c r="W6" s="21">
        <f t="shared" si="3"/>
        <v>5342.51</v>
      </c>
      <c r="X6" s="22">
        <f>IF(X7="",NA(),X7)</f>
        <v>119.88</v>
      </c>
      <c r="Y6" s="22">
        <f t="shared" ref="Y6:AG6" si="4">IF(Y7="",NA(),Y7)</f>
        <v>127.37</v>
      </c>
      <c r="Z6" s="22">
        <f t="shared" si="4"/>
        <v>119.63</v>
      </c>
      <c r="AA6" s="22">
        <f t="shared" si="4"/>
        <v>120.49</v>
      </c>
      <c r="AB6" s="22">
        <f t="shared" si="4"/>
        <v>110.4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521.53</v>
      </c>
      <c r="AU6" s="22">
        <f t="shared" ref="AU6:BC6" si="6">IF(AU7="",NA(),AU7)</f>
        <v>595.17999999999995</v>
      </c>
      <c r="AV6" s="22">
        <f t="shared" si="6"/>
        <v>561.69000000000005</v>
      </c>
      <c r="AW6" s="22">
        <f t="shared" si="6"/>
        <v>593.4</v>
      </c>
      <c r="AX6" s="22">
        <f t="shared" si="6"/>
        <v>562.69000000000005</v>
      </c>
      <c r="AY6" s="22">
        <f t="shared" si="6"/>
        <v>355.5</v>
      </c>
      <c r="AZ6" s="22">
        <f t="shared" si="6"/>
        <v>349.83</v>
      </c>
      <c r="BA6" s="22">
        <f t="shared" si="6"/>
        <v>360.86</v>
      </c>
      <c r="BB6" s="22">
        <f t="shared" si="6"/>
        <v>350.79</v>
      </c>
      <c r="BC6" s="22">
        <f t="shared" si="6"/>
        <v>354.57</v>
      </c>
      <c r="BD6" s="21" t="str">
        <f>IF(BD7="","",IF(BD7="-","【-】","【"&amp;SUBSTITUTE(TEXT(BD7,"#,##0.00"),"-","△")&amp;"】"))</f>
        <v>【261.51】</v>
      </c>
      <c r="BE6" s="22">
        <f>IF(BE7="",NA(),BE7)</f>
        <v>223.06</v>
      </c>
      <c r="BF6" s="22">
        <f t="shared" ref="BF6:BN6" si="7">IF(BF7="",NA(),BF7)</f>
        <v>216.32</v>
      </c>
      <c r="BG6" s="22">
        <f t="shared" si="7"/>
        <v>214.76</v>
      </c>
      <c r="BH6" s="22">
        <f t="shared" si="7"/>
        <v>228.43</v>
      </c>
      <c r="BI6" s="22">
        <f t="shared" si="7"/>
        <v>217.83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112.3</v>
      </c>
      <c r="BQ6" s="22">
        <f t="shared" ref="BQ6:BY6" si="8">IF(BQ7="",NA(),BQ7)</f>
        <v>116.93</v>
      </c>
      <c r="BR6" s="22">
        <f t="shared" si="8"/>
        <v>112.1</v>
      </c>
      <c r="BS6" s="22">
        <f t="shared" si="8"/>
        <v>105</v>
      </c>
      <c r="BT6" s="22">
        <f t="shared" si="8"/>
        <v>103.17</v>
      </c>
      <c r="BU6" s="22">
        <f t="shared" si="8"/>
        <v>104.57</v>
      </c>
      <c r="BV6" s="22">
        <f t="shared" si="8"/>
        <v>103.54</v>
      </c>
      <c r="BW6" s="22">
        <f t="shared" si="8"/>
        <v>103.32</v>
      </c>
      <c r="BX6" s="22">
        <f t="shared" si="8"/>
        <v>100.85</v>
      </c>
      <c r="BY6" s="22">
        <f t="shared" si="8"/>
        <v>103.79</v>
      </c>
      <c r="BZ6" s="21" t="str">
        <f>IF(BZ7="","",IF(BZ7="-","【-】","【"&amp;SUBSTITUTE(TEXT(BZ7,"#,##0.00"),"-","△")&amp;"】"))</f>
        <v>【102.35】</v>
      </c>
      <c r="CA6" s="22">
        <f>IF(CA7="",NA(),CA7)</f>
        <v>168.04</v>
      </c>
      <c r="CB6" s="22">
        <f t="shared" ref="CB6:CJ6" si="9">IF(CB7="",NA(),CB7)</f>
        <v>161.59</v>
      </c>
      <c r="CC6" s="22">
        <f t="shared" si="9"/>
        <v>166.88</v>
      </c>
      <c r="CD6" s="22">
        <f t="shared" si="9"/>
        <v>164.13</v>
      </c>
      <c r="CE6" s="22">
        <f t="shared" si="9"/>
        <v>178.18</v>
      </c>
      <c r="CF6" s="22">
        <f t="shared" si="9"/>
        <v>165.47</v>
      </c>
      <c r="CG6" s="22">
        <f t="shared" si="9"/>
        <v>167.46</v>
      </c>
      <c r="CH6" s="22">
        <f t="shared" si="9"/>
        <v>168.56</v>
      </c>
      <c r="CI6" s="22">
        <f t="shared" si="9"/>
        <v>167.1</v>
      </c>
      <c r="CJ6" s="22">
        <f t="shared" si="9"/>
        <v>167.86</v>
      </c>
      <c r="CK6" s="21" t="str">
        <f>IF(CK7="","",IF(CK7="-","【-】","【"&amp;SUBSTITUTE(TEXT(CK7,"#,##0.00"),"-","△")&amp;"】"))</f>
        <v>【167.74】</v>
      </c>
      <c r="CL6" s="22">
        <f>IF(CL7="",NA(),CL7)</f>
        <v>53.47</v>
      </c>
      <c r="CM6" s="22">
        <f t="shared" ref="CM6:CU6" si="10">IF(CM7="",NA(),CM7)</f>
        <v>53.03</v>
      </c>
      <c r="CN6" s="22">
        <f t="shared" si="10"/>
        <v>52.3</v>
      </c>
      <c r="CO6" s="22">
        <f t="shared" si="10"/>
        <v>52.57</v>
      </c>
      <c r="CP6" s="22">
        <f t="shared" si="10"/>
        <v>51.62</v>
      </c>
      <c r="CQ6" s="22">
        <f t="shared" si="10"/>
        <v>59.74</v>
      </c>
      <c r="CR6" s="22">
        <f t="shared" si="10"/>
        <v>59.46</v>
      </c>
      <c r="CS6" s="22">
        <f t="shared" si="10"/>
        <v>59.51</v>
      </c>
      <c r="CT6" s="22">
        <f t="shared" si="10"/>
        <v>59.91</v>
      </c>
      <c r="CU6" s="22">
        <f t="shared" si="10"/>
        <v>59.4</v>
      </c>
      <c r="CV6" s="21" t="str">
        <f>IF(CV7="","",IF(CV7="-","【-】","【"&amp;SUBSTITUTE(TEXT(CV7,"#,##0.00"),"-","△")&amp;"】"))</f>
        <v>【60.29】</v>
      </c>
      <c r="CW6" s="22">
        <f>IF(CW7="",NA(),CW7)</f>
        <v>92.93</v>
      </c>
      <c r="CX6" s="22">
        <f t="shared" ref="CX6:DF6" si="11">IF(CX7="",NA(),CX7)</f>
        <v>93.19</v>
      </c>
      <c r="CY6" s="22">
        <f t="shared" si="11"/>
        <v>93.31</v>
      </c>
      <c r="CZ6" s="22">
        <f t="shared" si="11"/>
        <v>93.46</v>
      </c>
      <c r="DA6" s="22">
        <f t="shared" si="11"/>
        <v>94.24</v>
      </c>
      <c r="DB6" s="22">
        <f t="shared" si="11"/>
        <v>87.28</v>
      </c>
      <c r="DC6" s="22">
        <f t="shared" si="11"/>
        <v>87.41</v>
      </c>
      <c r="DD6" s="22">
        <f t="shared" si="11"/>
        <v>87.08</v>
      </c>
      <c r="DE6" s="22">
        <f t="shared" si="11"/>
        <v>87.26</v>
      </c>
      <c r="DF6" s="22">
        <f t="shared" si="11"/>
        <v>87.57</v>
      </c>
      <c r="DG6" s="21" t="str">
        <f>IF(DG7="","",IF(DG7="-","【-】","【"&amp;SUBSTITUTE(TEXT(DG7,"#,##0.00"),"-","△")&amp;"】"))</f>
        <v>【90.12】</v>
      </c>
      <c r="DH6" s="22">
        <f>IF(DH7="",NA(),DH7)</f>
        <v>45.17</v>
      </c>
      <c r="DI6" s="22">
        <f t="shared" ref="DI6:DQ6" si="12">IF(DI7="",NA(),DI7)</f>
        <v>46.7</v>
      </c>
      <c r="DJ6" s="22">
        <f t="shared" si="12"/>
        <v>47.44</v>
      </c>
      <c r="DK6" s="22">
        <f t="shared" si="12"/>
        <v>48.72</v>
      </c>
      <c r="DL6" s="22">
        <f t="shared" si="12"/>
        <v>49.09</v>
      </c>
      <c r="DM6" s="22">
        <f t="shared" si="12"/>
        <v>46.94</v>
      </c>
      <c r="DN6" s="22">
        <f t="shared" si="12"/>
        <v>47.62</v>
      </c>
      <c r="DO6" s="22">
        <f t="shared" si="12"/>
        <v>48.55</v>
      </c>
      <c r="DP6" s="22">
        <f t="shared" si="12"/>
        <v>49.2</v>
      </c>
      <c r="DQ6" s="22">
        <f t="shared" si="12"/>
        <v>50.01</v>
      </c>
      <c r="DR6" s="21" t="str">
        <f>IF(DR7="","",IF(DR7="-","【-】","【"&amp;SUBSTITUTE(TEXT(DR7,"#,##0.00"),"-","△")&amp;"】"))</f>
        <v>【50.88】</v>
      </c>
      <c r="DS6" s="22">
        <f>IF(DS7="",NA(),DS7)</f>
        <v>26.39</v>
      </c>
      <c r="DT6" s="22">
        <f t="shared" ref="DT6:EB6" si="13">IF(DT7="",NA(),DT7)</f>
        <v>26.24</v>
      </c>
      <c r="DU6" s="22">
        <f t="shared" si="13"/>
        <v>27.38</v>
      </c>
      <c r="DV6" s="22">
        <f t="shared" si="13"/>
        <v>27.97</v>
      </c>
      <c r="DW6" s="22">
        <f t="shared" si="13"/>
        <v>30.01</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0.59</v>
      </c>
      <c r="EE6" s="22">
        <f t="shared" ref="EE6:EM6" si="14">IF(EE7="",NA(),EE7)</f>
        <v>0.21</v>
      </c>
      <c r="EF6" s="22">
        <f t="shared" si="14"/>
        <v>0.48</v>
      </c>
      <c r="EG6" s="22">
        <f t="shared" si="14"/>
        <v>0.69</v>
      </c>
      <c r="EH6" s="22">
        <f t="shared" si="14"/>
        <v>1.08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272060</v>
      </c>
      <c r="D7" s="24">
        <v>46</v>
      </c>
      <c r="E7" s="24">
        <v>1</v>
      </c>
      <c r="F7" s="24">
        <v>0</v>
      </c>
      <c r="G7" s="24">
        <v>1</v>
      </c>
      <c r="H7" s="24" t="s">
        <v>93</v>
      </c>
      <c r="I7" s="24" t="s">
        <v>94</v>
      </c>
      <c r="J7" s="24" t="s">
        <v>95</v>
      </c>
      <c r="K7" s="24" t="s">
        <v>96</v>
      </c>
      <c r="L7" s="24" t="s">
        <v>97</v>
      </c>
      <c r="M7" s="24" t="s">
        <v>98</v>
      </c>
      <c r="N7" s="25" t="s">
        <v>99</v>
      </c>
      <c r="O7" s="25">
        <v>72.95</v>
      </c>
      <c r="P7" s="25">
        <v>100</v>
      </c>
      <c r="Q7" s="25">
        <v>3113</v>
      </c>
      <c r="R7" s="25">
        <v>73807</v>
      </c>
      <c r="S7" s="25">
        <v>14.33</v>
      </c>
      <c r="T7" s="25">
        <v>5150.5200000000004</v>
      </c>
      <c r="U7" s="25">
        <v>74528</v>
      </c>
      <c r="V7" s="25">
        <v>13.95</v>
      </c>
      <c r="W7" s="25">
        <v>5342.51</v>
      </c>
      <c r="X7" s="25">
        <v>119.88</v>
      </c>
      <c r="Y7" s="25">
        <v>127.37</v>
      </c>
      <c r="Z7" s="25">
        <v>119.63</v>
      </c>
      <c r="AA7" s="25">
        <v>120.49</v>
      </c>
      <c r="AB7" s="25">
        <v>110.4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521.53</v>
      </c>
      <c r="AU7" s="25">
        <v>595.17999999999995</v>
      </c>
      <c r="AV7" s="25">
        <v>561.69000000000005</v>
      </c>
      <c r="AW7" s="25">
        <v>593.4</v>
      </c>
      <c r="AX7" s="25">
        <v>562.69000000000005</v>
      </c>
      <c r="AY7" s="25">
        <v>355.5</v>
      </c>
      <c r="AZ7" s="25">
        <v>349.83</v>
      </c>
      <c r="BA7" s="25">
        <v>360.86</v>
      </c>
      <c r="BB7" s="25">
        <v>350.79</v>
      </c>
      <c r="BC7" s="25">
        <v>354.57</v>
      </c>
      <c r="BD7" s="25">
        <v>261.51</v>
      </c>
      <c r="BE7" s="25">
        <v>223.06</v>
      </c>
      <c r="BF7" s="25">
        <v>216.32</v>
      </c>
      <c r="BG7" s="25">
        <v>214.76</v>
      </c>
      <c r="BH7" s="25">
        <v>228.43</v>
      </c>
      <c r="BI7" s="25">
        <v>217.83</v>
      </c>
      <c r="BJ7" s="25">
        <v>312.58</v>
      </c>
      <c r="BK7" s="25">
        <v>314.87</v>
      </c>
      <c r="BL7" s="25">
        <v>309.27999999999997</v>
      </c>
      <c r="BM7" s="25">
        <v>322.92</v>
      </c>
      <c r="BN7" s="25">
        <v>303.45999999999998</v>
      </c>
      <c r="BO7" s="25">
        <v>265.16000000000003</v>
      </c>
      <c r="BP7" s="25">
        <v>112.3</v>
      </c>
      <c r="BQ7" s="25">
        <v>116.93</v>
      </c>
      <c r="BR7" s="25">
        <v>112.1</v>
      </c>
      <c r="BS7" s="25">
        <v>105</v>
      </c>
      <c r="BT7" s="25">
        <v>103.17</v>
      </c>
      <c r="BU7" s="25">
        <v>104.57</v>
      </c>
      <c r="BV7" s="25">
        <v>103.54</v>
      </c>
      <c r="BW7" s="25">
        <v>103.32</v>
      </c>
      <c r="BX7" s="25">
        <v>100.85</v>
      </c>
      <c r="BY7" s="25">
        <v>103.79</v>
      </c>
      <c r="BZ7" s="25">
        <v>102.35</v>
      </c>
      <c r="CA7" s="25">
        <v>168.04</v>
      </c>
      <c r="CB7" s="25">
        <v>161.59</v>
      </c>
      <c r="CC7" s="25">
        <v>166.88</v>
      </c>
      <c r="CD7" s="25">
        <v>164.13</v>
      </c>
      <c r="CE7" s="25">
        <v>178.18</v>
      </c>
      <c r="CF7" s="25">
        <v>165.47</v>
      </c>
      <c r="CG7" s="25">
        <v>167.46</v>
      </c>
      <c r="CH7" s="25">
        <v>168.56</v>
      </c>
      <c r="CI7" s="25">
        <v>167.1</v>
      </c>
      <c r="CJ7" s="25">
        <v>167.86</v>
      </c>
      <c r="CK7" s="25">
        <v>167.74</v>
      </c>
      <c r="CL7" s="25">
        <v>53.47</v>
      </c>
      <c r="CM7" s="25">
        <v>53.03</v>
      </c>
      <c r="CN7" s="25">
        <v>52.3</v>
      </c>
      <c r="CO7" s="25">
        <v>52.57</v>
      </c>
      <c r="CP7" s="25">
        <v>51.62</v>
      </c>
      <c r="CQ7" s="25">
        <v>59.74</v>
      </c>
      <c r="CR7" s="25">
        <v>59.46</v>
      </c>
      <c r="CS7" s="25">
        <v>59.51</v>
      </c>
      <c r="CT7" s="25">
        <v>59.91</v>
      </c>
      <c r="CU7" s="25">
        <v>59.4</v>
      </c>
      <c r="CV7" s="25">
        <v>60.29</v>
      </c>
      <c r="CW7" s="25">
        <v>92.93</v>
      </c>
      <c r="CX7" s="25">
        <v>93.19</v>
      </c>
      <c r="CY7" s="25">
        <v>93.31</v>
      </c>
      <c r="CZ7" s="25">
        <v>93.46</v>
      </c>
      <c r="DA7" s="25">
        <v>94.24</v>
      </c>
      <c r="DB7" s="25">
        <v>87.28</v>
      </c>
      <c r="DC7" s="25">
        <v>87.41</v>
      </c>
      <c r="DD7" s="25">
        <v>87.08</v>
      </c>
      <c r="DE7" s="25">
        <v>87.26</v>
      </c>
      <c r="DF7" s="25">
        <v>87.57</v>
      </c>
      <c r="DG7" s="25">
        <v>90.12</v>
      </c>
      <c r="DH7" s="25">
        <v>45.17</v>
      </c>
      <c r="DI7" s="25">
        <v>46.7</v>
      </c>
      <c r="DJ7" s="25">
        <v>47.44</v>
      </c>
      <c r="DK7" s="25">
        <v>48.72</v>
      </c>
      <c r="DL7" s="25">
        <v>49.09</v>
      </c>
      <c r="DM7" s="25">
        <v>46.94</v>
      </c>
      <c r="DN7" s="25">
        <v>47.62</v>
      </c>
      <c r="DO7" s="25">
        <v>48.55</v>
      </c>
      <c r="DP7" s="25">
        <v>49.2</v>
      </c>
      <c r="DQ7" s="25">
        <v>50.01</v>
      </c>
      <c r="DR7" s="25">
        <v>50.88</v>
      </c>
      <c r="DS7" s="25">
        <v>26.39</v>
      </c>
      <c r="DT7" s="25">
        <v>26.24</v>
      </c>
      <c r="DU7" s="25">
        <v>27.38</v>
      </c>
      <c r="DV7" s="25">
        <v>27.97</v>
      </c>
      <c r="DW7" s="25">
        <v>30.01</v>
      </c>
      <c r="DX7" s="25">
        <v>14.48</v>
      </c>
      <c r="DY7" s="25">
        <v>16.27</v>
      </c>
      <c r="DZ7" s="25">
        <v>17.11</v>
      </c>
      <c r="EA7" s="25">
        <v>18.329999999999998</v>
      </c>
      <c r="EB7" s="25">
        <v>20.27</v>
      </c>
      <c r="EC7" s="25">
        <v>22.3</v>
      </c>
      <c r="ED7" s="25">
        <v>0.59</v>
      </c>
      <c r="EE7" s="25">
        <v>0.21</v>
      </c>
      <c r="EF7" s="25">
        <v>0.48</v>
      </c>
      <c r="EG7" s="25">
        <v>0.69</v>
      </c>
      <c r="EH7" s="25">
        <v>1.08</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2023-02-17T06:58:09Z</cp:lastPrinted>
  <dcterms:modified xsi:type="dcterms:W3CDTF">2023-02-28T00:11:23Z</dcterms:modified>
</cp:coreProperties>
</file>