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GcT7I6ISdlNR3aP6rukMr+LQSiy5S1m5rhs6rmTkWFd/suJjw7OswDDrVIZXWLQccLmQm7R+I9QvSy7k/ygdJQ==" workbookSaltValue="/7BuDQo93aPPTGhyw4CbT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<sst xmlns="http://schemas.openxmlformats.org/spreadsheetml/2006/main" count="231" uniqueCount="116">
  <si>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</si>
  <si>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</si>
  <si>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</si>
  <si>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</si>
  <si>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</si>
  <si>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</si>
  <si>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</si>
  <si>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</si>
  <si>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</si>
  <si>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</si>
  <si>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</si>
  <si>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</si>
  <si>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</si>
  <si>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</si>
  <si>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</si>
  <si>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</si>
  <si>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</si>
  <si>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</si>
  <si>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</si>
  <si>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</si>
  <si>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</si>
  <si>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</si>
  <si>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</si>
  <si>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</si>
  <si>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</si>
  <si>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</si>
  <si>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</si>
  <si>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</si>
  <si>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</si>
  <si>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</si>
  <si>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</si>
  <si>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</si>
  <si>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</si>
  <si>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</si>
  <si>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</si>
  <si>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</si>
  <si>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</si>
  <si>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</si>
  <si>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</si>
  <si>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</si>
  <si>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</si>
  <si>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</si>
  <si>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</si>
  <si>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</si>
  <si>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</si>
  <si>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</si>
  <si>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</si>
  <si>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</si>
  <si>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</si>
  <si>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</si>
  <si>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</si>
  <si>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</si>
  <si>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</si>
  <si>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</si>
  <si>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</si>
  <si>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</si>
  <si>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</si>
  <si>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</si>
  <si>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</si>
  <si>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</si>
  <si>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</si>
  <si>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</si>
  <si>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</si>
  <si>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</si>
  <si>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</si>
  <si>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</si>
  <si>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</si>
  <si>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</si>
  <si>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</si>
  <si>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</si>
  <si>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</si>
  <si>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</si>
  <si>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</si>
  <si>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</si>
  <si>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</si>
  <si>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</si>
  <si>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</si>
  <si>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</si>
  <si>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</si>
  <si>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</si>
  <si>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</si>
  <si>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</si>
  <si>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</si>
  <si>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</si>
  <si>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</si>
  <si>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</si>
  <si>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</si>
  <si>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</si>
  <si>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</si>
  <si>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</si>
  <si>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</si>
  <si>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</si>
  <si>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</si>
  <si>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</si>
  <si>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</si>
  <si>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</si>
  <si>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吹田市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</si>
  <si>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</si>
  <si>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</si>
  <si>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</si>
  <si>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</si>
  <si>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</si>
  <si>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</si>
  <si>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</si>
  <si>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</si>
  <si>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</si>
  <si>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</si>
  <si>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</si>
  <si>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</si>
  <si>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</si>
  <si>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</si>
  <si>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</si>
  <si>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</si>
  <si>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昭和30年代の千里ニュータウン建設に伴い管渠が大量に整備されており、一斉に老朽化が進んでいます。下水処理場も供用開始後約50年を経過し、施設の老朽化が進んでいます。
　①有形固定資産減価償却率は、施設の老朽化が進んでいるため増加傾向にあります。なお、企業会計移行後からの数値であり、本市の平成29年度の企業会計移行は早くはなかったため、類似団体と比較して低くなっています。
　②管渠老朽化率は、建設当初から約60年が経過して、類似団体と比較して極めて高くなっています。
　③管渠改善率は、類似団体と比較して高くなっていますが、老朽化した管渠は増加する見込みのため今後も計画的に改築更新を進めていく必要があります。
</t>
    <rPh sb="113" eb="115">
      <t>ゾウカ</t>
    </rPh>
    <rPh sb="115" eb="117">
      <t>ケイコウ</t>
    </rPh>
    <rPh sb="136" eb="138">
      <t>スウチ</t>
    </rPh>
    <rPh sb="142" eb="144">
      <t>ホンシ</t>
    </rPh>
    <rPh sb="145" eb="147">
      <t>ヘイセイ</t>
    </rPh>
    <rPh sb="149" eb="151">
      <t>ネンド</t>
    </rPh>
    <rPh sb="152" eb="154">
      <t>キギョウ</t>
    </rPh>
    <rPh sb="154" eb="156">
      <t>カイケイ</t>
    </rPh>
    <rPh sb="156" eb="158">
      <t>イコウ</t>
    </rPh>
    <rPh sb="159" eb="160">
      <t>ハヤ</t>
    </rPh>
    <rPh sb="264" eb="267">
      <t>ロウキュウカ</t>
    </rPh>
    <rPh sb="269" eb="271">
      <t>カンキョ</t>
    </rPh>
    <rPh sb="272" eb="274">
      <t>ゾウカ</t>
    </rPh>
    <rPh sb="276" eb="278">
      <t>ミコ</t>
    </rPh>
    <phoneticPr fontId="4"/>
  </si>
  <si>
    <t xml:space="preserve">　令和3年度は新型コロナウイルス感染症拡大の影響により、有収水量が減少し事業収益の根幹である下水道使用料も減少しました。施設の老朽化により減価償却費の減少や企業債残高の減による支払利息が減少しましたが、管路の点検委託料の増加や設備等の修繕費が増加したことにより費用が増加したため、経常利益は前年度と比較して減少しました。
　汚水整備はほぼ概成し、浸水対策や長寿命化計画に基づく改築更新を進めてきました。しかし、施設の老朽化が進行していることに加え、近年の集中豪雨による浸水被害、地震などの大規模災害への対策など、多くの課題が山積しています。
　今後は経営環境の変化に対して適切に対応するために、平成31年3月に策定した下水道経営戦略に基づき、更なる民間活力の導入など、より一層の経営基盤の強化を図り、持続可能な下水道事業を経営していく必要があります。
</t>
    <rPh sb="1" eb="3">
      <t>レイワ</t>
    </rPh>
    <rPh sb="4" eb="6">
      <t>ネンド</t>
    </rPh>
    <rPh sb="7" eb="9">
      <t>シンガタ</t>
    </rPh>
    <rPh sb="16" eb="18">
      <t>カンセン</t>
    </rPh>
    <rPh sb="18" eb="19">
      <t>ショウ</t>
    </rPh>
    <rPh sb="19" eb="21">
      <t>カクダイ</t>
    </rPh>
    <rPh sb="22" eb="24">
      <t>エイキョウ</t>
    </rPh>
    <rPh sb="28" eb="29">
      <t>ア</t>
    </rPh>
    <rPh sb="33" eb="35">
      <t>ゲンショウ</t>
    </rPh>
    <rPh sb="36" eb="40">
      <t>ジギョウシュウエキ</t>
    </rPh>
    <rPh sb="41" eb="43">
      <t>コンカン</t>
    </rPh>
    <rPh sb="60" eb="62">
      <t>シセツ</t>
    </rPh>
    <rPh sb="63" eb="66">
      <t>ロウキュウカ</t>
    </rPh>
    <rPh sb="69" eb="74">
      <t>ゲンカショウキャクヒ</t>
    </rPh>
    <rPh sb="75" eb="77">
      <t>ゲンショウ</t>
    </rPh>
    <rPh sb="78" eb="81">
      <t>キギョウサイ</t>
    </rPh>
    <rPh sb="81" eb="83">
      <t>ザンダカ</t>
    </rPh>
    <rPh sb="84" eb="85">
      <t>ゲン</t>
    </rPh>
    <rPh sb="88" eb="90">
      <t>シハラ</t>
    </rPh>
    <rPh sb="90" eb="92">
      <t>リソク</t>
    </rPh>
    <rPh sb="93" eb="95">
      <t>ゲンショウ</t>
    </rPh>
    <rPh sb="101" eb="103">
      <t>カンロ</t>
    </rPh>
    <rPh sb="104" eb="106">
      <t>テンケン</t>
    </rPh>
    <rPh sb="106" eb="109">
      <t>イタクリョウ</t>
    </rPh>
    <rPh sb="110" eb="112">
      <t>ゾウカ</t>
    </rPh>
    <rPh sb="113" eb="115">
      <t>セツビ</t>
    </rPh>
    <rPh sb="115" eb="116">
      <t>トウ</t>
    </rPh>
    <rPh sb="117" eb="120">
      <t>シュウゼンヒ</t>
    </rPh>
    <rPh sb="121" eb="123">
      <t>ゾウカ</t>
    </rPh>
    <rPh sb="130" eb="132">
      <t>ヒヨウ</t>
    </rPh>
    <rPh sb="133" eb="135">
      <t>ゾウカ</t>
    </rPh>
    <rPh sb="140" eb="142">
      <t>ケイジョウ</t>
    </rPh>
    <rPh sb="142" eb="144">
      <t>リエキ</t>
    </rPh>
    <rPh sb="145" eb="148">
      <t>ゼンネンド</t>
    </rPh>
    <rPh sb="149" eb="151">
      <t>ヒカク</t>
    </rPh>
    <rPh sb="153" eb="155">
      <t>ゲンショウ</t>
    </rPh>
    <rPh sb="212" eb="214">
      <t>シンコウ</t>
    </rPh>
    <rPh sb="297" eb="299">
      <t>ヘイセイ</t>
    </rPh>
    <rPh sb="301" eb="302">
      <t>ネン</t>
    </rPh>
    <rPh sb="303" eb="304">
      <t>ガツ</t>
    </rPh>
    <rPh sb="305" eb="307">
      <t>サクテイ</t>
    </rPh>
    <phoneticPr fontId="4"/>
  </si>
  <si>
    <t>　① 経常収支比率は、経常収益で経常費用を賄えているため100%を超えています。これは単年度黒字を継続できており良好な状況にあり、類似団体と比較して高くなっています。
　③流動比率は、短期的な債務の支払いに対しての資金を確保できている状況のため100%を超えており、良好な状況にあり、類似団体と比較して高くなっています。
　④企業債残高対事業規模比率は、事業着手が早いこともあり、類似団体と比較して低くなっています。今後の施設改築に伴い増加することが懸念されます。
　⑤経費回収率は、適正な使用料収入の確保ができていることや低い汚水処理原価を維持できているため100%を超えています。これは下水道使用料で回収すべき経費を賄えているため良好な状況にあり、類似団体と比較して高くなっています。
　⑥汚水処理原価は、企業債利息の減少や施設の老朽化により減価償却費が少ないことなどにより、類似団体と比較して低くなっています。</t>
    <rPh sb="11" eb="13">
      <t>ケイジョウ</t>
    </rPh>
    <rPh sb="13" eb="15">
      <t>シュウエキ</t>
    </rPh>
    <rPh sb="16" eb="18">
      <t>ケイジョウ</t>
    </rPh>
    <rPh sb="18" eb="20">
      <t>ヒヨウ</t>
    </rPh>
    <rPh sb="21" eb="22">
      <t>マカナ</t>
    </rPh>
    <rPh sb="43" eb="46">
      <t>タンネンド</t>
    </rPh>
    <rPh sb="46" eb="48">
      <t>クロジ</t>
    </rPh>
    <rPh sb="49" eb="51">
      <t>ケイゾク</t>
    </rPh>
    <rPh sb="133" eb="135">
      <t>リョウコウ</t>
    </rPh>
    <rPh sb="136" eb="138">
      <t>ジョウキョウ</t>
    </rPh>
    <rPh sb="262" eb="263">
      <t>ヒク</t>
    </rPh>
    <rPh sb="268" eb="269">
      <t>ハラ</t>
    </rPh>
    <rPh sb="271" eb="273">
      <t>イジ</t>
    </rPh>
    <rPh sb="335" eb="336">
      <t>タカ</t>
    </rPh>
    <rPh sb="358" eb="360">
      <t>リソク</t>
    </rPh>
    <rPh sb="361" eb="36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</si>
</sst>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0.43</c:v>
                </c:pt>
                <c:pt idx="1">
                  <c:v>0.56000000000000005</c:v>
                </c:pt>
                <c:pt idx="2">
                  <c:v>0.3</c:v>
                </c:pt>
                <c:pt idx="3">
                  <c:v>0.47</c:v>
                </c:pt>
                <c:pt idx="4">
                  <c:v>0.38</c:v>
                </c:pt>
              </c:numCache>
            </c:numRef>
          </c:val>
          <c:extLst>
            <c:ext xmlns:c16="http://schemas.microsoft.com/office/drawing/2014/chart" uri="{C3380CC4-5D6E-409C-BE32-E72D297353CC}">
              <c16:uniqueId val="{00000000-43A6-4706-9AB7-F36DFBFF5A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0.14000000000000001</c:v>
                </c:pt>
                <c:pt idx="4">
                  <c:v>0.15</c:v>
                </c:pt>
              </c:numCache>
            </c:numRef>
          </c:val>
          <c:smooth val="0"/>
          <c:extLst>
            <c:ext xmlns:c16="http://schemas.microsoft.com/office/drawing/2014/chart" uri="{C3380CC4-5D6E-409C-BE32-E72D297353CC}">
              <c16:uniqueId val="{00000001-43A6-4706-9AB7-F36DFBFF5A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57.22</c:v>
                </c:pt>
                <c:pt idx="1">
                  <c:v>57.45</c:v>
                </c:pt>
                <c:pt idx="2">
                  <c:v>56.48</c:v>
                </c:pt>
                <c:pt idx="3">
                  <c:v>56.83</c:v>
                </c:pt>
                <c:pt idx="4">
                  <c:v>56.29</c:v>
                </c:pt>
              </c:numCache>
            </c:numRef>
          </c:val>
          <c:extLst>
            <c:ext xmlns:c16="http://schemas.microsoft.com/office/drawing/2014/chart" uri="{C3380CC4-5D6E-409C-BE32-E72D297353CC}">
              <c16:uniqueId val="{00000000-BC7F-4917-B1D7-B84AF24FF4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64.650000000000006</c:v>
                </c:pt>
                <c:pt idx="1">
                  <c:v>62.96</c:v>
                </c:pt>
                <c:pt idx="2">
                  <c:v>62.97</c:v>
                </c:pt>
                <c:pt idx="3">
                  <c:v>64.930000000000007</c:v>
                </c:pt>
                <c:pt idx="4">
                  <c:v>65.680000000000007</c:v>
                </c:pt>
              </c:numCache>
            </c:numRef>
          </c:val>
          <c:smooth val="0"/>
          <c:extLst>
            <c:ext xmlns:c16="http://schemas.microsoft.com/office/drawing/2014/chart" uri="{C3380CC4-5D6E-409C-BE32-E72D297353CC}">
              <c16:uniqueId val="{00000001-BC7F-4917-B1D7-B84AF24FF4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99.53</c:v>
                </c:pt>
                <c:pt idx="1">
                  <c:v>99.55</c:v>
                </c:pt>
                <c:pt idx="2">
                  <c:v>99.57</c:v>
                </c:pt>
                <c:pt idx="3">
                  <c:v>99.58</c:v>
                </c:pt>
                <c:pt idx="4">
                  <c:v>99.6</c:v>
                </c:pt>
              </c:numCache>
            </c:numRef>
          </c:val>
          <c:extLst>
            <c:ext xmlns:c16="http://schemas.microsoft.com/office/drawing/2014/chart" uri="{C3380CC4-5D6E-409C-BE32-E72D297353CC}">
              <c16:uniqueId val="{00000000-72C4-4333-ABA5-32351F3B4F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97.4</c:v>
                </c:pt>
                <c:pt idx="1">
                  <c:v>96.96</c:v>
                </c:pt>
                <c:pt idx="2">
                  <c:v>96.97</c:v>
                </c:pt>
                <c:pt idx="3">
                  <c:v>97.7</c:v>
                </c:pt>
                <c:pt idx="4">
                  <c:v>97.59</c:v>
                </c:pt>
              </c:numCache>
            </c:numRef>
          </c:val>
          <c:smooth val="0"/>
          <c:extLst>
            <c:ext xmlns:c16="http://schemas.microsoft.com/office/drawing/2014/chart" uri="{C3380CC4-5D6E-409C-BE32-E72D297353CC}">
              <c16:uniqueId val="{00000001-72C4-4333-ABA5-32351F3B4F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117.65</c:v>
                </c:pt>
                <c:pt idx="1">
                  <c:v>112.04</c:v>
                </c:pt>
                <c:pt idx="2">
                  <c:v>112.4</c:v>
                </c:pt>
                <c:pt idx="3">
                  <c:v>114.32</c:v>
                </c:pt>
                <c:pt idx="4">
                  <c:v>111.98</c:v>
                </c:pt>
              </c:numCache>
            </c:numRef>
          </c:val>
          <c:extLst>
            <c:ext xmlns:c16="http://schemas.microsoft.com/office/drawing/2014/chart" uri="{C3380CC4-5D6E-409C-BE32-E72D297353CC}">
              <c16:uniqueId val="{00000000-BCE6-4785-84D1-EC4A985A69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111.25</c:v>
                </c:pt>
                <c:pt idx="1">
                  <c:v>108.87</c:v>
                </c:pt>
                <c:pt idx="2">
                  <c:v>109</c:v>
                </c:pt>
                <c:pt idx="3">
                  <c:v>107.09</c:v>
                </c:pt>
                <c:pt idx="4">
                  <c:v>107.96</c:v>
                </c:pt>
              </c:numCache>
            </c:numRef>
          </c:val>
          <c:smooth val="0"/>
          <c:extLst>
            <c:ext xmlns:c16="http://schemas.microsoft.com/office/drawing/2014/chart" uri="{C3380CC4-5D6E-409C-BE32-E72D297353CC}">
              <c16:uniqueId val="{00000001-BCE6-4785-84D1-EC4A985A69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4.49</c:v>
                </c:pt>
                <c:pt idx="1">
                  <c:v>8.9</c:v>
                </c:pt>
                <c:pt idx="2">
                  <c:v>12.98</c:v>
                </c:pt>
                <c:pt idx="3">
                  <c:v>16.41</c:v>
                </c:pt>
                <c:pt idx="4">
                  <c:v>20.11</c:v>
                </c:pt>
              </c:numCache>
            </c:numRef>
          </c:val>
          <c:extLst>
            <c:ext xmlns:c16="http://schemas.microsoft.com/office/drawing/2014/chart" uri="{C3380CC4-5D6E-409C-BE32-E72D297353CC}">
              <c16:uniqueId val="{00000000-5FEE-4CAE-8A4D-3D34CFE915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25.13</c:v>
                </c:pt>
                <c:pt idx="2">
                  <c:v>24.54</c:v>
                </c:pt>
                <c:pt idx="3">
                  <c:v>23.38</c:v>
                </c:pt>
                <c:pt idx="4">
                  <c:v>24.59</c:v>
                </c:pt>
              </c:numCache>
            </c:numRef>
          </c:val>
          <c:smooth val="0"/>
          <c:extLst>
            <c:ext xmlns:c16="http://schemas.microsoft.com/office/drawing/2014/chart" uri="{C3380CC4-5D6E-409C-BE32-E72D297353CC}">
              <c16:uniqueId val="{00000001-5FEE-4CAE-8A4D-3D34CFE915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20.99</c:v>
                </c:pt>
                <c:pt idx="1">
                  <c:v>21.4</c:v>
                </c:pt>
                <c:pt idx="2">
                  <c:v>21.56</c:v>
                </c:pt>
                <c:pt idx="3">
                  <c:v>21.89</c:v>
                </c:pt>
                <c:pt idx="4">
                  <c:v>24.58</c:v>
                </c:pt>
              </c:numCache>
            </c:numRef>
          </c:val>
          <c:extLst>
            <c:ext xmlns:c16="http://schemas.microsoft.com/office/drawing/2014/chart" uri="{C3380CC4-5D6E-409C-BE32-E72D297353CC}">
              <c16:uniqueId val="{00000000-877C-4056-A8BE-7CBA16C9E3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6.7</c:v>
                </c:pt>
                <c:pt idx="1">
                  <c:v>6.4</c:v>
                </c:pt>
                <c:pt idx="2">
                  <c:v>7.66</c:v>
                </c:pt>
                <c:pt idx="3">
                  <c:v>8.1999999999999993</c:v>
                </c:pt>
                <c:pt idx="4">
                  <c:v>9.43</c:v>
                </c:pt>
              </c:numCache>
            </c:numRef>
          </c:val>
          <c:smooth val="0"/>
          <c:extLst>
            <c:ext xmlns:c16="http://schemas.microsoft.com/office/drawing/2014/chart" uri="{C3380CC4-5D6E-409C-BE32-E72D297353CC}">
              <c16:uniqueId val="{00000001-877C-4056-A8BE-7CBA16C9E3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E9-48A8-BFF5-AD705C660F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0.39</c:v>
                </c:pt>
                <c:pt idx="2">
                  <c:v>0.28000000000000003</c:v>
                </c:pt>
                <c:pt idx="3">
                  <c:v>0.59</c:v>
                </c:pt>
                <c:pt idx="4">
                  <c:v>0.68</c:v>
                </c:pt>
              </c:numCache>
            </c:numRef>
          </c:val>
          <c:smooth val="0"/>
          <c:extLst>
            <c:ext xmlns:c16="http://schemas.microsoft.com/office/drawing/2014/chart" uri="{C3380CC4-5D6E-409C-BE32-E72D297353CC}">
              <c16:uniqueId val="{00000001-47E9-48A8-BFF5-AD705C660F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86.48</c:v>
                </c:pt>
                <c:pt idx="1">
                  <c:v>81.260000000000005</c:v>
                </c:pt>
                <c:pt idx="2">
                  <c:v>79.09</c:v>
                </c:pt>
                <c:pt idx="3">
                  <c:v>99.43</c:v>
                </c:pt>
                <c:pt idx="4">
                  <c:v>107.69</c:v>
                </c:pt>
              </c:numCache>
            </c:numRef>
          </c:val>
          <c:extLst>
            <c:ext xmlns:c16="http://schemas.microsoft.com/office/drawing/2014/chart" uri="{C3380CC4-5D6E-409C-BE32-E72D297353CC}">
              <c16:uniqueId val="{00000000-68C2-4A4F-93A5-7D01A6D63F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75.02</c:v>
                </c:pt>
                <c:pt idx="1">
                  <c:v>73.55</c:v>
                </c:pt>
                <c:pt idx="2">
                  <c:v>71.19</c:v>
                </c:pt>
                <c:pt idx="3">
                  <c:v>77.72</c:v>
                </c:pt>
                <c:pt idx="4">
                  <c:v>86.61</c:v>
                </c:pt>
              </c:numCache>
            </c:numRef>
          </c:val>
          <c:smooth val="0"/>
          <c:extLst>
            <c:ext xmlns:c16="http://schemas.microsoft.com/office/drawing/2014/chart" uri="{C3380CC4-5D6E-409C-BE32-E72D297353CC}">
              <c16:uniqueId val="{00000001-68C2-4A4F-93A5-7D01A6D63F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400.47</c:v>
                </c:pt>
                <c:pt idx="1">
                  <c:v>382.36</c:v>
                </c:pt>
                <c:pt idx="2">
                  <c:v>352.77</c:v>
                </c:pt>
                <c:pt idx="3">
                  <c:v>342.35</c:v>
                </c:pt>
                <c:pt idx="4">
                  <c:v>328.18</c:v>
                </c:pt>
              </c:numCache>
            </c:numRef>
          </c:val>
          <c:extLst>
            <c:ext xmlns:c16="http://schemas.microsoft.com/office/drawing/2014/chart" uri="{C3380CC4-5D6E-409C-BE32-E72D297353CC}">
              <c16:uniqueId val="{00000000-F3D7-4075-8C47-F9C0B2211E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573.73</c:v>
                </c:pt>
                <c:pt idx="1">
                  <c:v>514.27</c:v>
                </c:pt>
                <c:pt idx="2">
                  <c:v>517.34</c:v>
                </c:pt>
                <c:pt idx="3">
                  <c:v>485.6</c:v>
                </c:pt>
                <c:pt idx="4">
                  <c:v>463.93</c:v>
                </c:pt>
              </c:numCache>
            </c:numRef>
          </c:val>
          <c:smooth val="0"/>
          <c:extLst>
            <c:ext xmlns:c16="http://schemas.microsoft.com/office/drawing/2014/chart" uri="{C3380CC4-5D6E-409C-BE32-E72D297353CC}">
              <c16:uniqueId val="{00000001-F3D7-4075-8C47-F9C0B2211E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117.44</c:v>
                </c:pt>
                <c:pt idx="1">
                  <c:v>121.65</c:v>
                </c:pt>
                <c:pt idx="2">
                  <c:v>124.72</c:v>
                </c:pt>
                <c:pt idx="3">
                  <c:v>124.69</c:v>
                </c:pt>
                <c:pt idx="4">
                  <c:v>119.12</c:v>
                </c:pt>
              </c:numCache>
            </c:numRef>
          </c:val>
          <c:extLst>
            <c:ext xmlns:c16="http://schemas.microsoft.com/office/drawing/2014/chart" uri="{C3380CC4-5D6E-409C-BE32-E72D297353CC}">
              <c16:uniqueId val="{00000000-05B3-4278-A9A9-18E65FC07C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100.74</c:v>
                </c:pt>
                <c:pt idx="1">
                  <c:v>100.34</c:v>
                </c:pt>
                <c:pt idx="2">
                  <c:v>99.89</c:v>
                </c:pt>
                <c:pt idx="3">
                  <c:v>99.95</c:v>
                </c:pt>
                <c:pt idx="4">
                  <c:v>103.4</c:v>
                </c:pt>
              </c:numCache>
            </c:numRef>
          </c:val>
          <c:smooth val="0"/>
          <c:extLst>
            <c:ext xmlns:c16="http://schemas.microsoft.com/office/drawing/2014/chart" uri="{C3380CC4-5D6E-409C-BE32-E72D297353CC}">
              <c16:uniqueId val="{00000001-05B3-4278-A9A9-18E65FC07C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92.33</c:v>
                </c:pt>
                <c:pt idx="1">
                  <c:v>89.19</c:v>
                </c:pt>
                <c:pt idx="2">
                  <c:v>87.05</c:v>
                </c:pt>
                <c:pt idx="3">
                  <c:v>83.9</c:v>
                </c:pt>
                <c:pt idx="4">
                  <c:v>87.71</c:v>
                </c:pt>
              </c:numCache>
            </c:numRef>
          </c:val>
          <c:extLst>
            <c:ext xmlns:c16="http://schemas.microsoft.com/office/drawing/2014/chart" uri="{C3380CC4-5D6E-409C-BE32-E72D297353CC}">
              <c16:uniqueId val="{00000000-B531-4C16-BFC7-90436B5553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112.75</c:v>
                </c:pt>
                <c:pt idx="1">
                  <c:v>113.49</c:v>
                </c:pt>
                <c:pt idx="2">
                  <c:v>112.4</c:v>
                </c:pt>
                <c:pt idx="3">
                  <c:v>110.21</c:v>
                </c:pt>
                <c:pt idx="4">
                  <c:v>110.26</c:v>
                </c:pt>
              </c:numCache>
            </c:numRef>
          </c:val>
          <c:smooth val="0"/>
          <c:extLst>
            <c:ext xmlns:c16="http://schemas.microsoft.com/office/drawing/2014/chart" uri="{C3380CC4-5D6E-409C-BE32-E72D297353CC}">
              <c16:uniqueId val="{00000001-B531-4C16-BFC7-90436B5553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吹田市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378869</v>
      </c>
      <c r="AM8" s="42"/>
      <c r="AN8" s="42"/>
      <c r="AO8" s="42"/>
      <c r="AP8" s="42"/>
      <c r="AQ8" s="42"/>
      <c r="AR8" s="42"/>
      <c r="AS8" s="42"/>
      <c r="AT8" s="35">
        <f>データ!T6</f>
        <v>36.090000000000003</v>
      </c>
      <c r="AU8" s="35"/>
      <c r="AV8" s="35"/>
      <c r="AW8" s="35"/>
      <c r="AX8" s="35"/>
      <c r="AY8" s="35"/>
      <c r="AZ8" s="35"/>
      <c r="BA8" s="35"/>
      <c r="BB8" s="35">
        <f>データ!U6</f>
        <v>10497.89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65.19</v>
      </c>
      <c r="J10" s="35"/>
      <c r="K10" s="35"/>
      <c r="L10" s="35"/>
      <c r="M10" s="35"/>
      <c r="N10" s="35"/>
      <c r="O10" s="35"/>
      <c r="P10" s="35">
        <f>データ!P6</f>
        <v>99.93</v>
      </c>
      <c r="Q10" s="35"/>
      <c r="R10" s="35"/>
      <c r="S10" s="35"/>
      <c r="T10" s="35"/>
      <c r="U10" s="35"/>
      <c r="V10" s="35"/>
      <c r="W10" s="35">
        <f>データ!Q6</f>
        <v>76.72</v>
      </c>
      <c r="X10" s="35"/>
      <c r="Y10" s="35"/>
      <c r="Z10" s="35"/>
      <c r="AA10" s="35"/>
      <c r="AB10" s="35"/>
      <c r="AC10" s="35"/>
      <c r="AD10" s="42">
        <f>データ!R6</f>
        <v>1609</v>
      </c>
      <c r="AE10" s="42"/>
      <c r="AF10" s="42"/>
      <c r="AG10" s="42"/>
      <c r="AH10" s="42"/>
      <c r="AI10" s="42"/>
      <c r="AJ10" s="42"/>
      <c r="AK10" s="2"/>
      <c r="AL10" s="42">
        <f>データ!V6</f>
        <v>378505</v>
      </c>
      <c r="AM10" s="42"/>
      <c r="AN10" s="42"/>
      <c r="AO10" s="42"/>
      <c r="AP10" s="42"/>
      <c r="AQ10" s="42"/>
      <c r="AR10" s="42"/>
      <c r="AS10" s="42"/>
      <c r="AT10" s="35">
        <f>データ!W6</f>
        <v>34.770000000000003</v>
      </c>
      <c r="AU10" s="35"/>
      <c r="AV10" s="35"/>
      <c r="AW10" s="35"/>
      <c r="AX10" s="35"/>
      <c r="AY10" s="35"/>
      <c r="AZ10" s="35"/>
      <c r="BA10" s="35"/>
      <c r="BB10" s="35">
        <f>データ!X6</f>
        <v>10885.96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MAcrh/fKxelEZfcWv5utixCLklrtwYMwD5tvTkWIbQ8H90euLsTVfBRYG9rkerSyVuoQ5iL2oHoDYq1ZdWb8g==" saltValue="BI0ORSjNHMth52TsOJORZ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272051</v>
      </c>
      <c r="D6" s="19">
        <f t="shared" si="3"/>
        <v>46</v>
      </c>
      <c r="E6" s="19">
        <f t="shared" si="3"/>
        <v>17</v>
      </c>
      <c r="F6" s="19">
        <f t="shared" si="3"/>
        <v>1</v>
      </c>
      <c r="G6" s="19">
        <f t="shared" si="3"/>
        <v>0</v>
      </c>
      <c r="H6" s="19" t="str">
        <f t="shared" si="3"/>
        <v>大阪府　吹田市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65.19</v>
      </c>
      <c r="P6" s="20">
        <f t="shared" si="3"/>
        <v>99.93</v>
      </c>
      <c r="Q6" s="20">
        <f t="shared" si="3"/>
        <v>76.72</v>
      </c>
      <c r="R6" s="20">
        <f t="shared" si="3"/>
        <v>1609</v>
      </c>
      <c r="S6" s="20">
        <f t="shared" si="3"/>
        <v>378869</v>
      </c>
      <c r="T6" s="20">
        <f t="shared" si="3"/>
        <v>36.090000000000003</v>
      </c>
      <c r="U6" s="20">
        <f t="shared" si="3"/>
        <v>10497.89</v>
      </c>
      <c r="V6" s="20">
        <f t="shared" si="3"/>
        <v>378505</v>
      </c>
      <c r="W6" s="20">
        <f t="shared" si="3"/>
        <v>34.770000000000003</v>
      </c>
      <c r="X6" s="20">
        <f t="shared" si="3"/>
        <v>10885.96</v>
      </c>
      <c r="Y6" s="21">
        <f>IF(Y7="",NA(),Y7)</f>
        <v>117.65</v>
      </c>
      <c r="Z6" s="21">
        <f t="shared" ref="Z6:AH6" si="4">IF(Z7="",NA(),Z7)</f>
        <v>112.04</v>
      </c>
      <c r="AA6" s="21">
        <f t="shared" si="4"/>
        <v>112.4</v>
      </c>
      <c r="AB6" s="21">
        <f t="shared" si="4"/>
        <v>114.32</v>
      </c>
      <c r="AC6" s="21">
        <f t="shared" si="4"/>
        <v>111.98</v>
      </c>
      <c r="AD6" s="21">
        <f t="shared" si="4"/>
        <v>111.25</v>
      </c>
      <c r="AE6" s="21">
        <f t="shared" si="4"/>
        <v>108.87</v>
      </c>
      <c r="AF6" s="21">
        <f t="shared" si="4"/>
        <v>109</v>
      </c>
      <c r="AG6" s="21">
        <f t="shared" si="4"/>
        <v>107.09</v>
      </c>
      <c r="AH6" s="21">
        <f t="shared" si="4"/>
        <v>107.96</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1">
        <f t="shared" si="5"/>
        <v>0.39</v>
      </c>
      <c r="AQ6" s="21">
        <f t="shared" si="5"/>
        <v>0.28000000000000003</v>
      </c>
      <c r="AR6" s="21">
        <f t="shared" si="5"/>
        <v>0.59</v>
      </c>
      <c r="AS6" s="21">
        <f t="shared" si="5"/>
        <v>0.68</v>
      </c>
      <c r="AT6" s="20" t="str">
        <f>IF(AT7="","",IF(AT7="-","【-】","【"&amp;SUBSTITUTE(TEXT(AT7,"#,##0.00"),"-","△")&amp;"】"))</f>
        <v>【3.09】</v>
      </c>
      <c r="AU6" s="21">
        <f>IF(AU7="",NA(),AU7)</f>
        <v>86.48</v>
      </c>
      <c r="AV6" s="21">
        <f t="shared" ref="AV6:BD6" si="6">IF(AV7="",NA(),AV7)</f>
        <v>81.260000000000005</v>
      </c>
      <c r="AW6" s="21">
        <f t="shared" si="6"/>
        <v>79.09</v>
      </c>
      <c r="AX6" s="21">
        <f t="shared" si="6"/>
        <v>99.43</v>
      </c>
      <c r="AY6" s="21">
        <f t="shared" si="6"/>
        <v>107.69</v>
      </c>
      <c r="AZ6" s="21">
        <f t="shared" si="6"/>
        <v>75.02</v>
      </c>
      <c r="BA6" s="21">
        <f t="shared" si="6"/>
        <v>73.55</v>
      </c>
      <c r="BB6" s="21">
        <f t="shared" si="6"/>
        <v>71.19</v>
      </c>
      <c r="BC6" s="21">
        <f t="shared" si="6"/>
        <v>77.72</v>
      </c>
      <c r="BD6" s="21">
        <f t="shared" si="6"/>
        <v>86.61</v>
      </c>
      <c r="BE6" s="20" t="str">
        <f>IF(BE7="","",IF(BE7="-","【-】","【"&amp;SUBSTITUTE(TEXT(BE7,"#,##0.00"),"-","△")&amp;"】"))</f>
        <v>【71.39】</v>
      </c>
      <c r="BF6" s="21">
        <f>IF(BF7="",NA(),BF7)</f>
        <v>400.47</v>
      </c>
      <c r="BG6" s="21">
        <f t="shared" ref="BG6:BO6" si="7">IF(BG7="",NA(),BG7)</f>
        <v>382.36</v>
      </c>
      <c r="BH6" s="21">
        <f t="shared" si="7"/>
        <v>352.77</v>
      </c>
      <c r="BI6" s="21">
        <f t="shared" si="7"/>
        <v>342.35</v>
      </c>
      <c r="BJ6" s="21">
        <f t="shared" si="7"/>
        <v>328.18</v>
      </c>
      <c r="BK6" s="21">
        <f t="shared" si="7"/>
        <v>573.73</v>
      </c>
      <c r="BL6" s="21">
        <f t="shared" si="7"/>
        <v>514.27</v>
      </c>
      <c r="BM6" s="21">
        <f t="shared" si="7"/>
        <v>517.34</v>
      </c>
      <c r="BN6" s="21">
        <f t="shared" si="7"/>
        <v>485.6</v>
      </c>
      <c r="BO6" s="21">
        <f t="shared" si="7"/>
        <v>463.93</v>
      </c>
      <c r="BP6" s="20" t="str">
        <f>IF(BP7="","",IF(BP7="-","【-】","【"&amp;SUBSTITUTE(TEXT(BP7,"#,##0.00"),"-","△")&amp;"】"))</f>
        <v>【669.11】</v>
      </c>
      <c r="BQ6" s="21">
        <f>IF(BQ7="",NA(),BQ7)</f>
        <v>117.44</v>
      </c>
      <c r="BR6" s="21">
        <f t="shared" ref="BR6:BZ6" si="8">IF(BR7="",NA(),BR7)</f>
        <v>121.65</v>
      </c>
      <c r="BS6" s="21">
        <f t="shared" si="8"/>
        <v>124.72</v>
      </c>
      <c r="BT6" s="21">
        <f t="shared" si="8"/>
        <v>124.69</v>
      </c>
      <c r="BU6" s="21">
        <f t="shared" si="8"/>
        <v>119.12</v>
      </c>
      <c r="BV6" s="21">
        <f t="shared" si="8"/>
        <v>100.74</v>
      </c>
      <c r="BW6" s="21">
        <f t="shared" si="8"/>
        <v>100.34</v>
      </c>
      <c r="BX6" s="21">
        <f t="shared" si="8"/>
        <v>99.89</v>
      </c>
      <c r="BY6" s="21">
        <f t="shared" si="8"/>
        <v>99.95</v>
      </c>
      <c r="BZ6" s="21">
        <f t="shared" si="8"/>
        <v>103.4</v>
      </c>
      <c r="CA6" s="20" t="str">
        <f>IF(CA7="","",IF(CA7="-","【-】","【"&amp;SUBSTITUTE(TEXT(CA7,"#,##0.00"),"-","△")&amp;"】"))</f>
        <v>【99.73】</v>
      </c>
      <c r="CB6" s="21">
        <f>IF(CB7="",NA(),CB7)</f>
        <v>92.33</v>
      </c>
      <c r="CC6" s="21">
        <f t="shared" ref="CC6:CK6" si="9">IF(CC7="",NA(),CC7)</f>
        <v>89.19</v>
      </c>
      <c r="CD6" s="21">
        <f t="shared" si="9"/>
        <v>87.05</v>
      </c>
      <c r="CE6" s="21">
        <f t="shared" si="9"/>
        <v>83.9</v>
      </c>
      <c r="CF6" s="21">
        <f t="shared" si="9"/>
        <v>87.71</v>
      </c>
      <c r="CG6" s="21">
        <f t="shared" si="9"/>
        <v>112.75</v>
      </c>
      <c r="CH6" s="21">
        <f t="shared" si="9"/>
        <v>113.49</v>
      </c>
      <c r="CI6" s="21">
        <f t="shared" si="9"/>
        <v>112.4</v>
      </c>
      <c r="CJ6" s="21">
        <f t="shared" si="9"/>
        <v>110.21</v>
      </c>
      <c r="CK6" s="21">
        <f t="shared" si="9"/>
        <v>110.26</v>
      </c>
      <c r="CL6" s="20" t="str">
        <f>IF(CL7="","",IF(CL7="-","【-】","【"&amp;SUBSTITUTE(TEXT(CL7,"#,##0.00"),"-","△")&amp;"】"))</f>
        <v>【134.98】</v>
      </c>
      <c r="CM6" s="21">
        <f>IF(CM7="",NA(),CM7)</f>
        <v>57.22</v>
      </c>
      <c r="CN6" s="21">
        <f t="shared" ref="CN6:CV6" si="10">IF(CN7="",NA(),CN7)</f>
        <v>57.45</v>
      </c>
      <c r="CO6" s="21">
        <f t="shared" si="10"/>
        <v>56.48</v>
      </c>
      <c r="CP6" s="21">
        <f t="shared" si="10"/>
        <v>56.83</v>
      </c>
      <c r="CQ6" s="21">
        <f t="shared" si="10"/>
        <v>56.29</v>
      </c>
      <c r="CR6" s="21">
        <f t="shared" si="10"/>
        <v>64.650000000000006</v>
      </c>
      <c r="CS6" s="21">
        <f t="shared" si="10"/>
        <v>62.96</v>
      </c>
      <c r="CT6" s="21">
        <f t="shared" si="10"/>
        <v>62.97</v>
      </c>
      <c r="CU6" s="21">
        <f t="shared" si="10"/>
        <v>64.930000000000007</v>
      </c>
      <c r="CV6" s="21">
        <f t="shared" si="10"/>
        <v>65.680000000000007</v>
      </c>
      <c r="CW6" s="20" t="str">
        <f>IF(CW7="","",IF(CW7="-","【-】","【"&amp;SUBSTITUTE(TEXT(CW7,"#,##0.00"),"-","△")&amp;"】"))</f>
        <v>【59.99】</v>
      </c>
      <c r="CX6" s="21">
        <f>IF(CX7="",NA(),CX7)</f>
        <v>99.53</v>
      </c>
      <c r="CY6" s="21">
        <f t="shared" ref="CY6:DG6" si="11">IF(CY7="",NA(),CY7)</f>
        <v>99.55</v>
      </c>
      <c r="CZ6" s="21">
        <f t="shared" si="11"/>
        <v>99.57</v>
      </c>
      <c r="DA6" s="21">
        <f t="shared" si="11"/>
        <v>99.58</v>
      </c>
      <c r="DB6" s="21">
        <f t="shared" si="11"/>
        <v>99.6</v>
      </c>
      <c r="DC6" s="21">
        <f t="shared" si="11"/>
        <v>97.4</v>
      </c>
      <c r="DD6" s="21">
        <f t="shared" si="11"/>
        <v>96.96</v>
      </c>
      <c r="DE6" s="21">
        <f t="shared" si="11"/>
        <v>96.97</v>
      </c>
      <c r="DF6" s="21">
        <f t="shared" si="11"/>
        <v>97.7</v>
      </c>
      <c r="DG6" s="21">
        <f t="shared" si="11"/>
        <v>97.59</v>
      </c>
      <c r="DH6" s="20" t="str">
        <f>IF(DH7="","",IF(DH7="-","【-】","【"&amp;SUBSTITUTE(TEXT(DH7,"#,##0.00"),"-","△")&amp;"】"))</f>
        <v>【95.72】</v>
      </c>
      <c r="DI6" s="21">
        <f>IF(DI7="",NA(),DI7)</f>
        <v>4.49</v>
      </c>
      <c r="DJ6" s="21">
        <f t="shared" ref="DJ6:DR6" si="12">IF(DJ7="",NA(),DJ7)</f>
        <v>8.9</v>
      </c>
      <c r="DK6" s="21">
        <f t="shared" si="12"/>
        <v>12.98</v>
      </c>
      <c r="DL6" s="21">
        <f t="shared" si="12"/>
        <v>16.41</v>
      </c>
      <c r="DM6" s="21">
        <f t="shared" si="12"/>
        <v>20.11</v>
      </c>
      <c r="DN6" s="21">
        <f t="shared" si="12"/>
        <v>28.35</v>
      </c>
      <c r="DO6" s="21">
        <f t="shared" si="12"/>
        <v>25.13</v>
      </c>
      <c r="DP6" s="21">
        <f t="shared" si="12"/>
        <v>24.54</v>
      </c>
      <c r="DQ6" s="21">
        <f t="shared" si="12"/>
        <v>23.38</v>
      </c>
      <c r="DR6" s="21">
        <f t="shared" si="12"/>
        <v>24.59</v>
      </c>
      <c r="DS6" s="20" t="str">
        <f>IF(DS7="","",IF(DS7="-","【-】","【"&amp;SUBSTITUTE(TEXT(DS7,"#,##0.00"),"-","△")&amp;"】"))</f>
        <v>【38.17】</v>
      </c>
      <c r="DT6" s="21">
        <f>IF(DT7="",NA(),DT7)</f>
        <v>20.99</v>
      </c>
      <c r="DU6" s="21">
        <f t="shared" ref="DU6:EC6" si="13">IF(DU7="",NA(),DU7)</f>
        <v>21.4</v>
      </c>
      <c r="DV6" s="21">
        <f t="shared" si="13"/>
        <v>21.56</v>
      </c>
      <c r="DW6" s="21">
        <f t="shared" si="13"/>
        <v>21.89</v>
      </c>
      <c r="DX6" s="21">
        <f t="shared" si="13"/>
        <v>24.58</v>
      </c>
      <c r="DY6" s="21">
        <f t="shared" si="13"/>
        <v>6.7</v>
      </c>
      <c r="DZ6" s="21">
        <f t="shared" si="13"/>
        <v>6.4</v>
      </c>
      <c r="EA6" s="21">
        <f t="shared" si="13"/>
        <v>7.66</v>
      </c>
      <c r="EB6" s="21">
        <f t="shared" si="13"/>
        <v>8.1999999999999993</v>
      </c>
      <c r="EC6" s="21">
        <f t="shared" si="13"/>
        <v>9.43</v>
      </c>
      <c r="ED6" s="20" t="str">
        <f>IF(ED7="","",IF(ED7="-","【-】","【"&amp;SUBSTITUTE(TEXT(ED7,"#,##0.00"),"-","△")&amp;"】"))</f>
        <v>【6.54】</v>
      </c>
      <c r="EE6" s="21">
        <f>IF(EE7="",NA(),EE7)</f>
        <v>0.43</v>
      </c>
      <c r="EF6" s="21">
        <f t="shared" ref="EF6:EN6" si="14">IF(EF7="",NA(),EF7)</f>
        <v>0.56000000000000005</v>
      </c>
      <c r="EG6" s="21">
        <f t="shared" si="14"/>
        <v>0.3</v>
      </c>
      <c r="EH6" s="21">
        <f t="shared" si="14"/>
        <v>0.47</v>
      </c>
      <c r="EI6" s="21">
        <f t="shared" si="14"/>
        <v>0.38</v>
      </c>
      <c r="EJ6" s="21">
        <f t="shared" si="14"/>
        <v>0.16</v>
      </c>
      <c r="EK6" s="21">
        <f t="shared" si="14"/>
        <v>0.16</v>
      </c>
      <c r="EL6" s="21">
        <f t="shared" si="14"/>
        <v>0.16</v>
      </c>
      <c r="EM6" s="21">
        <f t="shared" si="14"/>
        <v>0.14000000000000001</v>
      </c>
      <c r="EN6" s="21">
        <f t="shared" si="14"/>
        <v>0.15</v>
      </c>
      <c r="EO6" s="20" t="str">
        <f>IF(EO7="","",IF(EO7="-","【-】","【"&amp;SUBSTITUTE(TEXT(EO7,"#,##0.00"),"-","△")&amp;"】"))</f>
        <v>【0.24】</v>
      </c>
    </row>
    <row r="7" spans="1:148" s="22" customFormat="1" x14ac:dyDescent="0.15">
      <c r="A7" s="14"/>
      <c r="B7" s="23">
        <v>2021</v>
      </c>
      <c r="C7" s="23">
        <v>272051</v>
      </c>
      <c r="D7" s="23">
        <v>46</v>
      </c>
      <c r="E7" s="23">
        <v>17</v>
      </c>
      <c r="F7" s="23">
        <v>1</v>
      </c>
      <c r="G7" s="23">
        <v>0</v>
      </c>
      <c r="H7" s="23" t="s">
        <v>96</v>
      </c>
      <c r="I7" s="23" t="s">
        <v>97</v>
      </c>
      <c r="J7" s="23" t="s">
        <v>98</v>
      </c>
      <c r="K7" s="23" t="s">
        <v>99</v>
      </c>
      <c r="L7" s="23" t="s">
        <v>100</v>
      </c>
      <c r="M7" s="23" t="s">
        <v>101</v>
      </c>
      <c r="N7" s="24" t="s">
        <v>102</v>
      </c>
      <c r="O7" s="24">
        <v>65.19</v>
      </c>
      <c r="P7" s="24">
        <v>99.93</v>
      </c>
      <c r="Q7" s="24">
        <v>76.72</v>
      </c>
      <c r="R7" s="24">
        <v>1609</v>
      </c>
      <c r="S7" s="24">
        <v>378869</v>
      </c>
      <c r="T7" s="24">
        <v>36.090000000000003</v>
      </c>
      <c r="U7" s="24">
        <v>10497.89</v>
      </c>
      <c r="V7" s="24">
        <v>378505</v>
      </c>
      <c r="W7" s="24">
        <v>34.770000000000003</v>
      </c>
      <c r="X7" s="24">
        <v>10885.96</v>
      </c>
      <c r="Y7" s="24">
        <v>117.65</v>
      </c>
      <c r="Z7" s="24">
        <v>112.04</v>
      </c>
      <c r="AA7" s="24">
        <v>112.4</v>
      </c>
      <c r="AB7" s="24">
        <v>114.32</v>
      </c>
      <c r="AC7" s="24">
        <v>111.98</v>
      </c>
      <c r="AD7" s="24">
        <v>111.25</v>
      </c>
      <c r="AE7" s="24">
        <v>108.87</v>
      </c>
      <c r="AF7" s="24">
        <v>109</v>
      </c>
      <c r="AG7" s="24">
        <v>107.09</v>
      </c>
      <c r="AH7" s="24">
        <v>107.96</v>
      </c>
      <c r="AI7" s="24">
        <v>107.02</v>
      </c>
      <c r="AJ7" s="24">
        <v>0</v>
      </c>
      <c r="AK7" s="24">
        <v>0</v>
      </c>
      <c r="AL7" s="24">
        <v>0</v>
      </c>
      <c r="AM7" s="24">
        <v>0</v>
      </c>
      <c r="AN7" s="24">
        <v>0</v>
      </c>
      <c r="AO7" s="24">
        <v>0</v>
      </c>
      <c r="AP7" s="24">
        <v>0.39</v>
      </c>
      <c r="AQ7" s="24">
        <v>0.28000000000000003</v>
      </c>
      <c r="AR7" s="24">
        <v>0.59</v>
      </c>
      <c r="AS7" s="24">
        <v>0.68</v>
      </c>
      <c r="AT7" s="24">
        <v>3.09</v>
      </c>
      <c r="AU7" s="24">
        <v>86.48</v>
      </c>
      <c r="AV7" s="24">
        <v>81.260000000000005</v>
      </c>
      <c r="AW7" s="24">
        <v>79.09</v>
      </c>
      <c r="AX7" s="24">
        <v>99.43</v>
      </c>
      <c r="AY7" s="24">
        <v>107.69</v>
      </c>
      <c r="AZ7" s="24">
        <v>75.02</v>
      </c>
      <c r="BA7" s="24">
        <v>73.55</v>
      </c>
      <c r="BB7" s="24">
        <v>71.19</v>
      </c>
      <c r="BC7" s="24">
        <v>77.72</v>
      </c>
      <c r="BD7" s="24">
        <v>86.61</v>
      </c>
      <c r="BE7" s="24">
        <v>71.39</v>
      </c>
      <c r="BF7" s="24">
        <v>400.47</v>
      </c>
      <c r="BG7" s="24">
        <v>382.36</v>
      </c>
      <c r="BH7" s="24">
        <v>352.77</v>
      </c>
      <c r="BI7" s="24">
        <v>342.35</v>
      </c>
      <c r="BJ7" s="24">
        <v>328.18</v>
      </c>
      <c r="BK7" s="24">
        <v>573.73</v>
      </c>
      <c r="BL7" s="24">
        <v>514.27</v>
      </c>
      <c r="BM7" s="24">
        <v>517.34</v>
      </c>
      <c r="BN7" s="24">
        <v>485.6</v>
      </c>
      <c r="BO7" s="24">
        <v>463.93</v>
      </c>
      <c r="BP7" s="24">
        <v>669.11</v>
      </c>
      <c r="BQ7" s="24">
        <v>117.44</v>
      </c>
      <c r="BR7" s="24">
        <v>121.65</v>
      </c>
      <c r="BS7" s="24">
        <v>124.72</v>
      </c>
      <c r="BT7" s="24">
        <v>124.69</v>
      </c>
      <c r="BU7" s="24">
        <v>119.12</v>
      </c>
      <c r="BV7" s="24">
        <v>100.74</v>
      </c>
      <c r="BW7" s="24">
        <v>100.34</v>
      </c>
      <c r="BX7" s="24">
        <v>99.89</v>
      </c>
      <c r="BY7" s="24">
        <v>99.95</v>
      </c>
      <c r="BZ7" s="24">
        <v>103.4</v>
      </c>
      <c r="CA7" s="24">
        <v>99.73</v>
      </c>
      <c r="CB7" s="24">
        <v>92.33</v>
      </c>
      <c r="CC7" s="24">
        <v>89.19</v>
      </c>
      <c r="CD7" s="24">
        <v>87.05</v>
      </c>
      <c r="CE7" s="24">
        <v>83.9</v>
      </c>
      <c r="CF7" s="24">
        <v>87.71</v>
      </c>
      <c r="CG7" s="24">
        <v>112.75</v>
      </c>
      <c r="CH7" s="24">
        <v>113.49</v>
      </c>
      <c r="CI7" s="24">
        <v>112.4</v>
      </c>
      <c r="CJ7" s="24">
        <v>110.21</v>
      </c>
      <c r="CK7" s="24">
        <v>110.26</v>
      </c>
      <c r="CL7" s="24">
        <v>134.97999999999999</v>
      </c>
      <c r="CM7" s="24">
        <v>57.22</v>
      </c>
      <c r="CN7" s="24">
        <v>57.45</v>
      </c>
      <c r="CO7" s="24">
        <v>56.48</v>
      </c>
      <c r="CP7" s="24">
        <v>56.83</v>
      </c>
      <c r="CQ7" s="24">
        <v>56.29</v>
      </c>
      <c r="CR7" s="24">
        <v>64.650000000000006</v>
      </c>
      <c r="CS7" s="24">
        <v>62.96</v>
      </c>
      <c r="CT7" s="24">
        <v>62.97</v>
      </c>
      <c r="CU7" s="24">
        <v>64.930000000000007</v>
      </c>
      <c r="CV7" s="24">
        <v>65.680000000000007</v>
      </c>
      <c r="CW7" s="24">
        <v>59.99</v>
      </c>
      <c r="CX7" s="24">
        <v>99.53</v>
      </c>
      <c r="CY7" s="24">
        <v>99.55</v>
      </c>
      <c r="CZ7" s="24">
        <v>99.57</v>
      </c>
      <c r="DA7" s="24">
        <v>99.58</v>
      </c>
      <c r="DB7" s="24">
        <v>99.6</v>
      </c>
      <c r="DC7" s="24">
        <v>97.4</v>
      </c>
      <c r="DD7" s="24">
        <v>96.96</v>
      </c>
      <c r="DE7" s="24">
        <v>96.97</v>
      </c>
      <c r="DF7" s="24">
        <v>97.7</v>
      </c>
      <c r="DG7" s="24">
        <v>97.59</v>
      </c>
      <c r="DH7" s="24">
        <v>95.72</v>
      </c>
      <c r="DI7" s="24">
        <v>4.49</v>
      </c>
      <c r="DJ7" s="24">
        <v>8.9</v>
      </c>
      <c r="DK7" s="24">
        <v>12.98</v>
      </c>
      <c r="DL7" s="24">
        <v>16.41</v>
      </c>
      <c r="DM7" s="24">
        <v>20.11</v>
      </c>
      <c r="DN7" s="24">
        <v>28.35</v>
      </c>
      <c r="DO7" s="24">
        <v>25.13</v>
      </c>
      <c r="DP7" s="24">
        <v>24.54</v>
      </c>
      <c r="DQ7" s="24">
        <v>23.38</v>
      </c>
      <c r="DR7" s="24">
        <v>24.59</v>
      </c>
      <c r="DS7" s="24">
        <v>38.17</v>
      </c>
      <c r="DT7" s="24">
        <v>20.99</v>
      </c>
      <c r="DU7" s="24">
        <v>21.4</v>
      </c>
      <c r="DV7" s="24">
        <v>21.56</v>
      </c>
      <c r="DW7" s="24">
        <v>21.89</v>
      </c>
      <c r="DX7" s="24">
        <v>24.58</v>
      </c>
      <c r="DY7" s="24">
        <v>6.7</v>
      </c>
      <c r="DZ7" s="24">
        <v>6.4</v>
      </c>
      <c r="EA7" s="24">
        <v>7.66</v>
      </c>
      <c r="EB7" s="24">
        <v>8.1999999999999993</v>
      </c>
      <c r="EC7" s="24">
        <v>9.43</v>
      </c>
      <c r="ED7" s="24">
        <v>6.54</v>
      </c>
      <c r="EE7" s="24">
        <v>0.43</v>
      </c>
      <c r="EF7" s="24">
        <v>0.56000000000000005</v>
      </c>
      <c r="EG7" s="24">
        <v>0.3</v>
      </c>
      <c r="EH7" s="24">
        <v>0.47</v>
      </c>
      <c r="EI7" s="24">
        <v>0.38</v>
      </c>
      <c r="EJ7" s="24">
        <v>0.16</v>
      </c>
      <c r="EK7" s="24">
        <v>0.16</v>
      </c>
      <c r="EL7" s="24">
        <v>0.16</v>
      </c>
      <c r="EM7" s="24">
        <v>0.14000000000000001</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2023-02-17T04:33:00Z</cp:lastPrinted>
  <dcterms:created xsi:type="dcterms:W3CDTF">2023-01-12T23:32:30Z</dcterms:created>
  <dcterms:modified xsi:type="dcterms:W3CDTF">2023-02-28T00:11:19Z</dcterms:modified>
  <cp:category/>
</cp:coreProperties>
</file>