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Ye0r/cNqMoW+ueCXxpsjZjYfNTzXqcCVSa3F0gUSsykm1HJ/ilFCJJ4+AeEy8gpeYuRbZBetC9745ucIPiDq1A==" workbookSaltValue="7Mz8fDqOEaLlsmFINKoDZ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<sst xmlns="http://schemas.openxmlformats.org/spreadsheetml/2006/main" count="231" uniqueCount="116">
  <si>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</si>
  <si>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</si>
  <si>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</si>
  <si>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</si>
  <si>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</si>
  <si>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</si>
  <si>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</si>
  <si>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</si>
  <si>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</si>
  <si>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</si>
  <si>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</si>
  <si>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</si>
  <si>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</si>
  <si>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</si>
  <si>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</si>
  <si>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</si>
  <si>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</si>
  <si>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</si>
  <si>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</si>
  <si>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</si>
  <si>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</si>
  <si>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</si>
  <si>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</si>
  <si>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</si>
  <si>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</si>
  <si>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</si>
  <si>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</si>
  <si>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</si>
  <si>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</si>
  <si>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</si>
  <si>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</si>
  <si>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</si>
  <si>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</si>
  <si>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</si>
  <si>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</si>
  <si>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</si>
  <si>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</si>
  <si>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</si>
  <si>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</si>
  <si>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</si>
  <si>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</si>
  <si>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</si>
  <si>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</si>
  <si>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</si>
  <si>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</si>
  <si>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</si>
  <si>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</si>
  <si>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</si>
  <si>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</si>
  <si>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</si>
  <si>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</si>
  <si>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</si>
  <si>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</si>
  <si>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</si>
  <si>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</si>
  <si>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</si>
  <si>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</si>
  <si>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</si>
  <si>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</si>
  <si>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</si>
  <si>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</si>
  <si>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</si>
  <si>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</si>
  <si>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</si>
  <si>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</si>
  <si>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</si>
  <si>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</si>
  <si>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</si>
  <si>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</si>
  <si>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</si>
  <si>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</si>
  <si>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</si>
  <si>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</si>
  <si>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</si>
  <si>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</si>
  <si>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</si>
  <si>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</si>
  <si>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</si>
  <si>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</si>
  <si>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</si>
  <si>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</si>
  <si>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</si>
  <si>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</si>
  <si>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</si>
  <si>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</si>
  <si>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</si>
  <si>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</si>
  <si>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</si>
  <si>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</si>
  <si>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</si>
  <si>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</si>
  <si>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</si>
  <si>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</si>
  <si>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</si>
  <si>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</si>
  <si>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</si>
  <si>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岸和田市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</si>
  <si>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</si>
  <si>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</si>
  <si>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</si>
  <si>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</si>
  <si>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</si>
  <si>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</si>
  <si>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</si>
  <si>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</si>
  <si>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</si>
  <si>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</si>
  <si>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</si>
  <si>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</si>
  <si>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</si>
  <si>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</si>
  <si>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</si>
  <si>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</si>
  <si>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では黒字を確保できているが、発生した黒字は全て企業債償還の財源に充てており、厳しい資金状況はほとんど改善していない。令和3年度末時点で企業債の残高がなお約430億円あり、今後も企業債の償還が経営の負担となる見込みである。
　管渠は比較的新しいが、過去集中的に整備したものが将来一斉に更新時期を迎える見込みである。また、処理場、ポンプ場の施設・設備の老朽化も進んでいる。
　今後も厳しい資金状況が続く見込みであるが、施設の改築更新についても計画的に順次取り組む必要があるため、ストック・マネジメント計画及び経営戦略に基づき、事業費を平準化しつつ費用の縮減に取り組み、経営基盤の強化を図っていくものである。</t>
    <rPh sb="81" eb="82">
      <t>ヤク</t>
    </rPh>
    <rPh sb="141" eb="143">
      <t>ショウライ</t>
    </rPh>
    <rPh sb="143" eb="145">
      <t>イッセイ</t>
    </rPh>
    <rPh sb="282" eb="283">
      <t>ト</t>
    </rPh>
    <rPh sb="284" eb="285">
      <t>ク</t>
    </rPh>
    <phoneticPr fontId="4"/>
  </si>
  <si>
    <t>　有形固定資産減価償却率は、下水道施設の老朽度合いを示す指標である。投資額を抑制し施設の更新をあまり進めていないため、年々増加しており、類似団体平均値を上回っている。
　管渠老朽化率は、法定耐用年数の50年を経過した管渠の割合を示すが、本市において管渠施設を集中的に整備したのが平成の時代に入ってからであるため、類似団体平均値と比べ、まだ低い水準にあるものの、増加傾向にある。
　管渠改善率は、管渠全体のうち当該年度に更新・修繕等を行った割合を示す指標だが、管渠老朽化率が低いため、類似団体平均値と比べて低い水準である。</t>
    <phoneticPr fontId="4"/>
  </si>
  <si>
    <t>　令和3年度は、料金収入が減少したが、費用も同程度減少したため、経常収支比率は100％を大きく上回り、経常的な費用を収入で賄えている。
　流動比率は、短期的な支払能力を示す指標である。経常収支で黒字が発生しているが、その全てを企業債（借金）の償還に使ってしまい、手元に残る資金が増加していないことから、十分な支払い能力があることを示す100％を大幅に下回った状態が続いている。
　企業債残高対事業規模比率は、1年間の料金収入に対してどれくらい企業債の残高があるかを示す指標である。減少傾向であるが、過去下水道の普及を進めた時代に財源として借り入れた企業債がまだ多く残っているため、類似団体平均値と比べて高い水準となっている。
　経費回収率は100％を上回っており、汚水処理に係る費用を料金収入で賄うことができている。類似団体平均値を大きく上回っているのは、料金水準が類似団体と比べて高いためと考えられる。
　汚水処理原価は、汚水1㎥を処理するのにかかる費用であるが、企業債利息等の費用が大幅に減少し、類似団体平均値を下回っている。
　施設利用率は、処理施設の能力のうち利用している割合を示す指標で、本市単独で運営している処理場は、流域下水道への編入を進めた結果、低い利用率となっている。
　水洗化率は、下水道が供用されている地域内で、実際に下水道へ接続済みの人口の割合であるが、下水道の普及促進の取り組みにより増加傾向にある。</t>
    <rPh sb="251" eb="254">
      <t>ゲスイドウ</t>
    </rPh>
    <rPh sb="255" eb="257">
      <t>フキュウ</t>
    </rPh>
    <rPh sb="258" eb="259">
      <t>スス</t>
    </rPh>
    <rPh sb="261" eb="263">
      <t>ジダイ</t>
    </rPh>
    <rPh sb="264" eb="266">
      <t>ザイゲン</t>
    </rPh>
    <rPh sb="303" eb="305">
      <t>スイジュン</t>
    </rPh>
    <rPh sb="551" eb="554">
      <t>ゲスイドウ</t>
    </rPh>
    <rPh sb="555" eb="557">
      <t>キョウヨウ</t>
    </rPh>
    <rPh sb="562" eb="564">
      <t>チイキ</t>
    </rPh>
    <rPh sb="564" eb="565">
      <t>ナイ</t>
    </rPh>
    <rPh sb="567" eb="569">
      <t>ジッサイ</t>
    </rPh>
    <rPh sb="570" eb="573">
      <t>ゲスイドウ</t>
    </rPh>
    <rPh sb="574" eb="576">
      <t>セツゾク</t>
    </rPh>
    <rPh sb="576" eb="577">
      <t>ス</t>
    </rPh>
    <rPh sb="579" eb="581">
      <t>ジンコウ</t>
    </rPh>
    <rPh sb="582" eb="584">
      <t>ワリアイ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</si>
</sst>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0.02</c:v>
                </c:pt>
                <c:pt idx="1">
                  <c:v>0.01</c:v>
                </c:pt>
                <c:pt idx="2">
                  <c:v>0.02</c:v>
                </c:pt>
                <c:pt idx="3">
                  <c:v>0.01</c:v>
                </c:pt>
                <c:pt idx="4">
                  <c:v>0.01</c:v>
                </c:pt>
              </c:numCache>
            </c:numRef>
          </c:val>
          <c:extLst>
            <c:ext xmlns:c16="http://schemas.microsoft.com/office/drawing/2014/chart" uri="{C3380CC4-5D6E-409C-BE32-E72D297353CC}">
              <c16:uniqueId val="{00000000-A06D-4B82-8858-41B1A691D33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0.21</c:v>
                </c:pt>
                <c:pt idx="2">
                  <c:v>0.19</c:v>
                </c:pt>
                <c:pt idx="3">
                  <c:v>0.19</c:v>
                </c:pt>
                <c:pt idx="4">
                  <c:v>0.19</c:v>
                </c:pt>
              </c:numCache>
            </c:numRef>
          </c:val>
          <c:smooth val="0"/>
          <c:extLst>
            <c:ext xmlns:c16="http://schemas.microsoft.com/office/drawing/2014/chart" uri="{C3380CC4-5D6E-409C-BE32-E72D297353CC}">
              <c16:uniqueId val="{00000001-A06D-4B82-8858-41B1A691D33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19.440000000000001</c:v>
                </c:pt>
                <c:pt idx="1">
                  <c:v>21.8</c:v>
                </c:pt>
                <c:pt idx="2">
                  <c:v>18.63</c:v>
                </c:pt>
                <c:pt idx="3">
                  <c:v>20.09</c:v>
                </c:pt>
                <c:pt idx="4">
                  <c:v>18.75</c:v>
                </c:pt>
              </c:numCache>
            </c:numRef>
          </c:val>
          <c:extLst>
            <c:ext xmlns:c16="http://schemas.microsoft.com/office/drawing/2014/chart" uri="{C3380CC4-5D6E-409C-BE32-E72D297353CC}">
              <c16:uniqueId val="{00000000-116B-4BC3-B45C-35FCF97AD18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61.54</c:v>
                </c:pt>
                <c:pt idx="1">
                  <c:v>61.93</c:v>
                </c:pt>
                <c:pt idx="2">
                  <c:v>61.32</c:v>
                </c:pt>
                <c:pt idx="3">
                  <c:v>61.7</c:v>
                </c:pt>
                <c:pt idx="4">
                  <c:v>63.04</c:v>
                </c:pt>
              </c:numCache>
            </c:numRef>
          </c:val>
          <c:smooth val="0"/>
          <c:extLst>
            <c:ext xmlns:c16="http://schemas.microsoft.com/office/drawing/2014/chart" uri="{C3380CC4-5D6E-409C-BE32-E72D297353CC}">
              <c16:uniqueId val="{00000001-116B-4BC3-B45C-35FCF97AD18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91.77</c:v>
                </c:pt>
                <c:pt idx="1">
                  <c:v>92.17</c:v>
                </c:pt>
                <c:pt idx="2">
                  <c:v>92.55</c:v>
                </c:pt>
                <c:pt idx="3">
                  <c:v>92.89</c:v>
                </c:pt>
                <c:pt idx="4">
                  <c:v>93.14</c:v>
                </c:pt>
              </c:numCache>
            </c:numRef>
          </c:val>
          <c:extLst>
            <c:ext xmlns:c16="http://schemas.microsoft.com/office/drawing/2014/chart" uri="{C3380CC4-5D6E-409C-BE32-E72D297353CC}">
              <c16:uniqueId val="{00000000-1300-4603-979F-3218AAEF44A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94.13</c:v>
                </c:pt>
                <c:pt idx="1">
                  <c:v>94.45</c:v>
                </c:pt>
                <c:pt idx="2">
                  <c:v>94.58</c:v>
                </c:pt>
                <c:pt idx="3">
                  <c:v>94.56</c:v>
                </c:pt>
                <c:pt idx="4">
                  <c:v>94.75</c:v>
                </c:pt>
              </c:numCache>
            </c:numRef>
          </c:val>
          <c:smooth val="0"/>
          <c:extLst>
            <c:ext xmlns:c16="http://schemas.microsoft.com/office/drawing/2014/chart" uri="{C3380CC4-5D6E-409C-BE32-E72D297353CC}">
              <c16:uniqueId val="{00000001-1300-4603-979F-3218AAEF44A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110.66</c:v>
                </c:pt>
                <c:pt idx="1">
                  <c:v>113.07</c:v>
                </c:pt>
                <c:pt idx="2">
                  <c:v>113.71</c:v>
                </c:pt>
                <c:pt idx="3">
                  <c:v>115.4</c:v>
                </c:pt>
                <c:pt idx="4">
                  <c:v>115.67</c:v>
                </c:pt>
              </c:numCache>
            </c:numRef>
          </c:val>
          <c:extLst>
            <c:ext xmlns:c16="http://schemas.microsoft.com/office/drawing/2014/chart" uri="{C3380CC4-5D6E-409C-BE32-E72D297353CC}">
              <c16:uniqueId val="{00000000-FEC5-49C3-995E-C6CFBC38F31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107.43</c:v>
                </c:pt>
                <c:pt idx="1">
                  <c:v>107.64</c:v>
                </c:pt>
                <c:pt idx="2">
                  <c:v>107.03</c:v>
                </c:pt>
                <c:pt idx="3">
                  <c:v>106.55</c:v>
                </c:pt>
                <c:pt idx="4">
                  <c:v>106.01</c:v>
                </c:pt>
              </c:numCache>
            </c:numRef>
          </c:val>
          <c:smooth val="0"/>
          <c:extLst>
            <c:ext xmlns:c16="http://schemas.microsoft.com/office/drawing/2014/chart" uri="{C3380CC4-5D6E-409C-BE32-E72D297353CC}">
              <c16:uniqueId val="{00000001-FEC5-49C3-995E-C6CFBC38F31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29.54</c:v>
                </c:pt>
                <c:pt idx="1">
                  <c:v>31.84</c:v>
                </c:pt>
                <c:pt idx="2">
                  <c:v>34</c:v>
                </c:pt>
                <c:pt idx="3">
                  <c:v>36.14</c:v>
                </c:pt>
                <c:pt idx="4">
                  <c:v>38.26</c:v>
                </c:pt>
              </c:numCache>
            </c:numRef>
          </c:val>
          <c:extLst>
            <c:ext xmlns:c16="http://schemas.microsoft.com/office/drawing/2014/chart" uri="{C3380CC4-5D6E-409C-BE32-E72D297353CC}">
              <c16:uniqueId val="{00000000-09FF-4FF6-BBBC-51F3523B660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30.11</c:v>
                </c:pt>
                <c:pt idx="1">
                  <c:v>30.45</c:v>
                </c:pt>
                <c:pt idx="2">
                  <c:v>31.01</c:v>
                </c:pt>
                <c:pt idx="3">
                  <c:v>28.87</c:v>
                </c:pt>
                <c:pt idx="4">
                  <c:v>31.34</c:v>
                </c:pt>
              </c:numCache>
            </c:numRef>
          </c:val>
          <c:smooth val="0"/>
          <c:extLst>
            <c:ext xmlns:c16="http://schemas.microsoft.com/office/drawing/2014/chart" uri="{C3380CC4-5D6E-409C-BE32-E72D297353CC}">
              <c16:uniqueId val="{00000001-09FF-4FF6-BBBC-51F3523B660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0.8</c:v>
                </c:pt>
                <c:pt idx="1">
                  <c:v>1.28</c:v>
                </c:pt>
                <c:pt idx="2">
                  <c:v>1.53</c:v>
                </c:pt>
                <c:pt idx="3">
                  <c:v>1.73</c:v>
                </c:pt>
                <c:pt idx="4">
                  <c:v>2.3199999999999998</c:v>
                </c:pt>
              </c:numCache>
            </c:numRef>
          </c:val>
          <c:extLst>
            <c:ext xmlns:c16="http://schemas.microsoft.com/office/drawing/2014/chart" uri="{C3380CC4-5D6E-409C-BE32-E72D297353CC}">
              <c16:uniqueId val="{00000000-E105-41E4-825E-598246EC71E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4.54</c:v>
                </c:pt>
                <c:pt idx="1">
                  <c:v>4.8499999999999996</c:v>
                </c:pt>
                <c:pt idx="2">
                  <c:v>4.95</c:v>
                </c:pt>
                <c:pt idx="3">
                  <c:v>5.64</c:v>
                </c:pt>
                <c:pt idx="4">
                  <c:v>6.43</c:v>
                </c:pt>
              </c:numCache>
            </c:numRef>
          </c:val>
          <c:smooth val="0"/>
          <c:extLst>
            <c:ext xmlns:c16="http://schemas.microsoft.com/office/drawing/2014/chart" uri="{C3380CC4-5D6E-409C-BE32-E72D297353CC}">
              <c16:uniqueId val="{00000001-E105-41E4-825E-598246EC71E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00-41E3-8444-7345BF86995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10.199999999999999</c:v>
                </c:pt>
                <c:pt idx="1">
                  <c:v>9.1999999999999993</c:v>
                </c:pt>
                <c:pt idx="2">
                  <c:v>7.69</c:v>
                </c:pt>
                <c:pt idx="3">
                  <c:v>5.95</c:v>
                </c:pt>
                <c:pt idx="4">
                  <c:v>5.27</c:v>
                </c:pt>
              </c:numCache>
            </c:numRef>
          </c:val>
          <c:smooth val="0"/>
          <c:extLst>
            <c:ext xmlns:c16="http://schemas.microsoft.com/office/drawing/2014/chart" uri="{C3380CC4-5D6E-409C-BE32-E72D297353CC}">
              <c16:uniqueId val="{00000001-ED00-41E3-8444-7345BF86995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10</c:v>
                </c:pt>
                <c:pt idx="1">
                  <c:v>10</c:v>
                </c:pt>
                <c:pt idx="2">
                  <c:v>15.43</c:v>
                </c:pt>
                <c:pt idx="3">
                  <c:v>14.8</c:v>
                </c:pt>
                <c:pt idx="4">
                  <c:v>16.16</c:v>
                </c:pt>
              </c:numCache>
            </c:numRef>
          </c:val>
          <c:extLst>
            <c:ext xmlns:c16="http://schemas.microsoft.com/office/drawing/2014/chart" uri="{C3380CC4-5D6E-409C-BE32-E72D297353CC}">
              <c16:uniqueId val="{00000000-35CA-48BF-9923-2E71E87FB79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65.83</c:v>
                </c:pt>
                <c:pt idx="1">
                  <c:v>72.22</c:v>
                </c:pt>
                <c:pt idx="2">
                  <c:v>73.02</c:v>
                </c:pt>
                <c:pt idx="3">
                  <c:v>72.930000000000007</c:v>
                </c:pt>
                <c:pt idx="4">
                  <c:v>80.08</c:v>
                </c:pt>
              </c:numCache>
            </c:numRef>
          </c:val>
          <c:smooth val="0"/>
          <c:extLst>
            <c:ext xmlns:c16="http://schemas.microsoft.com/office/drawing/2014/chart" uri="{C3380CC4-5D6E-409C-BE32-E72D297353CC}">
              <c16:uniqueId val="{00000001-35CA-48BF-9923-2E71E87FB79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1117.22</c:v>
                </c:pt>
                <c:pt idx="1">
                  <c:v>1030.1400000000001</c:v>
                </c:pt>
                <c:pt idx="2">
                  <c:v>995.03</c:v>
                </c:pt>
                <c:pt idx="3">
                  <c:v>966.05</c:v>
                </c:pt>
                <c:pt idx="4">
                  <c:v>931.6</c:v>
                </c:pt>
              </c:numCache>
            </c:numRef>
          </c:val>
          <c:extLst>
            <c:ext xmlns:c16="http://schemas.microsoft.com/office/drawing/2014/chart" uri="{C3380CC4-5D6E-409C-BE32-E72D297353CC}">
              <c16:uniqueId val="{00000000-A682-46FA-8818-3D7178B2132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805.14</c:v>
                </c:pt>
                <c:pt idx="1">
                  <c:v>730.93</c:v>
                </c:pt>
                <c:pt idx="2">
                  <c:v>708.89</c:v>
                </c:pt>
                <c:pt idx="3">
                  <c:v>730.52</c:v>
                </c:pt>
                <c:pt idx="4">
                  <c:v>672.33</c:v>
                </c:pt>
              </c:numCache>
            </c:numRef>
          </c:val>
          <c:smooth val="0"/>
          <c:extLst>
            <c:ext xmlns:c16="http://schemas.microsoft.com/office/drawing/2014/chart" uri="{C3380CC4-5D6E-409C-BE32-E72D297353CC}">
              <c16:uniqueId val="{00000001-A682-46FA-8818-3D7178B2132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123.25</c:v>
                </c:pt>
                <c:pt idx="1">
                  <c:v>128.94</c:v>
                </c:pt>
                <c:pt idx="2">
                  <c:v>130.9</c:v>
                </c:pt>
                <c:pt idx="3">
                  <c:v>136.22</c:v>
                </c:pt>
                <c:pt idx="4">
                  <c:v>136.94</c:v>
                </c:pt>
              </c:numCache>
            </c:numRef>
          </c:val>
          <c:extLst>
            <c:ext xmlns:c16="http://schemas.microsoft.com/office/drawing/2014/chart" uri="{C3380CC4-5D6E-409C-BE32-E72D297353CC}">
              <c16:uniqueId val="{00000000-038A-45A0-BC5B-26800161C78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100.22</c:v>
                </c:pt>
                <c:pt idx="1">
                  <c:v>98.09</c:v>
                </c:pt>
                <c:pt idx="2">
                  <c:v>97.91</c:v>
                </c:pt>
                <c:pt idx="3">
                  <c:v>98.61</c:v>
                </c:pt>
                <c:pt idx="4">
                  <c:v>98.75</c:v>
                </c:pt>
              </c:numCache>
            </c:numRef>
          </c:val>
          <c:smooth val="0"/>
          <c:extLst>
            <c:ext xmlns:c16="http://schemas.microsoft.com/office/drawing/2014/chart" uri="{C3380CC4-5D6E-409C-BE32-E72D297353CC}">
              <c16:uniqueId val="{00000001-038A-45A0-BC5B-26800161C78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144.81</c:v>
                </c:pt>
                <c:pt idx="1">
                  <c:v>138.97999999999999</c:v>
                </c:pt>
                <c:pt idx="2">
                  <c:v>136.09</c:v>
                </c:pt>
                <c:pt idx="3">
                  <c:v>128.15</c:v>
                </c:pt>
                <c:pt idx="4">
                  <c:v>126.91</c:v>
                </c:pt>
              </c:numCache>
            </c:numRef>
          </c:val>
          <c:extLst>
            <c:ext xmlns:c16="http://schemas.microsoft.com/office/drawing/2014/chart" uri="{C3380CC4-5D6E-409C-BE32-E72D297353CC}">
              <c16:uniqueId val="{00000000-2C95-4BA0-84BF-EFA298CF414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144.79</c:v>
                </c:pt>
                <c:pt idx="1">
                  <c:v>146.08000000000001</c:v>
                </c:pt>
                <c:pt idx="2">
                  <c:v>144.11000000000001</c:v>
                </c:pt>
                <c:pt idx="3">
                  <c:v>141.24</c:v>
                </c:pt>
                <c:pt idx="4">
                  <c:v>142.03</c:v>
                </c:pt>
              </c:numCache>
            </c:numRef>
          </c:val>
          <c:smooth val="0"/>
          <c:extLst>
            <c:ext xmlns:c16="http://schemas.microsoft.com/office/drawing/2014/chart" uri="{C3380CC4-5D6E-409C-BE32-E72D297353CC}">
              <c16:uniqueId val="{00000001-2C95-4BA0-84BF-EFA298CF414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岸和田市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Ac1</v>
      </c>
      <c r="X8" s="40"/>
      <c r="Y8" s="40"/>
      <c r="Z8" s="40"/>
      <c r="AA8" s="40"/>
      <c r="AB8" s="40"/>
      <c r="AC8" s="40"/>
      <c r="AD8" s="41" t="str">
        <f>データ!$M$6</f>
        <v>非設置</v>
      </c>
      <c r="AE8" s="41"/>
      <c r="AF8" s="41"/>
      <c r="AG8" s="41"/>
      <c r="AH8" s="41"/>
      <c r="AI8" s="41"/>
      <c r="AJ8" s="41"/>
      <c r="AK8" s="3"/>
      <c r="AL8" s="42">
        <f>データ!S6</f>
        <v>190853</v>
      </c>
      <c r="AM8" s="42"/>
      <c r="AN8" s="42"/>
      <c r="AO8" s="42"/>
      <c r="AP8" s="42"/>
      <c r="AQ8" s="42"/>
      <c r="AR8" s="42"/>
      <c r="AS8" s="42"/>
      <c r="AT8" s="35">
        <f>データ!T6</f>
        <v>72.72</v>
      </c>
      <c r="AU8" s="35"/>
      <c r="AV8" s="35"/>
      <c r="AW8" s="35"/>
      <c r="AX8" s="35"/>
      <c r="AY8" s="35"/>
      <c r="AZ8" s="35"/>
      <c r="BA8" s="35"/>
      <c r="BB8" s="35">
        <f>データ!U6</f>
        <v>2624.49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52.66</v>
      </c>
      <c r="J10" s="35"/>
      <c r="K10" s="35"/>
      <c r="L10" s="35"/>
      <c r="M10" s="35"/>
      <c r="N10" s="35"/>
      <c r="O10" s="35"/>
      <c r="P10" s="35">
        <f>データ!P6</f>
        <v>96.13</v>
      </c>
      <c r="Q10" s="35"/>
      <c r="R10" s="35"/>
      <c r="S10" s="35"/>
      <c r="T10" s="35"/>
      <c r="U10" s="35"/>
      <c r="V10" s="35"/>
      <c r="W10" s="35">
        <f>データ!Q6</f>
        <v>76.8</v>
      </c>
      <c r="X10" s="35"/>
      <c r="Y10" s="35"/>
      <c r="Z10" s="35"/>
      <c r="AA10" s="35"/>
      <c r="AB10" s="35"/>
      <c r="AC10" s="35"/>
      <c r="AD10" s="42">
        <f>データ!R6</f>
        <v>2871</v>
      </c>
      <c r="AE10" s="42"/>
      <c r="AF10" s="42"/>
      <c r="AG10" s="42"/>
      <c r="AH10" s="42"/>
      <c r="AI10" s="42"/>
      <c r="AJ10" s="42"/>
      <c r="AK10" s="2"/>
      <c r="AL10" s="42">
        <f>データ!V6</f>
        <v>182792</v>
      </c>
      <c r="AM10" s="42"/>
      <c r="AN10" s="42"/>
      <c r="AO10" s="42"/>
      <c r="AP10" s="42"/>
      <c r="AQ10" s="42"/>
      <c r="AR10" s="42"/>
      <c r="AS10" s="42"/>
      <c r="AT10" s="35">
        <f>データ!W6</f>
        <v>28.38</v>
      </c>
      <c r="AU10" s="35"/>
      <c r="AV10" s="35"/>
      <c r="AW10" s="35"/>
      <c r="AX10" s="35"/>
      <c r="AY10" s="35"/>
      <c r="AZ10" s="35"/>
      <c r="BA10" s="35"/>
      <c r="BB10" s="35">
        <f>データ!X6</f>
        <v>6440.87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113</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cDDdHuFeejszB0FDgk5hisRAg+YsfR1edIDwgrI2N1MYo76X7+kjM8m6WSi+ns4pf3DEl8xRC7f8FFzfZ7k1ag==" saltValue="INAmQHKHO8rag2c0iifk8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272027</v>
      </c>
      <c r="D6" s="19">
        <f t="shared" si="3"/>
        <v>46</v>
      </c>
      <c r="E6" s="19">
        <f t="shared" si="3"/>
        <v>17</v>
      </c>
      <c r="F6" s="19">
        <f t="shared" si="3"/>
        <v>1</v>
      </c>
      <c r="G6" s="19">
        <f t="shared" si="3"/>
        <v>0</v>
      </c>
      <c r="H6" s="19" t="str">
        <f t="shared" si="3"/>
        <v>大阪府　岸和田市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52.66</v>
      </c>
      <c r="P6" s="20">
        <f t="shared" si="3"/>
        <v>96.13</v>
      </c>
      <c r="Q6" s="20">
        <f t="shared" si="3"/>
        <v>76.8</v>
      </c>
      <c r="R6" s="20">
        <f t="shared" si="3"/>
        <v>2871</v>
      </c>
      <c r="S6" s="20">
        <f t="shared" si="3"/>
        <v>190853</v>
      </c>
      <c r="T6" s="20">
        <f t="shared" si="3"/>
        <v>72.72</v>
      </c>
      <c r="U6" s="20">
        <f t="shared" si="3"/>
        <v>2624.49</v>
      </c>
      <c r="V6" s="20">
        <f t="shared" si="3"/>
        <v>182792</v>
      </c>
      <c r="W6" s="20">
        <f t="shared" si="3"/>
        <v>28.38</v>
      </c>
      <c r="X6" s="20">
        <f t="shared" si="3"/>
        <v>6440.87</v>
      </c>
      <c r="Y6" s="21">
        <f>IF(Y7="",NA(),Y7)</f>
        <v>110.66</v>
      </c>
      <c r="Z6" s="21">
        <f t="shared" ref="Z6:AH6" si="4">IF(Z7="",NA(),Z7)</f>
        <v>113.07</v>
      </c>
      <c r="AA6" s="21">
        <f t="shared" si="4"/>
        <v>113.71</v>
      </c>
      <c r="AB6" s="21">
        <f t="shared" si="4"/>
        <v>115.4</v>
      </c>
      <c r="AC6" s="21">
        <f t="shared" si="4"/>
        <v>115.67</v>
      </c>
      <c r="AD6" s="21">
        <f t="shared" si="4"/>
        <v>107.43</v>
      </c>
      <c r="AE6" s="21">
        <f t="shared" si="4"/>
        <v>107.64</v>
      </c>
      <c r="AF6" s="21">
        <f t="shared" si="4"/>
        <v>107.03</v>
      </c>
      <c r="AG6" s="21">
        <f t="shared" si="4"/>
        <v>106.55</v>
      </c>
      <c r="AH6" s="21">
        <f t="shared" si="4"/>
        <v>106.01</v>
      </c>
      <c r="AI6" s="20" t="str">
        <f>IF(AI7="","",IF(AI7="-","【-】","【"&amp;SUBSTITUTE(TEXT(AI7,"#,##0.00"),"-","△")&amp;"】"))</f>
        <v>【107.02】</v>
      </c>
      <c r="AJ6" s="20">
        <f>IF(AJ7="",NA(),AJ7)</f>
        <v>0</v>
      </c>
      <c r="AK6" s="20">
        <f t="shared" ref="AK6:AS6" si="5">IF(AK7="",NA(),AK7)</f>
        <v>0</v>
      </c>
      <c r="AL6" s="20">
        <f t="shared" si="5"/>
        <v>0</v>
      </c>
      <c r="AM6" s="20">
        <f t="shared" si="5"/>
        <v>0</v>
      </c>
      <c r="AN6" s="20">
        <f t="shared" si="5"/>
        <v>0</v>
      </c>
      <c r="AO6" s="21">
        <f t="shared" si="5"/>
        <v>10.199999999999999</v>
      </c>
      <c r="AP6" s="21">
        <f t="shared" si="5"/>
        <v>9.1999999999999993</v>
      </c>
      <c r="AQ6" s="21">
        <f t="shared" si="5"/>
        <v>7.69</v>
      </c>
      <c r="AR6" s="21">
        <f t="shared" si="5"/>
        <v>5.95</v>
      </c>
      <c r="AS6" s="21">
        <f t="shared" si="5"/>
        <v>5.27</v>
      </c>
      <c r="AT6" s="20" t="str">
        <f>IF(AT7="","",IF(AT7="-","【-】","【"&amp;SUBSTITUTE(TEXT(AT7,"#,##0.00"),"-","△")&amp;"】"))</f>
        <v>【3.09】</v>
      </c>
      <c r="AU6" s="21">
        <f>IF(AU7="",NA(),AU7)</f>
        <v>10</v>
      </c>
      <c r="AV6" s="21">
        <f t="shared" ref="AV6:BD6" si="6">IF(AV7="",NA(),AV7)</f>
        <v>10</v>
      </c>
      <c r="AW6" s="21">
        <f t="shared" si="6"/>
        <v>15.43</v>
      </c>
      <c r="AX6" s="21">
        <f t="shared" si="6"/>
        <v>14.8</v>
      </c>
      <c r="AY6" s="21">
        <f t="shared" si="6"/>
        <v>16.16</v>
      </c>
      <c r="AZ6" s="21">
        <f t="shared" si="6"/>
        <v>65.83</v>
      </c>
      <c r="BA6" s="21">
        <f t="shared" si="6"/>
        <v>72.22</v>
      </c>
      <c r="BB6" s="21">
        <f t="shared" si="6"/>
        <v>73.02</v>
      </c>
      <c r="BC6" s="21">
        <f t="shared" si="6"/>
        <v>72.930000000000007</v>
      </c>
      <c r="BD6" s="21">
        <f t="shared" si="6"/>
        <v>80.08</v>
      </c>
      <c r="BE6" s="20" t="str">
        <f>IF(BE7="","",IF(BE7="-","【-】","【"&amp;SUBSTITUTE(TEXT(BE7,"#,##0.00"),"-","△")&amp;"】"))</f>
        <v>【71.39】</v>
      </c>
      <c r="BF6" s="21">
        <f>IF(BF7="",NA(),BF7)</f>
        <v>1117.22</v>
      </c>
      <c r="BG6" s="21">
        <f t="shared" ref="BG6:BO6" si="7">IF(BG7="",NA(),BG7)</f>
        <v>1030.1400000000001</v>
      </c>
      <c r="BH6" s="21">
        <f t="shared" si="7"/>
        <v>995.03</v>
      </c>
      <c r="BI6" s="21">
        <f t="shared" si="7"/>
        <v>966.05</v>
      </c>
      <c r="BJ6" s="21">
        <f t="shared" si="7"/>
        <v>931.6</v>
      </c>
      <c r="BK6" s="21">
        <f t="shared" si="7"/>
        <v>805.14</v>
      </c>
      <c r="BL6" s="21">
        <f t="shared" si="7"/>
        <v>730.93</v>
      </c>
      <c r="BM6" s="21">
        <f t="shared" si="7"/>
        <v>708.89</v>
      </c>
      <c r="BN6" s="21">
        <f t="shared" si="7"/>
        <v>730.52</v>
      </c>
      <c r="BO6" s="21">
        <f t="shared" si="7"/>
        <v>672.33</v>
      </c>
      <c r="BP6" s="20" t="str">
        <f>IF(BP7="","",IF(BP7="-","【-】","【"&amp;SUBSTITUTE(TEXT(BP7,"#,##0.00"),"-","△")&amp;"】"))</f>
        <v>【669.11】</v>
      </c>
      <c r="BQ6" s="21">
        <f>IF(BQ7="",NA(),BQ7)</f>
        <v>123.25</v>
      </c>
      <c r="BR6" s="21">
        <f t="shared" ref="BR6:BZ6" si="8">IF(BR7="",NA(),BR7)</f>
        <v>128.94</v>
      </c>
      <c r="BS6" s="21">
        <f t="shared" si="8"/>
        <v>130.9</v>
      </c>
      <c r="BT6" s="21">
        <f t="shared" si="8"/>
        <v>136.22</v>
      </c>
      <c r="BU6" s="21">
        <f t="shared" si="8"/>
        <v>136.94</v>
      </c>
      <c r="BV6" s="21">
        <f t="shared" si="8"/>
        <v>100.22</v>
      </c>
      <c r="BW6" s="21">
        <f t="shared" si="8"/>
        <v>98.09</v>
      </c>
      <c r="BX6" s="21">
        <f t="shared" si="8"/>
        <v>97.91</v>
      </c>
      <c r="BY6" s="21">
        <f t="shared" si="8"/>
        <v>98.61</v>
      </c>
      <c r="BZ6" s="21">
        <f t="shared" si="8"/>
        <v>98.75</v>
      </c>
      <c r="CA6" s="20" t="str">
        <f>IF(CA7="","",IF(CA7="-","【-】","【"&amp;SUBSTITUTE(TEXT(CA7,"#,##0.00"),"-","△")&amp;"】"))</f>
        <v>【99.73】</v>
      </c>
      <c r="CB6" s="21">
        <f>IF(CB7="",NA(),CB7)</f>
        <v>144.81</v>
      </c>
      <c r="CC6" s="21">
        <f t="shared" ref="CC6:CK6" si="9">IF(CC7="",NA(),CC7)</f>
        <v>138.97999999999999</v>
      </c>
      <c r="CD6" s="21">
        <f t="shared" si="9"/>
        <v>136.09</v>
      </c>
      <c r="CE6" s="21">
        <f t="shared" si="9"/>
        <v>128.15</v>
      </c>
      <c r="CF6" s="21">
        <f t="shared" si="9"/>
        <v>126.91</v>
      </c>
      <c r="CG6" s="21">
        <f t="shared" si="9"/>
        <v>144.79</v>
      </c>
      <c r="CH6" s="21">
        <f t="shared" si="9"/>
        <v>146.08000000000001</v>
      </c>
      <c r="CI6" s="21">
        <f t="shared" si="9"/>
        <v>144.11000000000001</v>
      </c>
      <c r="CJ6" s="21">
        <f t="shared" si="9"/>
        <v>141.24</v>
      </c>
      <c r="CK6" s="21">
        <f t="shared" si="9"/>
        <v>142.03</v>
      </c>
      <c r="CL6" s="20" t="str">
        <f>IF(CL7="","",IF(CL7="-","【-】","【"&amp;SUBSTITUTE(TEXT(CL7,"#,##0.00"),"-","△")&amp;"】"))</f>
        <v>【134.98】</v>
      </c>
      <c r="CM6" s="21">
        <f>IF(CM7="",NA(),CM7)</f>
        <v>19.440000000000001</v>
      </c>
      <c r="CN6" s="21">
        <f t="shared" ref="CN6:CV6" si="10">IF(CN7="",NA(),CN7)</f>
        <v>21.8</v>
      </c>
      <c r="CO6" s="21">
        <f t="shared" si="10"/>
        <v>18.63</v>
      </c>
      <c r="CP6" s="21">
        <f t="shared" si="10"/>
        <v>20.09</v>
      </c>
      <c r="CQ6" s="21">
        <f t="shared" si="10"/>
        <v>18.75</v>
      </c>
      <c r="CR6" s="21">
        <f t="shared" si="10"/>
        <v>61.54</v>
      </c>
      <c r="CS6" s="21">
        <f t="shared" si="10"/>
        <v>61.93</v>
      </c>
      <c r="CT6" s="21">
        <f t="shared" si="10"/>
        <v>61.32</v>
      </c>
      <c r="CU6" s="21">
        <f t="shared" si="10"/>
        <v>61.7</v>
      </c>
      <c r="CV6" s="21">
        <f t="shared" si="10"/>
        <v>63.04</v>
      </c>
      <c r="CW6" s="20" t="str">
        <f>IF(CW7="","",IF(CW7="-","【-】","【"&amp;SUBSTITUTE(TEXT(CW7,"#,##0.00"),"-","△")&amp;"】"))</f>
        <v>【59.99】</v>
      </c>
      <c r="CX6" s="21">
        <f>IF(CX7="",NA(),CX7)</f>
        <v>91.77</v>
      </c>
      <c r="CY6" s="21">
        <f t="shared" ref="CY6:DG6" si="11">IF(CY7="",NA(),CY7)</f>
        <v>92.17</v>
      </c>
      <c r="CZ6" s="21">
        <f t="shared" si="11"/>
        <v>92.55</v>
      </c>
      <c r="DA6" s="21">
        <f t="shared" si="11"/>
        <v>92.89</v>
      </c>
      <c r="DB6" s="21">
        <f t="shared" si="11"/>
        <v>93.14</v>
      </c>
      <c r="DC6" s="21">
        <f t="shared" si="11"/>
        <v>94.13</v>
      </c>
      <c r="DD6" s="21">
        <f t="shared" si="11"/>
        <v>94.45</v>
      </c>
      <c r="DE6" s="21">
        <f t="shared" si="11"/>
        <v>94.58</v>
      </c>
      <c r="DF6" s="21">
        <f t="shared" si="11"/>
        <v>94.56</v>
      </c>
      <c r="DG6" s="21">
        <f t="shared" si="11"/>
        <v>94.75</v>
      </c>
      <c r="DH6" s="20" t="str">
        <f>IF(DH7="","",IF(DH7="-","【-】","【"&amp;SUBSTITUTE(TEXT(DH7,"#,##0.00"),"-","△")&amp;"】"))</f>
        <v>【95.72】</v>
      </c>
      <c r="DI6" s="21">
        <f>IF(DI7="",NA(),DI7)</f>
        <v>29.54</v>
      </c>
      <c r="DJ6" s="21">
        <f t="shared" ref="DJ6:DR6" si="12">IF(DJ7="",NA(),DJ7)</f>
        <v>31.84</v>
      </c>
      <c r="DK6" s="21">
        <f t="shared" si="12"/>
        <v>34</v>
      </c>
      <c r="DL6" s="21">
        <f t="shared" si="12"/>
        <v>36.14</v>
      </c>
      <c r="DM6" s="21">
        <f t="shared" si="12"/>
        <v>38.26</v>
      </c>
      <c r="DN6" s="21">
        <f t="shared" si="12"/>
        <v>30.11</v>
      </c>
      <c r="DO6" s="21">
        <f t="shared" si="12"/>
        <v>30.45</v>
      </c>
      <c r="DP6" s="21">
        <f t="shared" si="12"/>
        <v>31.01</v>
      </c>
      <c r="DQ6" s="21">
        <f t="shared" si="12"/>
        <v>28.87</v>
      </c>
      <c r="DR6" s="21">
        <f t="shared" si="12"/>
        <v>31.34</v>
      </c>
      <c r="DS6" s="20" t="str">
        <f>IF(DS7="","",IF(DS7="-","【-】","【"&amp;SUBSTITUTE(TEXT(DS7,"#,##0.00"),"-","△")&amp;"】"))</f>
        <v>【38.17】</v>
      </c>
      <c r="DT6" s="21">
        <f>IF(DT7="",NA(),DT7)</f>
        <v>0.8</v>
      </c>
      <c r="DU6" s="21">
        <f t="shared" ref="DU6:EC6" si="13">IF(DU7="",NA(),DU7)</f>
        <v>1.28</v>
      </c>
      <c r="DV6" s="21">
        <f t="shared" si="13"/>
        <v>1.53</v>
      </c>
      <c r="DW6" s="21">
        <f t="shared" si="13"/>
        <v>1.73</v>
      </c>
      <c r="DX6" s="21">
        <f t="shared" si="13"/>
        <v>2.3199999999999998</v>
      </c>
      <c r="DY6" s="21">
        <f t="shared" si="13"/>
        <v>4.54</v>
      </c>
      <c r="DZ6" s="21">
        <f t="shared" si="13"/>
        <v>4.8499999999999996</v>
      </c>
      <c r="EA6" s="21">
        <f t="shared" si="13"/>
        <v>4.95</v>
      </c>
      <c r="EB6" s="21">
        <f t="shared" si="13"/>
        <v>5.64</v>
      </c>
      <c r="EC6" s="21">
        <f t="shared" si="13"/>
        <v>6.43</v>
      </c>
      <c r="ED6" s="20" t="str">
        <f>IF(ED7="","",IF(ED7="-","【-】","【"&amp;SUBSTITUTE(TEXT(ED7,"#,##0.00"),"-","△")&amp;"】"))</f>
        <v>【6.54】</v>
      </c>
      <c r="EE6" s="21">
        <f>IF(EE7="",NA(),EE7)</f>
        <v>0.02</v>
      </c>
      <c r="EF6" s="21">
        <f t="shared" ref="EF6:EN6" si="14">IF(EF7="",NA(),EF7)</f>
        <v>0.01</v>
      </c>
      <c r="EG6" s="21">
        <f t="shared" si="14"/>
        <v>0.02</v>
      </c>
      <c r="EH6" s="21">
        <f t="shared" si="14"/>
        <v>0.01</v>
      </c>
      <c r="EI6" s="21">
        <f t="shared" si="14"/>
        <v>0.01</v>
      </c>
      <c r="EJ6" s="21">
        <f t="shared" si="14"/>
        <v>0.17</v>
      </c>
      <c r="EK6" s="21">
        <f t="shared" si="14"/>
        <v>0.21</v>
      </c>
      <c r="EL6" s="21">
        <f t="shared" si="14"/>
        <v>0.19</v>
      </c>
      <c r="EM6" s="21">
        <f t="shared" si="14"/>
        <v>0.19</v>
      </c>
      <c r="EN6" s="21">
        <f t="shared" si="14"/>
        <v>0.19</v>
      </c>
      <c r="EO6" s="20" t="str">
        <f>IF(EO7="","",IF(EO7="-","【-】","【"&amp;SUBSTITUTE(TEXT(EO7,"#,##0.00"),"-","△")&amp;"】"))</f>
        <v>【0.24】</v>
      </c>
    </row>
    <row r="7" spans="1:148" s="22" customFormat="1" x14ac:dyDescent="0.15">
      <c r="A7" s="14"/>
      <c r="B7" s="23">
        <v>2021</v>
      </c>
      <c r="C7" s="23">
        <v>272027</v>
      </c>
      <c r="D7" s="23">
        <v>46</v>
      </c>
      <c r="E7" s="23">
        <v>17</v>
      </c>
      <c r="F7" s="23">
        <v>1</v>
      </c>
      <c r="G7" s="23">
        <v>0</v>
      </c>
      <c r="H7" s="23" t="s">
        <v>96</v>
      </c>
      <c r="I7" s="23" t="s">
        <v>97</v>
      </c>
      <c r="J7" s="23" t="s">
        <v>98</v>
      </c>
      <c r="K7" s="23" t="s">
        <v>99</v>
      </c>
      <c r="L7" s="23" t="s">
        <v>100</v>
      </c>
      <c r="M7" s="23" t="s">
        <v>101</v>
      </c>
      <c r="N7" s="24" t="s">
        <v>102</v>
      </c>
      <c r="O7" s="24">
        <v>52.66</v>
      </c>
      <c r="P7" s="24">
        <v>96.13</v>
      </c>
      <c r="Q7" s="24">
        <v>76.8</v>
      </c>
      <c r="R7" s="24">
        <v>2871</v>
      </c>
      <c r="S7" s="24">
        <v>190853</v>
      </c>
      <c r="T7" s="24">
        <v>72.72</v>
      </c>
      <c r="U7" s="24">
        <v>2624.49</v>
      </c>
      <c r="V7" s="24">
        <v>182792</v>
      </c>
      <c r="W7" s="24">
        <v>28.38</v>
      </c>
      <c r="X7" s="24">
        <v>6440.87</v>
      </c>
      <c r="Y7" s="24">
        <v>110.66</v>
      </c>
      <c r="Z7" s="24">
        <v>113.07</v>
      </c>
      <c r="AA7" s="24">
        <v>113.71</v>
      </c>
      <c r="AB7" s="24">
        <v>115.4</v>
      </c>
      <c r="AC7" s="24">
        <v>115.67</v>
      </c>
      <c r="AD7" s="24">
        <v>107.43</v>
      </c>
      <c r="AE7" s="24">
        <v>107.64</v>
      </c>
      <c r="AF7" s="24">
        <v>107.03</v>
      </c>
      <c r="AG7" s="24">
        <v>106.55</v>
      </c>
      <c r="AH7" s="24">
        <v>106.01</v>
      </c>
      <c r="AI7" s="24">
        <v>107.02</v>
      </c>
      <c r="AJ7" s="24">
        <v>0</v>
      </c>
      <c r="AK7" s="24">
        <v>0</v>
      </c>
      <c r="AL7" s="24">
        <v>0</v>
      </c>
      <c r="AM7" s="24">
        <v>0</v>
      </c>
      <c r="AN7" s="24">
        <v>0</v>
      </c>
      <c r="AO7" s="24">
        <v>10.199999999999999</v>
      </c>
      <c r="AP7" s="24">
        <v>9.1999999999999993</v>
      </c>
      <c r="AQ7" s="24">
        <v>7.69</v>
      </c>
      <c r="AR7" s="24">
        <v>5.95</v>
      </c>
      <c r="AS7" s="24">
        <v>5.27</v>
      </c>
      <c r="AT7" s="24">
        <v>3.09</v>
      </c>
      <c r="AU7" s="24">
        <v>10</v>
      </c>
      <c r="AV7" s="24">
        <v>10</v>
      </c>
      <c r="AW7" s="24">
        <v>15.43</v>
      </c>
      <c r="AX7" s="24">
        <v>14.8</v>
      </c>
      <c r="AY7" s="24">
        <v>16.16</v>
      </c>
      <c r="AZ7" s="24">
        <v>65.83</v>
      </c>
      <c r="BA7" s="24">
        <v>72.22</v>
      </c>
      <c r="BB7" s="24">
        <v>73.02</v>
      </c>
      <c r="BC7" s="24">
        <v>72.930000000000007</v>
      </c>
      <c r="BD7" s="24">
        <v>80.08</v>
      </c>
      <c r="BE7" s="24">
        <v>71.39</v>
      </c>
      <c r="BF7" s="24">
        <v>1117.22</v>
      </c>
      <c r="BG7" s="24">
        <v>1030.1400000000001</v>
      </c>
      <c r="BH7" s="24">
        <v>995.03</v>
      </c>
      <c r="BI7" s="24">
        <v>966.05</v>
      </c>
      <c r="BJ7" s="24">
        <v>931.6</v>
      </c>
      <c r="BK7" s="24">
        <v>805.14</v>
      </c>
      <c r="BL7" s="24">
        <v>730.93</v>
      </c>
      <c r="BM7" s="24">
        <v>708.89</v>
      </c>
      <c r="BN7" s="24">
        <v>730.52</v>
      </c>
      <c r="BO7" s="24">
        <v>672.33</v>
      </c>
      <c r="BP7" s="24">
        <v>669.11</v>
      </c>
      <c r="BQ7" s="24">
        <v>123.25</v>
      </c>
      <c r="BR7" s="24">
        <v>128.94</v>
      </c>
      <c r="BS7" s="24">
        <v>130.9</v>
      </c>
      <c r="BT7" s="24">
        <v>136.22</v>
      </c>
      <c r="BU7" s="24">
        <v>136.94</v>
      </c>
      <c r="BV7" s="24">
        <v>100.22</v>
      </c>
      <c r="BW7" s="24">
        <v>98.09</v>
      </c>
      <c r="BX7" s="24">
        <v>97.91</v>
      </c>
      <c r="BY7" s="24">
        <v>98.61</v>
      </c>
      <c r="BZ7" s="24">
        <v>98.75</v>
      </c>
      <c r="CA7" s="24">
        <v>99.73</v>
      </c>
      <c r="CB7" s="24">
        <v>144.81</v>
      </c>
      <c r="CC7" s="24">
        <v>138.97999999999999</v>
      </c>
      <c r="CD7" s="24">
        <v>136.09</v>
      </c>
      <c r="CE7" s="24">
        <v>128.15</v>
      </c>
      <c r="CF7" s="24">
        <v>126.91</v>
      </c>
      <c r="CG7" s="24">
        <v>144.79</v>
      </c>
      <c r="CH7" s="24">
        <v>146.08000000000001</v>
      </c>
      <c r="CI7" s="24">
        <v>144.11000000000001</v>
      </c>
      <c r="CJ7" s="24">
        <v>141.24</v>
      </c>
      <c r="CK7" s="24">
        <v>142.03</v>
      </c>
      <c r="CL7" s="24">
        <v>134.97999999999999</v>
      </c>
      <c r="CM7" s="24">
        <v>19.440000000000001</v>
      </c>
      <c r="CN7" s="24">
        <v>21.8</v>
      </c>
      <c r="CO7" s="24">
        <v>18.63</v>
      </c>
      <c r="CP7" s="24">
        <v>20.09</v>
      </c>
      <c r="CQ7" s="24">
        <v>18.75</v>
      </c>
      <c r="CR7" s="24">
        <v>61.54</v>
      </c>
      <c r="CS7" s="24">
        <v>61.93</v>
      </c>
      <c r="CT7" s="24">
        <v>61.32</v>
      </c>
      <c r="CU7" s="24">
        <v>61.7</v>
      </c>
      <c r="CV7" s="24">
        <v>63.04</v>
      </c>
      <c r="CW7" s="24">
        <v>59.99</v>
      </c>
      <c r="CX7" s="24">
        <v>91.77</v>
      </c>
      <c r="CY7" s="24">
        <v>92.17</v>
      </c>
      <c r="CZ7" s="24">
        <v>92.55</v>
      </c>
      <c r="DA7" s="24">
        <v>92.89</v>
      </c>
      <c r="DB7" s="24">
        <v>93.14</v>
      </c>
      <c r="DC7" s="24">
        <v>94.13</v>
      </c>
      <c r="DD7" s="24">
        <v>94.45</v>
      </c>
      <c r="DE7" s="24">
        <v>94.58</v>
      </c>
      <c r="DF7" s="24">
        <v>94.56</v>
      </c>
      <c r="DG7" s="24">
        <v>94.75</v>
      </c>
      <c r="DH7" s="24">
        <v>95.72</v>
      </c>
      <c r="DI7" s="24">
        <v>29.54</v>
      </c>
      <c r="DJ7" s="24">
        <v>31.84</v>
      </c>
      <c r="DK7" s="24">
        <v>34</v>
      </c>
      <c r="DL7" s="24">
        <v>36.14</v>
      </c>
      <c r="DM7" s="24">
        <v>38.26</v>
      </c>
      <c r="DN7" s="24">
        <v>30.11</v>
      </c>
      <c r="DO7" s="24">
        <v>30.45</v>
      </c>
      <c r="DP7" s="24">
        <v>31.01</v>
      </c>
      <c r="DQ7" s="24">
        <v>28.87</v>
      </c>
      <c r="DR7" s="24">
        <v>31.34</v>
      </c>
      <c r="DS7" s="24">
        <v>38.17</v>
      </c>
      <c r="DT7" s="24">
        <v>0.8</v>
      </c>
      <c r="DU7" s="24">
        <v>1.28</v>
      </c>
      <c r="DV7" s="24">
        <v>1.53</v>
      </c>
      <c r="DW7" s="24">
        <v>1.73</v>
      </c>
      <c r="DX7" s="24">
        <v>2.3199999999999998</v>
      </c>
      <c r="DY7" s="24">
        <v>4.54</v>
      </c>
      <c r="DZ7" s="24">
        <v>4.8499999999999996</v>
      </c>
      <c r="EA7" s="24">
        <v>4.95</v>
      </c>
      <c r="EB7" s="24">
        <v>5.64</v>
      </c>
      <c r="EC7" s="24">
        <v>6.43</v>
      </c>
      <c r="ED7" s="24">
        <v>6.54</v>
      </c>
      <c r="EE7" s="24">
        <v>0.02</v>
      </c>
      <c r="EF7" s="24">
        <v>0.01</v>
      </c>
      <c r="EG7" s="24">
        <v>0.02</v>
      </c>
      <c r="EH7" s="24">
        <v>0.01</v>
      </c>
      <c r="EI7" s="24">
        <v>0.01</v>
      </c>
      <c r="EJ7" s="24">
        <v>0.17</v>
      </c>
      <c r="EK7" s="24">
        <v>0.21</v>
      </c>
      <c r="EL7" s="24">
        <v>0.19</v>
      </c>
      <c r="EM7" s="24">
        <v>0.19</v>
      </c>
      <c r="EN7" s="24">
        <v>0.19</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2023-02-28T00:10:49Z</dcterms:modified>
</cp:coreProperties>
</file>