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2064sv0fs002\NET_DATA\04_【財政】\03 決算\98 なんでもRANKING\08令和６年度（R5決算）\"/>
    </mc:Choice>
  </mc:AlternateContent>
  <xr:revisionPtr revIDLastSave="0" documentId="13_ncr:1_{A10F4FE9-B65B-4310-960D-750775FF6613}" xr6:coauthVersionLast="47" xr6:coauthVersionMax="47" xr10:uidLastSave="{00000000-0000-0000-0000-000000000000}"/>
  <bookViews>
    <workbookView xWindow="28680" yWindow="3435" windowWidth="29040" windowHeight="15990" tabRatio="755" xr2:uid="{00000000-000D-0000-FFFF-FFFF00000000}"/>
  </bookViews>
  <sheets>
    <sheet name="目次" sheetId="24" r:id="rId1"/>
    <sheet name="歳入" sheetId="12" r:id="rId2"/>
    <sheet name="歳出" sheetId="13" r:id="rId3"/>
    <sheet name="標財" sheetId="14" r:id="rId4"/>
    <sheet name="住民①" sheetId="15" r:id="rId5"/>
    <sheet name="住民②" sheetId="16" r:id="rId6"/>
    <sheet name="住民③" sheetId="17" r:id="rId7"/>
    <sheet name="住民④" sheetId="18" r:id="rId8"/>
    <sheet name="住民⑤" sheetId="19" r:id="rId9"/>
    <sheet name="住民⑥" sheetId="20" r:id="rId10"/>
    <sheet name="住民⑦" sheetId="21" r:id="rId11"/>
    <sheet name="住民⑧" sheetId="22" r:id="rId12"/>
    <sheet name="住民⑨" sheetId="23" r:id="rId13"/>
    <sheet name="指標" sheetId="25" r:id="rId14"/>
    <sheet name="指標②" sheetId="26" r:id="rId15"/>
    <sheet name="財務書類" sheetId="27" r:id="rId16"/>
  </sheets>
  <definedNames>
    <definedName name="_xlnm._FilterDatabase" localSheetId="2" hidden="1">歳出!$L$8:$O$48</definedName>
    <definedName name="_xlnm._FilterDatabase" localSheetId="15" hidden="1">財務書類!$L$9:$O$49</definedName>
    <definedName name="_xlnm._FilterDatabase" localSheetId="13" hidden="1">指標!$Q$5:$T$7</definedName>
    <definedName name="_xlnm._FilterDatabase" localSheetId="14" hidden="1">指標②!$L$5:$O$7</definedName>
    <definedName name="_xlnm.Print_Area" localSheetId="2">歳出!$B$2:$Y$55</definedName>
    <definedName name="_xlnm.Print_Area" localSheetId="1">歳入!$B$2:$T$59</definedName>
    <definedName name="_xlnm.Print_Area" localSheetId="15">財務書類!$B$2:$T$60</definedName>
    <definedName name="_xlnm.Print_Area" localSheetId="13">指標!$A$2:$U$58</definedName>
    <definedName name="_xlnm.Print_Area" localSheetId="14">指標②!$B$2:$AD$54</definedName>
    <definedName name="_xlnm.Print_Area" localSheetId="4">住民①!$B$2:$Y$56</definedName>
    <definedName name="_xlnm.Print_Area" localSheetId="5">住民②!$B$2:$Y$59</definedName>
    <definedName name="_xlnm.Print_Area" localSheetId="6">住民③!$B$2:$Y$56</definedName>
    <definedName name="_xlnm.Print_Area" localSheetId="7">住民④!$B$2:$AD$56</definedName>
    <definedName name="_xlnm.Print_Area" localSheetId="8">住民⑤!$B$2:$T$56</definedName>
    <definedName name="_xlnm.Print_Area" localSheetId="9">住民⑥!$B$2:$AD$57</definedName>
    <definedName name="_xlnm.Print_Area" localSheetId="10">住民⑦!$B$2:$T$56</definedName>
    <definedName name="_xlnm.Print_Area" localSheetId="11">住民⑧!$B$2:$Z$54</definedName>
    <definedName name="_xlnm.Print_Area" localSheetId="12">住民⑨!$B$2:$U$58</definedName>
    <definedName name="_xlnm.Print_Area" localSheetId="3">標財!$B$2:$AD$54</definedName>
    <definedName name="_xlnm.Print_Area" localSheetId="0">目次!$A$1:$O$47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26" l="1"/>
  <c r="G46" i="26"/>
  <c r="G45" i="26"/>
  <c r="G44" i="26"/>
  <c r="G42" i="26"/>
  <c r="G43" i="26"/>
  <c r="G41" i="26"/>
  <c r="G40" i="26"/>
  <c r="G39" i="26"/>
  <c r="G38" i="26"/>
  <c r="G37" i="26"/>
  <c r="G36" i="26"/>
  <c r="G35" i="26"/>
  <c r="G34" i="26"/>
  <c r="G33" i="26"/>
  <c r="G32" i="26"/>
  <c r="G31" i="26"/>
  <c r="G29" i="26"/>
  <c r="G30" i="26"/>
  <c r="G28" i="26"/>
  <c r="G27" i="26"/>
  <c r="G26" i="26"/>
  <c r="G24" i="26"/>
  <c r="G25" i="26"/>
  <c r="G23" i="26"/>
  <c r="G22" i="26"/>
  <c r="G21" i="26"/>
  <c r="G20" i="26"/>
  <c r="G19" i="26"/>
  <c r="G18" i="26"/>
  <c r="G17" i="26"/>
  <c r="G16" i="26"/>
  <c r="G15" i="26"/>
  <c r="G14" i="26"/>
  <c r="G13" i="26"/>
  <c r="G12" i="26"/>
  <c r="G11" i="26"/>
  <c r="G10" i="26"/>
  <c r="G9" i="26"/>
  <c r="G8" i="26"/>
  <c r="G48" i="26"/>
  <c r="B23" i="26"/>
  <c r="B29" i="26"/>
  <c r="B44" i="26"/>
  <c r="B46" i="26"/>
  <c r="B13" i="26"/>
  <c r="B38" i="26"/>
  <c r="B20" i="26"/>
  <c r="B25" i="26"/>
  <c r="B26" i="26"/>
  <c r="B15" i="26"/>
  <c r="B10" i="26"/>
  <c r="B16" i="26"/>
  <c r="B45" i="26"/>
  <c r="B27" i="26"/>
  <c r="B9" i="26"/>
  <c r="B21" i="26"/>
  <c r="B43" i="26"/>
  <c r="B22" i="26"/>
  <c r="B28" i="26"/>
  <c r="B14" i="26"/>
  <c r="B12" i="26"/>
  <c r="B37" i="26"/>
  <c r="B24" i="26"/>
  <c r="B42" i="26"/>
  <c r="B34" i="26"/>
  <c r="B8" i="26"/>
  <c r="B11" i="26"/>
  <c r="B33" i="26"/>
  <c r="B36" i="26"/>
  <c r="B40" i="26"/>
  <c r="B19" i="26"/>
  <c r="B17" i="26"/>
  <c r="B47" i="26"/>
  <c r="B31" i="26"/>
  <c r="B41" i="26"/>
  <c r="B48" i="26"/>
  <c r="B18" i="26"/>
  <c r="B32" i="26"/>
  <c r="B39" i="26"/>
  <c r="B30" i="26"/>
  <c r="B35" i="26"/>
  <c r="Q32" i="25"/>
  <c r="Q13" i="25"/>
  <c r="Q17" i="25"/>
  <c r="Q10" i="25"/>
  <c r="Q23" i="25"/>
  <c r="Q18" i="25"/>
  <c r="Q30" i="25"/>
  <c r="Q24" i="25"/>
  <c r="Q16" i="25"/>
  <c r="Q9" i="25"/>
  <c r="Q21" i="25"/>
  <c r="Q14" i="25"/>
  <c r="Q33" i="25"/>
  <c r="Q31" i="25"/>
  <c r="Q38" i="25"/>
  <c r="Q36" i="25"/>
  <c r="Q22" i="25"/>
  <c r="Q20" i="25"/>
  <c r="Q12" i="25"/>
  <c r="Q35" i="25"/>
  <c r="Q39" i="25"/>
  <c r="Q27" i="25"/>
  <c r="Q11" i="25"/>
  <c r="Q15" i="25"/>
  <c r="Q34" i="25"/>
  <c r="Q19" i="25"/>
  <c r="Q26" i="25"/>
  <c r="Q37" i="25"/>
  <c r="Q25" i="25"/>
  <c r="Q29" i="25"/>
  <c r="Q42" i="25"/>
  <c r="Q28" i="25"/>
  <c r="Q46" i="25"/>
  <c r="Q47" i="25"/>
  <c r="Q41" i="25"/>
  <c r="Q40" i="25"/>
  <c r="Q8" i="25"/>
  <c r="Q44" i="25"/>
  <c r="Q43" i="25"/>
  <c r="Q45" i="25"/>
  <c r="Q48" i="25"/>
  <c r="AA19" i="14" l="1"/>
  <c r="AA20" i="14"/>
  <c r="AA21" i="14"/>
  <c r="AA22" i="14"/>
  <c r="AA23" i="14"/>
  <c r="AA24" i="14"/>
  <c r="AA25" i="14"/>
  <c r="AA27" i="14"/>
  <c r="AA28" i="14"/>
  <c r="AA29" i="14"/>
  <c r="AA30" i="14"/>
  <c r="AA31" i="14"/>
  <c r="AA32" i="14"/>
  <c r="AA33" i="14"/>
  <c r="AA34" i="14"/>
  <c r="AA35" i="14"/>
  <c r="AA36" i="14"/>
  <c r="AA37" i="14"/>
  <c r="AA38" i="14"/>
  <c r="AA39" i="14"/>
  <c r="AA40" i="14"/>
  <c r="AA41" i="14"/>
  <c r="AA42" i="14"/>
  <c r="AA43" i="14"/>
  <c r="AA44" i="14"/>
  <c r="AA45" i="14"/>
  <c r="AA46" i="14"/>
  <c r="AA47" i="14"/>
  <c r="AA48" i="14"/>
  <c r="E5" i="26"/>
  <c r="G30" i="25" l="1"/>
  <c r="G18" i="25"/>
  <c r="G16" i="25"/>
  <c r="G13" i="25"/>
  <c r="G45" i="25"/>
  <c r="G8" i="25"/>
  <c r="G31" i="25"/>
  <c r="G34" i="25"/>
  <c r="G15" i="25"/>
  <c r="G11" i="25"/>
  <c r="G21" i="25"/>
  <c r="G43" i="25"/>
  <c r="G10" i="25"/>
  <c r="G9" i="25"/>
  <c r="G19" i="25"/>
  <c r="G20" i="25"/>
  <c r="G28" i="25"/>
  <c r="G37" i="25"/>
  <c r="G17" i="25"/>
  <c r="G32" i="25"/>
  <c r="G25" i="25"/>
  <c r="G26" i="25"/>
  <c r="G12" i="25"/>
  <c r="G46" i="25"/>
  <c r="G22" i="25"/>
  <c r="G38" i="25"/>
  <c r="G44" i="25"/>
  <c r="G24" i="25"/>
  <c r="G39" i="25"/>
  <c r="G27" i="25"/>
  <c r="G33" i="25"/>
  <c r="G40" i="25"/>
  <c r="G35" i="25"/>
  <c r="G48" i="25"/>
  <c r="G36" i="25"/>
  <c r="G14" i="25"/>
  <c r="G23" i="25"/>
  <c r="G47" i="25"/>
  <c r="G29" i="25"/>
  <c r="G41" i="25"/>
  <c r="G42" i="25"/>
  <c r="B13" i="18" l="1"/>
  <c r="B15" i="18"/>
  <c r="B38" i="18"/>
  <c r="B28" i="18"/>
  <c r="B30" i="18"/>
  <c r="B29" i="18"/>
  <c r="B20" i="18"/>
  <c r="B9" i="18"/>
  <c r="B24" i="18"/>
  <c r="B34" i="18"/>
  <c r="B10" i="18"/>
  <c r="B17" i="18"/>
  <c r="B22" i="18"/>
  <c r="B12" i="18"/>
  <c r="B32" i="18"/>
  <c r="B14" i="18"/>
  <c r="B25" i="18"/>
  <c r="B21" i="18"/>
  <c r="B35" i="18"/>
  <c r="B33" i="18"/>
  <c r="B18" i="18"/>
  <c r="B8" i="18"/>
  <c r="B16" i="18"/>
  <c r="B19" i="18"/>
  <c r="B27" i="18"/>
  <c r="B11" i="18"/>
  <c r="B23" i="18"/>
  <c r="B26" i="18"/>
  <c r="B36" i="18"/>
  <c r="B31" i="18"/>
  <c r="B39" i="18"/>
  <c r="B37" i="18"/>
  <c r="B48" i="18"/>
  <c r="B47" i="18"/>
  <c r="B43" i="18"/>
  <c r="B42" i="18"/>
  <c r="B45" i="18"/>
  <c r="B44" i="18"/>
  <c r="B40" i="18"/>
  <c r="B41" i="18"/>
  <c r="B46" i="18"/>
  <c r="Q17" i="14"/>
  <c r="Q21" i="14"/>
  <c r="Q39" i="14"/>
  <c r="Q40" i="14"/>
  <c r="Q27" i="14"/>
  <c r="Q28" i="14"/>
  <c r="Q34" i="14"/>
  <c r="Q18" i="14"/>
  <c r="Q14" i="14"/>
  <c r="Q41" i="14"/>
  <c r="Q42" i="14"/>
  <c r="Q24" i="14"/>
  <c r="Q43" i="14"/>
  <c r="Q20" i="14"/>
  <c r="Q9" i="14"/>
  <c r="Q31" i="14"/>
  <c r="Q36" i="14"/>
  <c r="Q25" i="14"/>
  <c r="Q8" i="14"/>
  <c r="Q26" i="14"/>
  <c r="Q38" i="14"/>
  <c r="Q29" i="14"/>
  <c r="Q44" i="14"/>
  <c r="Q45" i="14"/>
  <c r="Q19" i="14"/>
  <c r="Q16" i="14"/>
  <c r="Q11" i="14"/>
  <c r="Q37" i="14"/>
  <c r="Q22" i="14"/>
  <c r="Q33" i="14"/>
  <c r="Q30" i="14"/>
  <c r="G33" i="27" l="1"/>
  <c r="B40" i="27"/>
  <c r="B49" i="27"/>
  <c r="B18" i="27"/>
  <c r="B19" i="27"/>
  <c r="B34" i="27"/>
  <c r="B20" i="27"/>
  <c r="B37" i="27"/>
  <c r="B16" i="27"/>
  <c r="B48" i="27"/>
  <c r="B9" i="27"/>
  <c r="B32" i="27"/>
  <c r="B24" i="27"/>
  <c r="B41" i="27"/>
  <c r="B47" i="27"/>
  <c r="B30" i="27"/>
  <c r="B12" i="27"/>
  <c r="B23" i="27"/>
  <c r="B13" i="27"/>
  <c r="B46" i="27"/>
  <c r="B45" i="27"/>
  <c r="B11" i="27"/>
  <c r="B26" i="27"/>
  <c r="B44" i="27"/>
  <c r="B15" i="27"/>
  <c r="B28" i="27"/>
  <c r="B14" i="27"/>
  <c r="B36" i="27"/>
  <c r="B43" i="27"/>
  <c r="B22" i="27"/>
  <c r="B42" i="27"/>
  <c r="Q31" i="27"/>
  <c r="Q24" i="27"/>
  <c r="Q21" i="27"/>
  <c r="Q17" i="27"/>
  <c r="Q23" i="27"/>
  <c r="Q13" i="27"/>
  <c r="Q30" i="27"/>
  <c r="Q37" i="27"/>
  <c r="Q11" i="27"/>
  <c r="Q10" i="27"/>
  <c r="G26" i="27"/>
  <c r="G25" i="27"/>
  <c r="G23" i="27"/>
  <c r="G10" i="27"/>
  <c r="G14" i="27"/>
  <c r="G15" i="27"/>
  <c r="G27" i="27"/>
  <c r="G12" i="27"/>
  <c r="G30" i="27"/>
  <c r="G13" i="27"/>
  <c r="B17" i="27"/>
  <c r="B38" i="27"/>
  <c r="B39" i="27"/>
  <c r="B31" i="27"/>
  <c r="B21" i="27"/>
  <c r="B29" i="27"/>
  <c r="B27" i="27"/>
  <c r="B10" i="27"/>
  <c r="B25" i="27"/>
  <c r="B33" i="27"/>
  <c r="B35" i="27"/>
  <c r="Q42" i="27"/>
  <c r="Q32" i="27"/>
  <c r="Q43" i="27"/>
  <c r="Q19" i="27"/>
  <c r="Q29" i="27"/>
  <c r="Q22" i="27"/>
  <c r="Q9" i="27"/>
  <c r="Q44" i="27"/>
  <c r="Q16" i="27"/>
  <c r="Q28" i="27"/>
  <c r="Q45" i="27"/>
  <c r="Q46" i="27"/>
  <c r="Q25" i="27"/>
  <c r="Q27" i="27"/>
  <c r="Q34" i="27"/>
  <c r="Q26" i="27"/>
  <c r="Q47" i="27"/>
  <c r="Q12" i="27"/>
  <c r="Q18" i="27"/>
  <c r="Q15" i="27"/>
  <c r="Q14" i="27"/>
  <c r="Q48" i="27"/>
  <c r="Q39" i="27"/>
  <c r="Q35" i="27"/>
  <c r="Q20" i="27"/>
  <c r="Q40" i="27"/>
  <c r="Q38" i="27"/>
  <c r="Q33" i="27"/>
  <c r="Q49" i="27"/>
  <c r="Q41" i="27"/>
  <c r="Q36" i="27"/>
  <c r="G22" i="27"/>
  <c r="G49" i="27"/>
  <c r="G34" i="27"/>
  <c r="G19" i="27"/>
  <c r="G21" i="27"/>
  <c r="G20" i="27"/>
  <c r="G18" i="27"/>
  <c r="G48" i="27"/>
  <c r="G17" i="27"/>
  <c r="G39" i="27"/>
  <c r="G31" i="27"/>
  <c r="G24" i="27"/>
  <c r="G47" i="27"/>
  <c r="G32" i="27"/>
  <c r="G36" i="27"/>
  <c r="G41" i="27"/>
  <c r="G9" i="27"/>
  <c r="G46" i="27"/>
  <c r="G45" i="27"/>
  <c r="G38" i="27"/>
  <c r="G40" i="27"/>
  <c r="G44" i="27"/>
  <c r="G11" i="27"/>
  <c r="G16" i="27"/>
  <c r="G35" i="27"/>
  <c r="G29" i="27"/>
  <c r="G43" i="27"/>
  <c r="G28" i="27"/>
  <c r="G42" i="27"/>
  <c r="G37" i="27"/>
  <c r="L11" i="27"/>
  <c r="L17" i="27"/>
  <c r="L12" i="27"/>
  <c r="L32" i="27"/>
  <c r="L9" i="27"/>
  <c r="L38" i="27"/>
  <c r="L21" i="27"/>
  <c r="L30" i="27"/>
  <c r="L16" i="27"/>
  <c r="L27" i="27"/>
  <c r="L42" i="27"/>
  <c r="L39" i="27"/>
  <c r="L43" i="27"/>
  <c r="L18" i="27"/>
  <c r="L31" i="27"/>
  <c r="L29" i="27"/>
  <c r="L26" i="27"/>
  <c r="L44" i="27"/>
  <c r="L34" i="27"/>
  <c r="L41" i="27"/>
  <c r="L45" i="27"/>
  <c r="L46" i="27"/>
  <c r="L23" i="27"/>
  <c r="L36" i="27"/>
  <c r="L28" i="27"/>
  <c r="L22" i="27"/>
  <c r="L47" i="27"/>
  <c r="L37" i="27"/>
  <c r="L33" i="27"/>
  <c r="L40" i="27"/>
  <c r="L14" i="27"/>
  <c r="L48" i="27"/>
  <c r="L13" i="27"/>
  <c r="L24" i="27"/>
  <c r="L20" i="27"/>
  <c r="L10" i="27"/>
  <c r="L15" i="27"/>
  <c r="L25" i="27"/>
  <c r="L49" i="27"/>
  <c r="L19" i="27"/>
  <c r="L35" i="27"/>
  <c r="G2" i="25" l="1"/>
  <c r="AA13" i="26"/>
  <c r="AA29" i="26"/>
  <c r="AA20" i="26"/>
  <c r="AA8" i="26"/>
  <c r="AA40" i="26"/>
  <c r="AA18" i="26"/>
  <c r="AA14" i="26"/>
  <c r="AA16" i="26"/>
  <c r="AA22" i="26"/>
  <c r="AA30" i="26"/>
  <c r="AA19" i="26"/>
  <c r="AA42" i="26"/>
  <c r="AA25" i="26"/>
  <c r="AA12" i="26"/>
  <c r="AA43" i="26"/>
  <c r="AA44" i="26"/>
  <c r="AA35" i="26"/>
  <c r="AA32" i="26"/>
  <c r="AA28" i="26"/>
  <c r="AA36" i="26"/>
  <c r="AA10" i="26"/>
  <c r="AA39" i="26"/>
  <c r="AA45" i="26"/>
  <c r="AA21" i="26"/>
  <c r="AA24" i="26"/>
  <c r="AA26" i="26"/>
  <c r="AA47" i="26"/>
  <c r="AA48" i="26"/>
  <c r="AA46" i="26"/>
  <c r="AA15" i="26"/>
  <c r="AA33" i="26"/>
  <c r="AA34" i="26"/>
  <c r="AA31" i="26"/>
  <c r="AA11" i="26"/>
  <c r="AA38" i="26"/>
  <c r="AA27" i="26"/>
  <c r="AA17" i="26"/>
  <c r="AA41" i="26"/>
  <c r="AA37" i="26"/>
  <c r="AA9" i="26"/>
  <c r="AA23" i="26"/>
  <c r="V17" i="26"/>
  <c r="V24" i="26"/>
  <c r="V46" i="26"/>
  <c r="V36" i="26"/>
  <c r="V21" i="26"/>
  <c r="V43" i="26"/>
  <c r="V15" i="26"/>
  <c r="V23" i="26"/>
  <c r="V19" i="26"/>
  <c r="V12" i="26"/>
  <c r="V32" i="26"/>
  <c r="V10" i="26"/>
  <c r="V30" i="26"/>
  <c r="V8" i="26"/>
  <c r="V22" i="26"/>
  <c r="V37" i="26"/>
  <c r="V26" i="26"/>
  <c r="V47" i="26"/>
  <c r="V40" i="26"/>
  <c r="V35" i="26"/>
  <c r="V28" i="26"/>
  <c r="V16" i="26"/>
  <c r="V18" i="26"/>
  <c r="V38" i="26"/>
  <c r="V31" i="26"/>
  <c r="V34" i="26"/>
  <c r="V27" i="26"/>
  <c r="V45" i="26"/>
  <c r="V11" i="26"/>
  <c r="V25" i="26"/>
  <c r="V29" i="26"/>
  <c r="V42" i="26"/>
  <c r="V41" i="26"/>
  <c r="V39" i="26"/>
  <c r="V9" i="26"/>
  <c r="V13" i="26"/>
  <c r="V44" i="26"/>
  <c r="V33" i="26"/>
  <c r="V14" i="26"/>
  <c r="V48" i="26"/>
  <c r="V20" i="26"/>
  <c r="Q18" i="26"/>
  <c r="Q30" i="26"/>
  <c r="Q46" i="26"/>
  <c r="Q41" i="26"/>
  <c r="Q32" i="26"/>
  <c r="Q31" i="26"/>
  <c r="Q10" i="26"/>
  <c r="Q24" i="26"/>
  <c r="Q35" i="26"/>
  <c r="Q12" i="26"/>
  <c r="Q47" i="26"/>
  <c r="Q39" i="26"/>
  <c r="Q28" i="26"/>
  <c r="Q8" i="26"/>
  <c r="Q23" i="26"/>
  <c r="Q36" i="26"/>
  <c r="Q40" i="26"/>
  <c r="Q26" i="26"/>
  <c r="Q25" i="26"/>
  <c r="Q13" i="26"/>
  <c r="Q43" i="26"/>
  <c r="Q42" i="26"/>
  <c r="Q11" i="26"/>
  <c r="Q34" i="26"/>
  <c r="Q15" i="26"/>
  <c r="Q9" i="26"/>
  <c r="Q20" i="26"/>
  <c r="Q14" i="26"/>
  <c r="Q19" i="26"/>
  <c r="Q44" i="26"/>
  <c r="Q16" i="26"/>
  <c r="Q48" i="26"/>
  <c r="Q21" i="26"/>
  <c r="Q33" i="26"/>
  <c r="Q45" i="26"/>
  <c r="Q37" i="26"/>
  <c r="Q17" i="26"/>
  <c r="Q27" i="26"/>
  <c r="Q38" i="26"/>
  <c r="Q29" i="26"/>
  <c r="Q22" i="26"/>
  <c r="L41" i="26"/>
  <c r="L36" i="26"/>
  <c r="L21" i="26"/>
  <c r="L40" i="26"/>
  <c r="L8" i="26"/>
  <c r="L13" i="26"/>
  <c r="L44" i="26"/>
  <c r="L43" i="26"/>
  <c r="L20" i="26"/>
  <c r="L27" i="26"/>
  <c r="L22" i="26"/>
  <c r="L34" i="26"/>
  <c r="L39" i="26"/>
  <c r="L19" i="26"/>
  <c r="L46" i="26"/>
  <c r="L42" i="26"/>
  <c r="L17" i="26"/>
  <c r="L48" i="26"/>
  <c r="L10" i="26"/>
  <c r="L37" i="26"/>
  <c r="L31" i="26"/>
  <c r="L24" i="26"/>
  <c r="L16" i="26"/>
  <c r="L45" i="26"/>
  <c r="L35" i="26"/>
  <c r="L33" i="26"/>
  <c r="L26" i="26"/>
  <c r="L18" i="26"/>
  <c r="L15" i="26"/>
  <c r="L47" i="26"/>
  <c r="L29" i="26"/>
  <c r="L12" i="26"/>
  <c r="L25" i="26"/>
  <c r="L28" i="26"/>
  <c r="L30" i="26"/>
  <c r="L14" i="26"/>
  <c r="L32" i="26"/>
  <c r="L9" i="26"/>
  <c r="L38" i="26"/>
  <c r="L11" i="26"/>
  <c r="L23" i="26"/>
  <c r="B30" i="25"/>
  <c r="B31" i="25"/>
  <c r="B23" i="25"/>
  <c r="B20" i="25"/>
  <c r="B42" i="25"/>
  <c r="B46" i="25"/>
  <c r="B16" i="25"/>
  <c r="B14" i="25"/>
  <c r="B37" i="25"/>
  <c r="B36" i="25"/>
  <c r="B22" i="25"/>
  <c r="B9" i="25"/>
  <c r="B29" i="25"/>
  <c r="B12" i="25"/>
  <c r="B39" i="25"/>
  <c r="B21" i="25"/>
  <c r="B11" i="25"/>
  <c r="B8" i="25"/>
  <c r="B13" i="25"/>
  <c r="B27" i="25"/>
  <c r="B40" i="25"/>
  <c r="B18" i="25"/>
  <c r="B26" i="25"/>
  <c r="B33" i="25"/>
  <c r="B38" i="25"/>
  <c r="B47" i="25"/>
  <c r="B45" i="25"/>
  <c r="B44" i="25"/>
  <c r="B48" i="25"/>
  <c r="B41" i="25"/>
  <c r="B24" i="25"/>
  <c r="B25" i="25"/>
  <c r="B10" i="25"/>
  <c r="B43" i="25"/>
  <c r="B35" i="25"/>
  <c r="B32" i="25"/>
  <c r="B19" i="25"/>
  <c r="B17" i="25"/>
  <c r="B34" i="25"/>
  <c r="B28" i="25"/>
  <c r="B15" i="25"/>
  <c r="G29" i="12" l="1"/>
  <c r="L21" i="12"/>
  <c r="Q46" i="12"/>
  <c r="G17" i="12"/>
  <c r="L12" i="12"/>
  <c r="Q38" i="12"/>
  <c r="G27" i="12"/>
  <c r="L46" i="12"/>
  <c r="Q44" i="12"/>
  <c r="T6" i="27" l="1"/>
  <c r="J5" i="26"/>
  <c r="O5" i="26" s="1"/>
  <c r="AD5" i="26" s="1"/>
  <c r="G2" i="26"/>
  <c r="Q35" i="22"/>
  <c r="L19" i="22"/>
  <c r="Q28" i="22"/>
  <c r="L27" i="22"/>
  <c r="Q22" i="22"/>
  <c r="L12" i="22"/>
  <c r="Q31" i="22"/>
  <c r="L43" i="22"/>
  <c r="Q38" i="22"/>
  <c r="L17" i="22"/>
  <c r="Q21" i="22"/>
  <c r="L37" i="22"/>
  <c r="Q34" i="22"/>
  <c r="L18" i="22"/>
  <c r="Q23" i="22"/>
  <c r="L33" i="22"/>
  <c r="Q9" i="22"/>
  <c r="L34" i="22"/>
  <c r="Q19" i="22"/>
  <c r="L11" i="22"/>
  <c r="Q37" i="22"/>
  <c r="L25" i="22"/>
  <c r="Q29" i="22"/>
  <c r="L41" i="22"/>
  <c r="Q27" i="22"/>
  <c r="L47" i="22"/>
  <c r="Q18" i="22"/>
  <c r="L42" i="22"/>
  <c r="Q8" i="22"/>
  <c r="L30" i="22"/>
  <c r="Q30" i="22"/>
  <c r="L14" i="22"/>
  <c r="Q39" i="22"/>
  <c r="L44" i="22"/>
  <c r="Q14" i="22"/>
  <c r="L16" i="22"/>
  <c r="Q12" i="22"/>
  <c r="L9" i="22"/>
  <c r="Q47" i="22"/>
  <c r="L36" i="22"/>
  <c r="Q15" i="22"/>
  <c r="L38" i="22"/>
  <c r="Q32" i="22"/>
  <c r="L31" i="22"/>
  <c r="Q26" i="22"/>
  <c r="L21" i="22"/>
  <c r="Q45" i="22"/>
  <c r="L26" i="22"/>
  <c r="Q46" i="22"/>
  <c r="L28" i="22"/>
  <c r="Q20" i="22"/>
  <c r="L29" i="22"/>
  <c r="Q40" i="22"/>
  <c r="L46" i="22"/>
  <c r="Q24" i="22"/>
  <c r="L39" i="22"/>
  <c r="Q42" i="22"/>
  <c r="L8" i="22"/>
  <c r="Q25" i="22"/>
  <c r="L48" i="22"/>
  <c r="Q36" i="22"/>
  <c r="L35" i="22"/>
  <c r="Q44" i="22"/>
  <c r="L13" i="22"/>
  <c r="Q33" i="22"/>
  <c r="L15" i="22"/>
  <c r="Q41" i="22"/>
  <c r="L10" i="22"/>
  <c r="Q43" i="22"/>
  <c r="L23" i="22"/>
  <c r="Q17" i="22"/>
  <c r="L22" i="22"/>
  <c r="Q13" i="22"/>
  <c r="L20" i="22"/>
  <c r="Q10" i="22"/>
  <c r="L45" i="22"/>
  <c r="Q16" i="22"/>
  <c r="L40" i="22"/>
  <c r="Q48" i="22"/>
  <c r="L32" i="22"/>
  <c r="Q11" i="22"/>
  <c r="L24" i="22"/>
  <c r="L27" i="20"/>
  <c r="L37" i="20"/>
  <c r="L24" i="20"/>
  <c r="L40" i="20"/>
  <c r="L9" i="20"/>
  <c r="L8" i="20"/>
  <c r="L46" i="20"/>
  <c r="L29" i="20"/>
  <c r="L17" i="20"/>
  <c r="L35" i="20"/>
  <c r="L16" i="20"/>
  <c r="L43" i="20"/>
  <c r="L42" i="20"/>
  <c r="L14" i="20"/>
  <c r="L23" i="20"/>
  <c r="L15" i="20"/>
  <c r="L33" i="20"/>
  <c r="L47" i="20"/>
  <c r="L48" i="20"/>
  <c r="L26" i="20"/>
  <c r="L44" i="20"/>
  <c r="L31" i="20"/>
  <c r="L13" i="20"/>
  <c r="L41" i="20"/>
  <c r="L32" i="20"/>
  <c r="L30" i="20"/>
  <c r="L18" i="20"/>
  <c r="L20" i="20"/>
  <c r="L12" i="20"/>
  <c r="L25" i="20"/>
  <c r="L36" i="20"/>
  <c r="L10" i="20"/>
  <c r="L21" i="20"/>
  <c r="L39" i="20"/>
  <c r="L34" i="20"/>
  <c r="L19" i="20"/>
  <c r="L45" i="20"/>
  <c r="L22" i="20"/>
  <c r="L28" i="20"/>
  <c r="L38" i="20"/>
  <c r="L11" i="20"/>
  <c r="Q12" i="14"/>
  <c r="Q15" i="14"/>
  <c r="Q23" i="14"/>
  <c r="Q35" i="14"/>
  <c r="Q48" i="14"/>
  <c r="Q13" i="14"/>
  <c r="Q47" i="14"/>
  <c r="Q46" i="14"/>
  <c r="Q32" i="14"/>
  <c r="Q10" i="14"/>
  <c r="V21" i="14"/>
  <c r="V32" i="14"/>
  <c r="V22" i="14"/>
  <c r="V15" i="14"/>
  <c r="V33" i="14"/>
  <c r="V37" i="14"/>
  <c r="V39" i="14"/>
  <c r="V47" i="14"/>
  <c r="V27" i="14"/>
  <c r="V16" i="14"/>
  <c r="V48" i="14"/>
  <c r="V17" i="14"/>
  <c r="V19" i="14"/>
  <c r="V29" i="14"/>
  <c r="V40" i="14"/>
  <c r="V9" i="14"/>
  <c r="V13" i="14"/>
  <c r="V34" i="14"/>
  <c r="V18" i="14"/>
  <c r="V26" i="14"/>
  <c r="V45" i="14"/>
  <c r="V8" i="14"/>
  <c r="V25" i="14"/>
  <c r="V24" i="14"/>
  <c r="V28" i="14"/>
  <c r="V12" i="14"/>
  <c r="V10" i="14"/>
  <c r="V46" i="14"/>
  <c r="V20" i="14"/>
  <c r="V41" i="14"/>
  <c r="V43" i="14"/>
  <c r="V31" i="14"/>
  <c r="V42" i="14"/>
  <c r="V23" i="14"/>
  <c r="V14" i="14"/>
  <c r="V36" i="14"/>
  <c r="V11" i="14"/>
  <c r="V44" i="14"/>
  <c r="V35" i="14"/>
  <c r="V30" i="14"/>
  <c r="V38" i="14"/>
  <c r="J6" i="27" l="1"/>
  <c r="T5" i="26"/>
  <c r="Y5" i="26"/>
  <c r="L23" i="25"/>
  <c r="L16" i="25"/>
  <c r="L40" i="25"/>
  <c r="L26" i="25"/>
  <c r="L17" i="25"/>
  <c r="L39" i="25"/>
  <c r="L18" i="25"/>
  <c r="L27" i="25"/>
  <c r="L19" i="25"/>
  <c r="L38" i="25"/>
  <c r="L9" i="25"/>
  <c r="L13" i="25"/>
  <c r="L22" i="25"/>
  <c r="L37" i="25"/>
  <c r="L24" i="25"/>
  <c r="L10" i="25"/>
  <c r="L36" i="25"/>
  <c r="L35" i="25"/>
  <c r="L34" i="25"/>
  <c r="L41" i="25"/>
  <c r="L12" i="25"/>
  <c r="L15" i="25"/>
  <c r="L32" i="25"/>
  <c r="L29" i="25"/>
  <c r="L42" i="25"/>
  <c r="L30" i="25"/>
  <c r="L43" i="25"/>
  <c r="L11" i="25"/>
  <c r="L20" i="25"/>
  <c r="L28" i="25"/>
  <c r="L14" i="25"/>
  <c r="L44" i="25"/>
  <c r="L33" i="25"/>
  <c r="L8" i="25"/>
  <c r="L45" i="25"/>
  <c r="L21" i="25"/>
  <c r="L31" i="25"/>
  <c r="L46" i="25"/>
  <c r="L47" i="25"/>
  <c r="L48" i="25"/>
  <c r="L25" i="25"/>
  <c r="O6" i="27" l="1"/>
  <c r="B13" i="12"/>
  <c r="B21" i="12"/>
  <c r="B23" i="12"/>
  <c r="B14" i="12"/>
  <c r="B28" i="12"/>
  <c r="B27" i="12"/>
  <c r="B31" i="12"/>
  <c r="B47" i="12"/>
  <c r="B43" i="12"/>
  <c r="B26" i="12"/>
  <c r="B30" i="12"/>
  <c r="B42" i="12"/>
  <c r="B45" i="12"/>
  <c r="B34" i="12"/>
  <c r="B46" i="12"/>
  <c r="B12" i="12"/>
  <c r="B15" i="12"/>
  <c r="B36" i="12"/>
  <c r="B20" i="12"/>
  <c r="B40" i="12"/>
  <c r="B22" i="12"/>
  <c r="B9" i="12"/>
  <c r="B16" i="12"/>
  <c r="B44" i="12"/>
  <c r="B8" i="12"/>
  <c r="B39" i="12"/>
  <c r="B11" i="12"/>
  <c r="B32" i="12"/>
  <c r="B41" i="12"/>
  <c r="B37" i="12"/>
  <c r="B24" i="12"/>
  <c r="B35" i="12"/>
  <c r="B29" i="12"/>
  <c r="B19" i="12"/>
  <c r="B25" i="12"/>
  <c r="B33" i="12"/>
  <c r="B10" i="12"/>
  <c r="B17" i="12"/>
  <c r="B38" i="12"/>
  <c r="B48" i="12"/>
  <c r="B14" i="22" l="1"/>
  <c r="B17" i="22"/>
  <c r="B23" i="22"/>
  <c r="B26" i="22"/>
  <c r="B19" i="22"/>
  <c r="B22" i="22"/>
  <c r="B30" i="22"/>
  <c r="B45" i="22"/>
  <c r="B38" i="22"/>
  <c r="B18" i="22"/>
  <c r="B29" i="22"/>
  <c r="B21" i="22"/>
  <c r="B39" i="22"/>
  <c r="B10" i="22"/>
  <c r="B36" i="22"/>
  <c r="B9" i="22"/>
  <c r="B31" i="22"/>
  <c r="B34" i="22"/>
  <c r="B35" i="22"/>
  <c r="B13" i="22"/>
  <c r="B44" i="22"/>
  <c r="B15" i="22"/>
  <c r="B8" i="22"/>
  <c r="B25" i="22"/>
  <c r="B24" i="22"/>
  <c r="B32" i="22"/>
  <c r="B20" i="22"/>
  <c r="B40" i="22"/>
  <c r="B42" i="22"/>
  <c r="B47" i="22"/>
  <c r="B46" i="22"/>
  <c r="B28" i="22"/>
  <c r="B27" i="22"/>
  <c r="B11" i="22"/>
  <c r="B37" i="22"/>
  <c r="B41" i="22"/>
  <c r="B43" i="22"/>
  <c r="B33" i="22"/>
  <c r="B16" i="22"/>
  <c r="B12" i="22"/>
  <c r="B48" i="22"/>
  <c r="B20" i="16"/>
  <c r="B25" i="16"/>
  <c r="B43" i="16"/>
  <c r="B46" i="16"/>
  <c r="B10" i="16"/>
  <c r="B32" i="16"/>
  <c r="B28" i="16"/>
  <c r="B15" i="16"/>
  <c r="B45" i="16"/>
  <c r="B38" i="16"/>
  <c r="B34" i="16"/>
  <c r="B42" i="16"/>
  <c r="B16" i="16"/>
  <c r="B48" i="16"/>
  <c r="B23" i="16"/>
  <c r="B30" i="16"/>
  <c r="B17" i="16"/>
  <c r="B37" i="16"/>
  <c r="B8" i="16"/>
  <c r="B35" i="16"/>
  <c r="B9" i="16"/>
  <c r="B33" i="16"/>
  <c r="B40" i="16"/>
  <c r="B31" i="16"/>
  <c r="B44" i="16"/>
  <c r="B41" i="16"/>
  <c r="B47" i="16"/>
  <c r="B13" i="16"/>
  <c r="B27" i="16"/>
  <c r="B18" i="16"/>
  <c r="B39" i="16"/>
  <c r="B26" i="16"/>
  <c r="B22" i="16"/>
  <c r="B19" i="16"/>
  <c r="B36" i="16"/>
  <c r="B14" i="16"/>
  <c r="B24" i="16"/>
  <c r="B11" i="16"/>
  <c r="B12" i="16"/>
  <c r="B29" i="16"/>
  <c r="B21" i="16"/>
  <c r="B23" i="13"/>
  <c r="B15" i="13"/>
  <c r="B8" i="13"/>
  <c r="B21" i="13"/>
  <c r="B27" i="13"/>
  <c r="B30" i="13"/>
  <c r="B26" i="13"/>
  <c r="B31" i="13"/>
  <c r="B34" i="13"/>
  <c r="B40" i="13"/>
  <c r="B19" i="13"/>
  <c r="B22" i="13"/>
  <c r="B41" i="13"/>
  <c r="B32" i="13"/>
  <c r="B29" i="13"/>
  <c r="B24" i="13"/>
  <c r="B28" i="13"/>
  <c r="B16" i="13"/>
  <c r="B39" i="13"/>
  <c r="B47" i="13"/>
  <c r="B37" i="13"/>
  <c r="B20" i="13"/>
  <c r="B43" i="13"/>
  <c r="B9" i="13"/>
  <c r="B18" i="13"/>
  <c r="B35" i="13"/>
  <c r="B10" i="13"/>
  <c r="B25" i="13"/>
  <c r="B36" i="13"/>
  <c r="B11" i="13"/>
  <c r="B33" i="13"/>
  <c r="B13" i="13"/>
  <c r="B44" i="13"/>
  <c r="B42" i="13"/>
  <c r="B14" i="13"/>
  <c r="B46" i="13"/>
  <c r="B45" i="13"/>
  <c r="B38" i="13"/>
  <c r="B17" i="13"/>
  <c r="B48" i="13"/>
  <c r="B12" i="13"/>
  <c r="B18" i="12" l="1"/>
  <c r="E5" i="15"/>
  <c r="E5" i="16"/>
  <c r="E5" i="17"/>
  <c r="J5" i="17" s="1"/>
  <c r="O5" i="17" s="1"/>
  <c r="T5" i="17" s="1"/>
  <c r="Y5" i="17" s="1"/>
  <c r="E5" i="18"/>
  <c r="J5" i="18"/>
  <c r="O5" i="18" s="1"/>
  <c r="T5" i="18" s="1"/>
  <c r="E5" i="19"/>
  <c r="E5" i="20"/>
  <c r="E5" i="21"/>
  <c r="E5" i="22"/>
  <c r="E5" i="23"/>
  <c r="E5" i="25"/>
  <c r="J5" i="25" s="1"/>
  <c r="O5" i="25" s="1"/>
  <c r="T5" i="25" s="1"/>
  <c r="E5" i="14"/>
  <c r="E5" i="13"/>
  <c r="J5" i="13" s="1"/>
  <c r="O5" i="13" s="1"/>
  <c r="T5" i="13" s="1"/>
  <c r="Y5" i="13" s="1"/>
  <c r="G2" i="15"/>
  <c r="G2" i="16"/>
  <c r="G2" i="17"/>
  <c r="G2" i="18"/>
  <c r="G2" i="19"/>
  <c r="G2" i="20"/>
  <c r="G2" i="21"/>
  <c r="G2" i="22"/>
  <c r="G2" i="23"/>
  <c r="G2" i="14"/>
  <c r="G2" i="13"/>
  <c r="Q47" i="23"/>
  <c r="L28" i="23"/>
  <c r="G30" i="23"/>
  <c r="B35" i="23"/>
  <c r="Q25" i="23"/>
  <c r="L38" i="23"/>
  <c r="G44" i="23"/>
  <c r="B29" i="23"/>
  <c r="Q8" i="23"/>
  <c r="L8" i="23"/>
  <c r="G18" i="23"/>
  <c r="B20" i="23"/>
  <c r="Q11" i="23"/>
  <c r="L32" i="23"/>
  <c r="G19" i="23"/>
  <c r="B9" i="23"/>
  <c r="Q40" i="23"/>
  <c r="L36" i="23"/>
  <c r="G20" i="23"/>
  <c r="B41" i="23"/>
  <c r="Q33" i="23"/>
  <c r="L44" i="23"/>
  <c r="G36" i="23"/>
  <c r="B31" i="23"/>
  <c r="Q13" i="23"/>
  <c r="L42" i="23"/>
  <c r="G15" i="23"/>
  <c r="B42" i="23"/>
  <c r="Q32" i="23"/>
  <c r="L48" i="23"/>
  <c r="G41" i="23"/>
  <c r="B16" i="23"/>
  <c r="Q24" i="23"/>
  <c r="L35" i="23"/>
  <c r="G24" i="23"/>
  <c r="B18" i="23"/>
  <c r="Q21" i="23"/>
  <c r="L22" i="23"/>
  <c r="G21" i="23"/>
  <c r="B32" i="23"/>
  <c r="Q42" i="23"/>
  <c r="L31" i="23"/>
  <c r="G47" i="23"/>
  <c r="B34" i="23"/>
  <c r="Q30" i="23"/>
  <c r="L10" i="23"/>
  <c r="G28" i="23"/>
  <c r="B44" i="23"/>
  <c r="Q28" i="23"/>
  <c r="L18" i="23"/>
  <c r="G42" i="23"/>
  <c r="B30" i="23"/>
  <c r="Q43" i="23"/>
  <c r="L46" i="23"/>
  <c r="G26" i="23"/>
  <c r="B40" i="23"/>
  <c r="Q29" i="23"/>
  <c r="L11" i="23"/>
  <c r="G43" i="23"/>
  <c r="B12" i="23"/>
  <c r="Q10" i="23"/>
  <c r="L27" i="23"/>
  <c r="G14" i="23"/>
  <c r="B27" i="23"/>
  <c r="Q39" i="23"/>
  <c r="L29" i="23"/>
  <c r="G33" i="23"/>
  <c r="B14" i="23"/>
  <c r="Q35" i="23"/>
  <c r="L40" i="23"/>
  <c r="G22" i="23"/>
  <c r="B15" i="23"/>
  <c r="Q37" i="23"/>
  <c r="L15" i="23"/>
  <c r="G35" i="23"/>
  <c r="B24" i="23"/>
  <c r="Q27" i="23"/>
  <c r="L9" i="23"/>
  <c r="G25" i="23"/>
  <c r="B48" i="23"/>
  <c r="Q22" i="23"/>
  <c r="L20" i="23"/>
  <c r="G27" i="23"/>
  <c r="B46" i="23"/>
  <c r="Q15" i="23"/>
  <c r="L13" i="23"/>
  <c r="G45" i="23"/>
  <c r="B37" i="23"/>
  <c r="Q16" i="23"/>
  <c r="L25" i="23"/>
  <c r="G38" i="23"/>
  <c r="B25" i="23"/>
  <c r="Q23" i="23"/>
  <c r="L23" i="23"/>
  <c r="G12" i="23"/>
  <c r="B19" i="23"/>
  <c r="Q48" i="23"/>
  <c r="L43" i="23"/>
  <c r="G29" i="23"/>
  <c r="B26" i="23"/>
  <c r="Q20" i="23"/>
  <c r="L37" i="23"/>
  <c r="G40" i="23"/>
  <c r="B36" i="23"/>
  <c r="Q14" i="23"/>
  <c r="L16" i="23"/>
  <c r="G17" i="23"/>
  <c r="B28" i="23"/>
  <c r="Q45" i="23"/>
  <c r="L30" i="23"/>
  <c r="G13" i="23"/>
  <c r="B33" i="23"/>
  <c r="Q17" i="23"/>
  <c r="L45" i="23"/>
  <c r="G11" i="23"/>
  <c r="B39" i="23"/>
  <c r="Q41" i="23"/>
  <c r="L39" i="23"/>
  <c r="G23" i="23"/>
  <c r="B8" i="23"/>
  <c r="Q38" i="23"/>
  <c r="L41" i="23"/>
  <c r="G10" i="23"/>
  <c r="B22" i="23"/>
  <c r="Q12" i="23"/>
  <c r="L17" i="23"/>
  <c r="G34" i="23"/>
  <c r="B38" i="23"/>
  <c r="Q34" i="23"/>
  <c r="L19" i="23"/>
  <c r="G31" i="23"/>
  <c r="B45" i="23"/>
  <c r="Q46" i="23"/>
  <c r="L26" i="23"/>
  <c r="G48" i="23"/>
  <c r="B13" i="23"/>
  <c r="Q19" i="23"/>
  <c r="L21" i="23"/>
  <c r="G8" i="23"/>
  <c r="B17" i="23"/>
  <c r="Q18" i="23"/>
  <c r="L24" i="23"/>
  <c r="G46" i="23"/>
  <c r="B43" i="23"/>
  <c r="Q26" i="23"/>
  <c r="L47" i="23"/>
  <c r="G37" i="23"/>
  <c r="B23" i="23"/>
  <c r="Q31" i="23"/>
  <c r="L12" i="23"/>
  <c r="G32" i="23"/>
  <c r="B10" i="23"/>
  <c r="Q9" i="23"/>
  <c r="L33" i="23"/>
  <c r="G39" i="23"/>
  <c r="B47" i="23"/>
  <c r="Q36" i="23"/>
  <c r="L14" i="23"/>
  <c r="G9" i="23"/>
  <c r="B11" i="23"/>
  <c r="Q44" i="23"/>
  <c r="L34" i="23"/>
  <c r="G16" i="23"/>
  <c r="B21" i="23"/>
  <c r="J5" i="23"/>
  <c r="O5" i="23" s="1"/>
  <c r="T5" i="23" s="1"/>
  <c r="V48" i="22"/>
  <c r="G22" i="22"/>
  <c r="V31" i="22"/>
  <c r="G18" i="22"/>
  <c r="V25" i="22"/>
  <c r="G44" i="22"/>
  <c r="V13" i="22"/>
  <c r="G9" i="22"/>
  <c r="V47" i="22"/>
  <c r="G16" i="22"/>
  <c r="V28" i="22"/>
  <c r="G23" i="22"/>
  <c r="V46" i="22"/>
  <c r="G37" i="22"/>
  <c r="V20" i="22"/>
  <c r="G41" i="22"/>
  <c r="V45" i="22"/>
  <c r="G35" i="22"/>
  <c r="V9" i="22"/>
  <c r="G19" i="22"/>
  <c r="V44" i="22"/>
  <c r="G24" i="22"/>
  <c r="V43" i="22"/>
  <c r="G32" i="22"/>
  <c r="V27" i="22"/>
  <c r="G38" i="22"/>
  <c r="V42" i="22"/>
  <c r="G47" i="22"/>
  <c r="V41" i="22"/>
  <c r="G46" i="22"/>
  <c r="V19" i="22"/>
  <c r="G11" i="22"/>
  <c r="V40" i="22"/>
  <c r="G40" i="22"/>
  <c r="V15" i="22"/>
  <c r="G33" i="22"/>
  <c r="V22" i="22"/>
  <c r="G25" i="22"/>
  <c r="V39" i="22"/>
  <c r="G34" i="22"/>
  <c r="V8" i="22"/>
  <c r="G15" i="22"/>
  <c r="V17" i="22"/>
  <c r="G20" i="22"/>
  <c r="V29" i="22"/>
  <c r="G8" i="22"/>
  <c r="V38" i="22"/>
  <c r="G31" i="22"/>
  <c r="V37" i="22"/>
  <c r="G42" i="22"/>
  <c r="V30" i="22"/>
  <c r="G36" i="22"/>
  <c r="V14" i="22"/>
  <c r="G13" i="22"/>
  <c r="V36" i="22"/>
  <c r="G21" i="22"/>
  <c r="V35" i="22"/>
  <c r="G10" i="22"/>
  <c r="V11" i="22"/>
  <c r="G12" i="22"/>
  <c r="V12" i="22"/>
  <c r="G48" i="22"/>
  <c r="V10" i="22"/>
  <c r="G28" i="22"/>
  <c r="V16" i="22"/>
  <c r="G30" i="22"/>
  <c r="V21" i="22"/>
  <c r="G43" i="22"/>
  <c r="V34" i="22"/>
  <c r="G29" i="22"/>
  <c r="V26" i="22"/>
  <c r="G14" i="22"/>
  <c r="V24" i="22"/>
  <c r="G26" i="22"/>
  <c r="V18" i="22"/>
  <c r="G17" i="22"/>
  <c r="V23" i="22"/>
  <c r="G45" i="22"/>
  <c r="V33" i="22"/>
  <c r="G27" i="22"/>
  <c r="V32" i="22"/>
  <c r="G39" i="22"/>
  <c r="Q15" i="21"/>
  <c r="L21" i="21"/>
  <c r="G48" i="21"/>
  <c r="B27" i="21"/>
  <c r="Q26" i="21"/>
  <c r="L40" i="21"/>
  <c r="G30" i="21"/>
  <c r="B25" i="21"/>
  <c r="Q40" i="21"/>
  <c r="L37" i="21"/>
  <c r="G23" i="21"/>
  <c r="B31" i="21"/>
  <c r="Q14" i="21"/>
  <c r="L43" i="21"/>
  <c r="G39" i="21"/>
  <c r="B14" i="21"/>
  <c r="Q38" i="21"/>
  <c r="L20" i="21"/>
  <c r="G26" i="21"/>
  <c r="B13" i="21"/>
  <c r="Q13" i="21"/>
  <c r="L26" i="21"/>
  <c r="G20" i="21"/>
  <c r="B12" i="21"/>
  <c r="Q12" i="21"/>
  <c r="L15" i="21"/>
  <c r="G36" i="21"/>
  <c r="B45" i="21"/>
  <c r="Q42" i="21"/>
  <c r="L17" i="21"/>
  <c r="G24" i="21"/>
  <c r="B41" i="21"/>
  <c r="Q27" i="21"/>
  <c r="L34" i="21"/>
  <c r="G45" i="21"/>
  <c r="B47" i="21"/>
  <c r="Q22" i="21"/>
  <c r="L10" i="21"/>
  <c r="G19" i="21"/>
  <c r="B24" i="21"/>
  <c r="Q34" i="21"/>
  <c r="L25" i="21"/>
  <c r="G27" i="21"/>
  <c r="B42" i="21"/>
  <c r="Q19" i="21"/>
  <c r="L12" i="21"/>
  <c r="G34" i="21"/>
  <c r="B39" i="21"/>
  <c r="Q35" i="21"/>
  <c r="L18" i="21"/>
  <c r="G41" i="21"/>
  <c r="B35" i="21"/>
  <c r="Q47" i="21"/>
  <c r="L46" i="21"/>
  <c r="G38" i="21"/>
  <c r="B28" i="21"/>
  <c r="Q10" i="21"/>
  <c r="L44" i="21"/>
  <c r="G25" i="21"/>
  <c r="B10" i="21"/>
  <c r="Q21" i="21"/>
  <c r="L8" i="21"/>
  <c r="G37" i="21"/>
  <c r="B21" i="21"/>
  <c r="Q31" i="21"/>
  <c r="L33" i="21"/>
  <c r="G22" i="21"/>
  <c r="B34" i="21"/>
  <c r="Q44" i="21"/>
  <c r="L32" i="21"/>
  <c r="G10" i="21"/>
  <c r="B17" i="21"/>
  <c r="Q24" i="21"/>
  <c r="L14" i="21"/>
  <c r="G12" i="21"/>
  <c r="B30" i="21"/>
  <c r="Q41" i="21"/>
  <c r="L16" i="21"/>
  <c r="G13" i="21"/>
  <c r="B40" i="21"/>
  <c r="Q16" i="21"/>
  <c r="L48" i="21"/>
  <c r="G9" i="21"/>
  <c r="B16" i="21"/>
  <c r="Q18" i="21"/>
  <c r="L24" i="21"/>
  <c r="G32" i="21"/>
  <c r="B29" i="21"/>
  <c r="Q17" i="21"/>
  <c r="L42" i="21"/>
  <c r="G40" i="21"/>
  <c r="B18" i="21"/>
  <c r="Q28" i="21"/>
  <c r="L39" i="21"/>
  <c r="G17" i="21"/>
  <c r="B15" i="21"/>
  <c r="Q29" i="21"/>
  <c r="L45" i="21"/>
  <c r="G15" i="21"/>
  <c r="B20" i="21"/>
  <c r="Q11" i="21"/>
  <c r="L41" i="21"/>
  <c r="G28" i="21"/>
  <c r="B11" i="21"/>
  <c r="Q25" i="21"/>
  <c r="L47" i="21"/>
  <c r="G14" i="21"/>
  <c r="B23" i="21"/>
  <c r="Q8" i="21"/>
  <c r="L13" i="21"/>
  <c r="G8" i="21"/>
  <c r="B26" i="21"/>
  <c r="Q45" i="21"/>
  <c r="L38" i="21"/>
  <c r="G42" i="21"/>
  <c r="B44" i="21"/>
  <c r="Q23" i="21"/>
  <c r="L30" i="21"/>
  <c r="G44" i="21"/>
  <c r="B22" i="21"/>
  <c r="Q32" i="21"/>
  <c r="L36" i="21"/>
  <c r="G18" i="21"/>
  <c r="B32" i="21"/>
  <c r="Q9" i="21"/>
  <c r="L28" i="21"/>
  <c r="G35" i="21"/>
  <c r="B9" i="21"/>
  <c r="Q20" i="21"/>
  <c r="L31" i="21"/>
  <c r="G33" i="21"/>
  <c r="B19" i="21"/>
  <c r="Q33" i="21"/>
  <c r="L9" i="21"/>
  <c r="G16" i="21"/>
  <c r="B8" i="21"/>
  <c r="Q36" i="21"/>
  <c r="L19" i="21"/>
  <c r="G29" i="21"/>
  <c r="B33" i="21"/>
  <c r="Q39" i="21"/>
  <c r="L11" i="21"/>
  <c r="G21" i="21"/>
  <c r="B37" i="21"/>
  <c r="Q43" i="21"/>
  <c r="L27" i="21"/>
  <c r="G47" i="21"/>
  <c r="B43" i="21"/>
  <c r="Q46" i="21"/>
  <c r="L22" i="21"/>
  <c r="G11" i="21"/>
  <c r="B46" i="21"/>
  <c r="Q30" i="21"/>
  <c r="L29" i="21"/>
  <c r="G46" i="21"/>
  <c r="B38" i="21"/>
  <c r="Q48" i="21"/>
  <c r="L35" i="21"/>
  <c r="G31" i="21"/>
  <c r="B48" i="21"/>
  <c r="Q37" i="21"/>
  <c r="L23" i="21"/>
  <c r="G43" i="21"/>
  <c r="B36" i="21"/>
  <c r="J5" i="21"/>
  <c r="O5" i="21" s="1"/>
  <c r="T5" i="21" s="1"/>
  <c r="AA43" i="20"/>
  <c r="V46" i="20"/>
  <c r="Q37" i="20"/>
  <c r="G30" i="20"/>
  <c r="B34" i="20"/>
  <c r="AA19" i="20"/>
  <c r="V15" i="20"/>
  <c r="Q26" i="20"/>
  <c r="G32" i="20"/>
  <c r="B38" i="20"/>
  <c r="AA46" i="20"/>
  <c r="V33" i="20"/>
  <c r="Q35" i="20"/>
  <c r="G14" i="20"/>
  <c r="B48" i="20"/>
  <c r="AA22" i="20"/>
  <c r="V41" i="20"/>
  <c r="Q34" i="20"/>
  <c r="G35" i="20"/>
  <c r="B41" i="20"/>
  <c r="AA25" i="20"/>
  <c r="V24" i="20"/>
  <c r="Q39" i="20"/>
  <c r="G38" i="20"/>
  <c r="B36" i="20"/>
  <c r="AA40" i="20"/>
  <c r="V25" i="20"/>
  <c r="Q20" i="20"/>
  <c r="G21" i="20"/>
  <c r="B21" i="20"/>
  <c r="AA12" i="20"/>
  <c r="V8" i="20"/>
  <c r="Q9" i="20"/>
  <c r="G18" i="20"/>
  <c r="B45" i="20"/>
  <c r="AA38" i="20"/>
  <c r="V44" i="20"/>
  <c r="Q32" i="20"/>
  <c r="G9" i="20"/>
  <c r="B43" i="20"/>
  <c r="AA44" i="20"/>
  <c r="V37" i="20"/>
  <c r="Q38" i="20"/>
  <c r="G34" i="20"/>
  <c r="B14" i="20"/>
  <c r="AA17" i="20"/>
  <c r="V21" i="20"/>
  <c r="Q29" i="20"/>
  <c r="G29" i="20"/>
  <c r="B22" i="20"/>
  <c r="AA37" i="20"/>
  <c r="V39" i="20"/>
  <c r="Q21" i="20"/>
  <c r="G48" i="20"/>
  <c r="B12" i="20"/>
  <c r="AA32" i="20"/>
  <c r="V11" i="20"/>
  <c r="Q43" i="20"/>
  <c r="G31" i="20"/>
  <c r="B46" i="20"/>
  <c r="AA27" i="20"/>
  <c r="V30" i="20"/>
  <c r="Q42" i="20"/>
  <c r="G37" i="20"/>
  <c r="B32" i="20"/>
  <c r="AA20" i="20"/>
  <c r="V26" i="20"/>
  <c r="Q46" i="20"/>
  <c r="G23" i="20"/>
  <c r="B29" i="20"/>
  <c r="AA42" i="20"/>
  <c r="V13" i="20"/>
  <c r="Q15" i="20"/>
  <c r="G45" i="20"/>
  <c r="B24" i="20"/>
  <c r="AA33" i="20"/>
  <c r="V45" i="20"/>
  <c r="Q10" i="20"/>
  <c r="G24" i="20"/>
  <c r="B16" i="20"/>
  <c r="AA10" i="20"/>
  <c r="V29" i="20"/>
  <c r="Q17" i="20"/>
  <c r="G42" i="20"/>
  <c r="B26" i="20"/>
  <c r="AA41" i="20"/>
  <c r="V22" i="20"/>
  <c r="Q19" i="20"/>
  <c r="G16" i="20"/>
  <c r="B15" i="20"/>
  <c r="AA15" i="20"/>
  <c r="V28" i="20"/>
  <c r="Q45" i="20"/>
  <c r="G13" i="20"/>
  <c r="B13" i="20"/>
  <c r="AA26" i="20"/>
  <c r="V17" i="20"/>
  <c r="Q16" i="20"/>
  <c r="G25" i="20"/>
  <c r="B28" i="20"/>
  <c r="AA48" i="20"/>
  <c r="V18" i="20"/>
  <c r="Q23" i="20"/>
  <c r="G22" i="20"/>
  <c r="B47" i="20"/>
  <c r="AA28" i="20"/>
  <c r="V48" i="20"/>
  <c r="Q18" i="20"/>
  <c r="G36" i="20"/>
  <c r="B19" i="20"/>
  <c r="AA35" i="20"/>
  <c r="V27" i="20"/>
  <c r="Q11" i="20"/>
  <c r="G8" i="20"/>
  <c r="B8" i="20"/>
  <c r="AA13" i="20"/>
  <c r="V36" i="20"/>
  <c r="Q28" i="20"/>
  <c r="G17" i="20"/>
  <c r="B42" i="20"/>
  <c r="AA23" i="20"/>
  <c r="V31" i="20"/>
  <c r="Q31" i="20"/>
  <c r="G39" i="20"/>
  <c r="B18" i="20"/>
  <c r="AA9" i="20"/>
  <c r="V42" i="20"/>
  <c r="Q36" i="20"/>
  <c r="G12" i="20"/>
  <c r="B33" i="20"/>
  <c r="AA14" i="20"/>
  <c r="V9" i="20"/>
  <c r="Q8" i="20"/>
  <c r="G46" i="20"/>
  <c r="B27" i="20"/>
  <c r="AA29" i="20"/>
  <c r="V23" i="20"/>
  <c r="Q14" i="20"/>
  <c r="G41" i="20"/>
  <c r="B23" i="20"/>
  <c r="AA34" i="20"/>
  <c r="V12" i="20"/>
  <c r="Q33" i="20"/>
  <c r="G15" i="20"/>
  <c r="B11" i="20"/>
  <c r="AA16" i="20"/>
  <c r="V40" i="20"/>
  <c r="Q47" i="20"/>
  <c r="G33" i="20"/>
  <c r="B9" i="20"/>
  <c r="AA21" i="20"/>
  <c r="V47" i="20"/>
  <c r="Q27" i="20"/>
  <c r="G28" i="20"/>
  <c r="B35" i="20"/>
  <c r="AA39" i="20"/>
  <c r="V38" i="20"/>
  <c r="Q40" i="20"/>
  <c r="G20" i="20"/>
  <c r="B10" i="20"/>
  <c r="AA47" i="20"/>
  <c r="V10" i="20"/>
  <c r="Q24" i="20"/>
  <c r="G44" i="20"/>
  <c r="B40" i="20"/>
  <c r="AA31" i="20"/>
  <c r="V20" i="20"/>
  <c r="Q13" i="20"/>
  <c r="G43" i="20"/>
  <c r="B25" i="20"/>
  <c r="AA36" i="20"/>
  <c r="V35" i="20"/>
  <c r="Q22" i="20"/>
  <c r="G47" i="20"/>
  <c r="B30" i="20"/>
  <c r="AA18" i="20"/>
  <c r="V34" i="20"/>
  <c r="Q30" i="20"/>
  <c r="G26" i="20"/>
  <c r="B44" i="20"/>
  <c r="AA8" i="20"/>
  <c r="V14" i="20"/>
  <c r="Q25" i="20"/>
  <c r="G10" i="20"/>
  <c r="B17" i="20"/>
  <c r="AA45" i="20"/>
  <c r="V43" i="20"/>
  <c r="Q44" i="20"/>
  <c r="G40" i="20"/>
  <c r="B37" i="20"/>
  <c r="AA24" i="20"/>
  <c r="V32" i="20"/>
  <c r="Q48" i="20"/>
  <c r="G27" i="20"/>
  <c r="B31" i="20"/>
  <c r="AA11" i="20"/>
  <c r="V16" i="20"/>
  <c r="Q41" i="20"/>
  <c r="G11" i="20"/>
  <c r="B20" i="20"/>
  <c r="AA30" i="20"/>
  <c r="V19" i="20"/>
  <c r="Q12" i="20"/>
  <c r="G19" i="20"/>
  <c r="B39" i="20"/>
  <c r="Q48" i="19"/>
  <c r="L48" i="19"/>
  <c r="G17" i="19"/>
  <c r="B19" i="19"/>
  <c r="Q47" i="19"/>
  <c r="L46" i="19"/>
  <c r="G12" i="19"/>
  <c r="B35" i="19"/>
  <c r="Q46" i="19"/>
  <c r="L21" i="19"/>
  <c r="G48" i="19"/>
  <c r="B37" i="19"/>
  <c r="Q45" i="19"/>
  <c r="L14" i="19"/>
  <c r="G43" i="19"/>
  <c r="B22" i="19"/>
  <c r="Q44" i="19"/>
  <c r="L44" i="19"/>
  <c r="G37" i="19"/>
  <c r="B42" i="19"/>
  <c r="Q43" i="19"/>
  <c r="L15" i="19"/>
  <c r="G18" i="19"/>
  <c r="B8" i="19"/>
  <c r="Q42" i="19"/>
  <c r="L31" i="19"/>
  <c r="G42" i="19"/>
  <c r="B45" i="19"/>
  <c r="Q41" i="19"/>
  <c r="L22" i="19"/>
  <c r="G39" i="19"/>
  <c r="B33" i="19"/>
  <c r="Q40" i="19"/>
  <c r="L41" i="19"/>
  <c r="G25" i="19"/>
  <c r="B26" i="19"/>
  <c r="Q39" i="19"/>
  <c r="L34" i="19"/>
  <c r="G19" i="19"/>
  <c r="B41" i="19"/>
  <c r="Q38" i="19"/>
  <c r="L32" i="19"/>
  <c r="G32" i="19"/>
  <c r="B32" i="19"/>
  <c r="Q29" i="19"/>
  <c r="L17" i="19"/>
  <c r="G10" i="19"/>
  <c r="B18" i="19"/>
  <c r="Q37" i="19"/>
  <c r="L40" i="19"/>
  <c r="G23" i="19"/>
  <c r="B39" i="19"/>
  <c r="Q18" i="19"/>
  <c r="L13" i="19"/>
  <c r="G33" i="19"/>
  <c r="B15" i="19"/>
  <c r="Q34" i="19"/>
  <c r="L45" i="19"/>
  <c r="G30" i="19"/>
  <c r="B16" i="19"/>
  <c r="Q35" i="19"/>
  <c r="L47" i="19"/>
  <c r="G45" i="19"/>
  <c r="B27" i="19"/>
  <c r="Q28" i="19"/>
  <c r="L20" i="19"/>
  <c r="G36" i="19"/>
  <c r="B29" i="19"/>
  <c r="Q12" i="19"/>
  <c r="L29" i="19"/>
  <c r="G47" i="19"/>
  <c r="B11" i="19"/>
  <c r="Q26" i="19"/>
  <c r="L16" i="19"/>
  <c r="G35" i="19"/>
  <c r="B46" i="19"/>
  <c r="Q17" i="19"/>
  <c r="L9" i="19"/>
  <c r="G15" i="19"/>
  <c r="B10" i="19"/>
  <c r="Q16" i="19"/>
  <c r="L24" i="19"/>
  <c r="G34" i="19"/>
  <c r="B44" i="19"/>
  <c r="Q13" i="19"/>
  <c r="L18" i="19"/>
  <c r="G27" i="19"/>
  <c r="B30" i="19"/>
  <c r="Q10" i="19"/>
  <c r="L38" i="19"/>
  <c r="G31" i="19"/>
  <c r="B25" i="19"/>
  <c r="Q27" i="19"/>
  <c r="L12" i="19"/>
  <c r="G21" i="19"/>
  <c r="B12" i="19"/>
  <c r="Q24" i="19"/>
  <c r="L11" i="19"/>
  <c r="G26" i="19"/>
  <c r="B43" i="19"/>
  <c r="Q30" i="19"/>
  <c r="L35" i="19"/>
  <c r="G41" i="19"/>
  <c r="B9" i="19"/>
  <c r="Q33" i="19"/>
  <c r="L25" i="19"/>
  <c r="G11" i="19"/>
  <c r="B14" i="19"/>
  <c r="Q15" i="19"/>
  <c r="L37" i="19"/>
  <c r="G14" i="19"/>
  <c r="B40" i="19"/>
  <c r="Q20" i="19"/>
  <c r="L30" i="19"/>
  <c r="G40" i="19"/>
  <c r="B23" i="19"/>
  <c r="Q19" i="19"/>
  <c r="L27" i="19"/>
  <c r="G44" i="19"/>
  <c r="B28" i="19"/>
  <c r="Q36" i="19"/>
  <c r="L19" i="19"/>
  <c r="G13" i="19"/>
  <c r="B48" i="19"/>
  <c r="Q11" i="19"/>
  <c r="L39" i="19"/>
  <c r="G16" i="19"/>
  <c r="B13" i="19"/>
  <c r="Q21" i="19"/>
  <c r="L33" i="19"/>
  <c r="G29" i="19"/>
  <c r="B17" i="19"/>
  <c r="Q23" i="19"/>
  <c r="L28" i="19"/>
  <c r="G24" i="19"/>
  <c r="B38" i="19"/>
  <c r="Q25" i="19"/>
  <c r="L36" i="19"/>
  <c r="G46" i="19"/>
  <c r="B47" i="19"/>
  <c r="Q8" i="19"/>
  <c r="L8" i="19"/>
  <c r="G22" i="19"/>
  <c r="B31" i="19"/>
  <c r="Q22" i="19"/>
  <c r="L43" i="19"/>
  <c r="G9" i="19"/>
  <c r="B20" i="19"/>
  <c r="Q9" i="19"/>
  <c r="L42" i="19"/>
  <c r="G28" i="19"/>
  <c r="B21" i="19"/>
  <c r="Q31" i="19"/>
  <c r="L23" i="19"/>
  <c r="G8" i="19"/>
  <c r="B24" i="19"/>
  <c r="Q14" i="19"/>
  <c r="L10" i="19"/>
  <c r="G20" i="19"/>
  <c r="B36" i="19"/>
  <c r="Q32" i="19"/>
  <c r="L26" i="19"/>
  <c r="G38" i="19"/>
  <c r="B34" i="19"/>
  <c r="J5" i="19"/>
  <c r="O5" i="19" s="1"/>
  <c r="T5" i="19" s="1"/>
  <c r="AA47" i="18"/>
  <c r="V25" i="18"/>
  <c r="Q19" i="18"/>
  <c r="L44" i="18"/>
  <c r="G42" i="18"/>
  <c r="AA12" i="18"/>
  <c r="V23" i="18"/>
  <c r="Q22" i="18"/>
  <c r="L15" i="18"/>
  <c r="G46" i="18"/>
  <c r="AA18" i="18"/>
  <c r="V38" i="18"/>
  <c r="Q25" i="18"/>
  <c r="L18" i="18"/>
  <c r="G41" i="18"/>
  <c r="AA26" i="18"/>
  <c r="V41" i="18"/>
  <c r="Q44" i="18"/>
  <c r="L33" i="18"/>
  <c r="G48" i="18"/>
  <c r="AA10" i="18"/>
  <c r="V46" i="18"/>
  <c r="Q12" i="18"/>
  <c r="L42" i="18"/>
  <c r="G45" i="18"/>
  <c r="AA32" i="18"/>
  <c r="V8" i="18"/>
  <c r="Q35" i="18"/>
  <c r="L26" i="18"/>
  <c r="G43" i="18"/>
  <c r="AA16" i="18"/>
  <c r="V10" i="18"/>
  <c r="Q8" i="18"/>
  <c r="L37" i="18"/>
  <c r="G47" i="18"/>
  <c r="AA38" i="18"/>
  <c r="V39" i="18"/>
  <c r="Q15" i="18"/>
  <c r="L14" i="18"/>
  <c r="G40" i="18"/>
  <c r="AA30" i="18"/>
  <c r="V34" i="18"/>
  <c r="Q45" i="18"/>
  <c r="L34" i="18"/>
  <c r="G44" i="18"/>
  <c r="AA11" i="18"/>
  <c r="V26" i="18"/>
  <c r="Q21" i="18"/>
  <c r="L20" i="18"/>
  <c r="G35" i="18"/>
  <c r="AA15" i="18"/>
  <c r="V27" i="18"/>
  <c r="Q43" i="18"/>
  <c r="L8" i="18"/>
  <c r="G39" i="18"/>
  <c r="AA48" i="18"/>
  <c r="V43" i="18"/>
  <c r="Q48" i="18"/>
  <c r="L36" i="18"/>
  <c r="G33" i="18"/>
  <c r="AA19" i="18"/>
  <c r="V37" i="18"/>
  <c r="Q38" i="18"/>
  <c r="L12" i="18"/>
  <c r="G31" i="18"/>
  <c r="AA14" i="18"/>
  <c r="V17" i="18"/>
  <c r="Q39" i="18"/>
  <c r="L32" i="18"/>
  <c r="G29" i="18"/>
  <c r="AA13" i="18"/>
  <c r="V44" i="18"/>
  <c r="Q24" i="18"/>
  <c r="L40" i="18"/>
  <c r="G24" i="18"/>
  <c r="AA9" i="18"/>
  <c r="V9" i="18"/>
  <c r="Q33" i="18"/>
  <c r="L45" i="18"/>
  <c r="G34" i="18"/>
  <c r="AA22" i="18"/>
  <c r="V48" i="18"/>
  <c r="Q20" i="18"/>
  <c r="L9" i="18"/>
  <c r="G16" i="18"/>
  <c r="AA27" i="18"/>
  <c r="V29" i="18"/>
  <c r="Q9" i="18"/>
  <c r="L48" i="18"/>
  <c r="G23" i="18"/>
  <c r="AA39" i="18"/>
  <c r="V31" i="18"/>
  <c r="Q23" i="18"/>
  <c r="L10" i="18"/>
  <c r="G36" i="18"/>
  <c r="AA24" i="18"/>
  <c r="V40" i="18"/>
  <c r="Q37" i="18"/>
  <c r="L35" i="18"/>
  <c r="G30" i="18"/>
  <c r="AA43" i="18"/>
  <c r="V15" i="18"/>
  <c r="Q13" i="18"/>
  <c r="L19" i="18"/>
  <c r="G10" i="18"/>
  <c r="AA36" i="18"/>
  <c r="V20" i="18"/>
  <c r="Q40" i="18"/>
  <c r="L21" i="18"/>
  <c r="G22" i="18"/>
  <c r="AA21" i="18"/>
  <c r="V24" i="18"/>
  <c r="Q28" i="18"/>
  <c r="L23" i="18"/>
  <c r="G21" i="18"/>
  <c r="AA23" i="18"/>
  <c r="V28" i="18"/>
  <c r="Q27" i="18"/>
  <c r="L22" i="18"/>
  <c r="G28" i="18"/>
  <c r="AA25" i="18"/>
  <c r="V13" i="18"/>
  <c r="Q11" i="18"/>
  <c r="L31" i="18"/>
  <c r="G25" i="18"/>
  <c r="AA40" i="18"/>
  <c r="V32" i="18"/>
  <c r="Q34" i="18"/>
  <c r="L13" i="18"/>
  <c r="G13" i="18"/>
  <c r="AA46" i="18"/>
  <c r="V19" i="18"/>
  <c r="Q31" i="18"/>
  <c r="L29" i="18"/>
  <c r="G37" i="18"/>
  <c r="AA44" i="18"/>
  <c r="V47" i="18"/>
  <c r="Q42" i="18"/>
  <c r="L47" i="18"/>
  <c r="G20" i="18"/>
  <c r="AA28" i="18"/>
  <c r="V35" i="18"/>
  <c r="Q10" i="18"/>
  <c r="L46" i="18"/>
  <c r="G38" i="18"/>
  <c r="AA41" i="18"/>
  <c r="V12" i="18"/>
  <c r="Q41" i="18"/>
  <c r="L27" i="18"/>
  <c r="G14" i="18"/>
  <c r="AA31" i="18"/>
  <c r="V22" i="18"/>
  <c r="Q18" i="18"/>
  <c r="L24" i="18"/>
  <c r="G27" i="18"/>
  <c r="AA45" i="18"/>
  <c r="V30" i="18"/>
  <c r="Q32" i="18"/>
  <c r="L41" i="18"/>
  <c r="G32" i="18"/>
  <c r="AA33" i="18"/>
  <c r="V11" i="18"/>
  <c r="Q47" i="18"/>
  <c r="L28" i="18"/>
  <c r="G12" i="18"/>
  <c r="AA17" i="18"/>
  <c r="V16" i="18"/>
  <c r="Q29" i="18"/>
  <c r="L43" i="18"/>
  <c r="G8" i="18"/>
  <c r="AA20" i="18"/>
  <c r="V45" i="18"/>
  <c r="Q36" i="18"/>
  <c r="L39" i="18"/>
  <c r="G11" i="18"/>
  <c r="AA8" i="18"/>
  <c r="V14" i="18"/>
  <c r="Q17" i="18"/>
  <c r="L11" i="18"/>
  <c r="G15" i="18"/>
  <c r="AA29" i="18"/>
  <c r="V36" i="18"/>
  <c r="Q16" i="18"/>
  <c r="L17" i="18"/>
  <c r="G17" i="18"/>
  <c r="AA37" i="18"/>
  <c r="V33" i="18"/>
  <c r="Q30" i="18"/>
  <c r="L16" i="18"/>
  <c r="G26" i="18"/>
  <c r="AA35" i="18"/>
  <c r="V42" i="18"/>
  <c r="Q46" i="18"/>
  <c r="L30" i="18"/>
  <c r="G19" i="18"/>
  <c r="AA42" i="18"/>
  <c r="V18" i="18"/>
  <c r="Q14" i="18"/>
  <c r="L38" i="18"/>
  <c r="G18" i="18"/>
  <c r="AA34" i="18"/>
  <c r="V21" i="18"/>
  <c r="Q26" i="18"/>
  <c r="L25" i="18"/>
  <c r="G9" i="18"/>
  <c r="V19" i="17"/>
  <c r="Q32" i="17"/>
  <c r="L42" i="17"/>
  <c r="G44" i="17"/>
  <c r="B47" i="17"/>
  <c r="V38" i="17"/>
  <c r="Q9" i="17"/>
  <c r="L26" i="17"/>
  <c r="G16" i="17"/>
  <c r="B28" i="17"/>
  <c r="V11" i="17"/>
  <c r="Q30" i="17"/>
  <c r="L39" i="17"/>
  <c r="G11" i="17"/>
  <c r="B41" i="17"/>
  <c r="V47" i="17"/>
  <c r="Q41" i="17"/>
  <c r="L32" i="17"/>
  <c r="G31" i="17"/>
  <c r="B25" i="17"/>
  <c r="V27" i="17"/>
  <c r="Q22" i="17"/>
  <c r="L22" i="17"/>
  <c r="G41" i="17"/>
  <c r="B32" i="17"/>
  <c r="V41" i="17"/>
  <c r="Q47" i="17"/>
  <c r="L16" i="17"/>
  <c r="G13" i="17"/>
  <c r="B9" i="17"/>
  <c r="V13" i="17"/>
  <c r="Q24" i="17"/>
  <c r="L9" i="17"/>
  <c r="G37" i="17"/>
  <c r="B30" i="17"/>
  <c r="V26" i="17"/>
  <c r="Q20" i="17"/>
  <c r="L20" i="17"/>
  <c r="G22" i="17"/>
  <c r="B34" i="17"/>
  <c r="V46" i="17"/>
  <c r="Q34" i="17"/>
  <c r="L25" i="17"/>
  <c r="G36" i="17"/>
  <c r="B18" i="17"/>
  <c r="V44" i="17"/>
  <c r="Q8" i="17"/>
  <c r="L10" i="17"/>
  <c r="G33" i="17"/>
  <c r="B24" i="17"/>
  <c r="V17" i="17"/>
  <c r="Q18" i="17"/>
  <c r="L43" i="17"/>
  <c r="G45" i="17"/>
  <c r="B43" i="17"/>
  <c r="V32" i="17"/>
  <c r="Q10" i="17"/>
  <c r="L15" i="17"/>
  <c r="G12" i="17"/>
  <c r="B44" i="17"/>
  <c r="V29" i="17"/>
  <c r="Q14" i="17"/>
  <c r="L13" i="17"/>
  <c r="G9" i="17"/>
  <c r="B33" i="17"/>
  <c r="V14" i="17"/>
  <c r="Q29" i="17"/>
  <c r="L28" i="17"/>
  <c r="G23" i="17"/>
  <c r="B45" i="17"/>
  <c r="V8" i="17"/>
  <c r="Q19" i="17"/>
  <c r="L11" i="17"/>
  <c r="G15" i="17"/>
  <c r="B11" i="17"/>
  <c r="V25" i="17"/>
  <c r="Q26" i="17"/>
  <c r="L46" i="17"/>
  <c r="G42" i="17"/>
  <c r="B40" i="17"/>
  <c r="V9" i="17"/>
  <c r="Q33" i="17"/>
  <c r="L35" i="17"/>
  <c r="G38" i="17"/>
  <c r="B17" i="17"/>
  <c r="V24" i="17"/>
  <c r="Q17" i="17"/>
  <c r="L19" i="17"/>
  <c r="G18" i="17"/>
  <c r="B37" i="17"/>
  <c r="V37" i="17"/>
  <c r="Q42" i="17"/>
  <c r="L30" i="17"/>
  <c r="G40" i="17"/>
  <c r="B16" i="17"/>
  <c r="V16" i="17"/>
  <c r="Q43" i="17"/>
  <c r="L21" i="17"/>
  <c r="G43" i="17"/>
  <c r="B38" i="17"/>
  <c r="V42" i="17"/>
  <c r="Q27" i="17"/>
  <c r="L33" i="17"/>
  <c r="G26" i="17"/>
  <c r="B14" i="17"/>
  <c r="V21" i="17"/>
  <c r="Q31" i="17"/>
  <c r="L12" i="17"/>
  <c r="G32" i="17"/>
  <c r="B15" i="17"/>
  <c r="V18" i="17"/>
  <c r="Q16" i="17"/>
  <c r="L24" i="17"/>
  <c r="G39" i="17"/>
  <c r="B12" i="17"/>
  <c r="V35" i="17"/>
  <c r="Q23" i="17"/>
  <c r="L18" i="17"/>
  <c r="G30" i="17"/>
  <c r="B26" i="17"/>
  <c r="V48" i="17"/>
  <c r="Q48" i="17"/>
  <c r="L41" i="17"/>
  <c r="G19" i="17"/>
  <c r="B39" i="17"/>
  <c r="V22" i="17"/>
  <c r="Q44" i="17"/>
  <c r="L37" i="17"/>
  <c r="G21" i="17"/>
  <c r="B21" i="17"/>
  <c r="V34" i="17"/>
  <c r="Q21" i="17"/>
  <c r="L47" i="17"/>
  <c r="G8" i="17"/>
  <c r="B8" i="17"/>
  <c r="V36" i="17"/>
  <c r="Q36" i="17"/>
  <c r="L48" i="17"/>
  <c r="G47" i="17"/>
  <c r="B36" i="17"/>
  <c r="V12" i="17"/>
  <c r="Q37" i="17"/>
  <c r="L34" i="17"/>
  <c r="G14" i="17"/>
  <c r="B31" i="17"/>
  <c r="V40" i="17"/>
  <c r="Q28" i="17"/>
  <c r="L36" i="17"/>
  <c r="G10" i="17"/>
  <c r="B10" i="17"/>
  <c r="V31" i="17"/>
  <c r="Q12" i="17"/>
  <c r="L17" i="17"/>
  <c r="G29" i="17"/>
  <c r="B22" i="17"/>
  <c r="V33" i="17"/>
  <c r="Q13" i="17"/>
  <c r="L40" i="17"/>
  <c r="G28" i="17"/>
  <c r="B13" i="17"/>
  <c r="V23" i="17"/>
  <c r="Q38" i="17"/>
  <c r="L29" i="17"/>
  <c r="G17" i="17"/>
  <c r="B23" i="17"/>
  <c r="V43" i="17"/>
  <c r="Q25" i="17"/>
  <c r="L31" i="17"/>
  <c r="G48" i="17"/>
  <c r="B35" i="17"/>
  <c r="V15" i="17"/>
  <c r="Q11" i="17"/>
  <c r="L8" i="17"/>
  <c r="G24" i="17"/>
  <c r="B48" i="17"/>
  <c r="V45" i="17"/>
  <c r="Q46" i="17"/>
  <c r="L23" i="17"/>
  <c r="G35" i="17"/>
  <c r="B46" i="17"/>
  <c r="V30" i="17"/>
  <c r="Q35" i="17"/>
  <c r="L45" i="17"/>
  <c r="G46" i="17"/>
  <c r="B42" i="17"/>
  <c r="V20" i="17"/>
  <c r="Q40" i="17"/>
  <c r="L38" i="17"/>
  <c r="G25" i="17"/>
  <c r="B29" i="17"/>
  <c r="V10" i="17"/>
  <c r="Q15" i="17"/>
  <c r="L27" i="17"/>
  <c r="G20" i="17"/>
  <c r="B19" i="17"/>
  <c r="V39" i="17"/>
  <c r="Q39" i="17"/>
  <c r="L44" i="17"/>
  <c r="G34" i="17"/>
  <c r="B20" i="17"/>
  <c r="V28" i="17"/>
  <c r="Q45" i="17"/>
  <c r="L14" i="17"/>
  <c r="G27" i="17"/>
  <c r="B27" i="17"/>
  <c r="V45" i="16"/>
  <c r="Q40" i="16"/>
  <c r="L35" i="16"/>
  <c r="G38" i="16"/>
  <c r="V37" i="16"/>
  <c r="Q11" i="16"/>
  <c r="L14" i="16"/>
  <c r="G10" i="16"/>
  <c r="V46" i="16"/>
  <c r="Q39" i="16"/>
  <c r="L46" i="16"/>
  <c r="G19" i="16"/>
  <c r="V14" i="16"/>
  <c r="Q18" i="16"/>
  <c r="L48" i="16"/>
  <c r="G45" i="16"/>
  <c r="V23" i="16"/>
  <c r="Q16" i="16"/>
  <c r="L21" i="16"/>
  <c r="G29" i="16"/>
  <c r="V42" i="16"/>
  <c r="Q20" i="16"/>
  <c r="L44" i="16"/>
  <c r="G31" i="16"/>
  <c r="V8" i="16"/>
  <c r="Q38" i="16"/>
  <c r="L39" i="16"/>
  <c r="G20" i="16"/>
  <c r="V21" i="16"/>
  <c r="Q17" i="16"/>
  <c r="L23" i="16"/>
  <c r="G28" i="16"/>
  <c r="V33" i="16"/>
  <c r="Q12" i="16"/>
  <c r="L26" i="16"/>
  <c r="G21" i="16"/>
  <c r="V48" i="16"/>
  <c r="Q45" i="16"/>
  <c r="L27" i="16"/>
  <c r="G30" i="16"/>
  <c r="V35" i="16"/>
  <c r="Q24" i="16"/>
  <c r="L18" i="16"/>
  <c r="G35" i="16"/>
  <c r="V32" i="16"/>
  <c r="Q44" i="16"/>
  <c r="L22" i="16"/>
  <c r="G40" i="16"/>
  <c r="V19" i="16"/>
  <c r="Q35" i="16"/>
  <c r="L29" i="16"/>
  <c r="G13" i="16"/>
  <c r="V13" i="16"/>
  <c r="Q15" i="16"/>
  <c r="L13" i="16"/>
  <c r="G8" i="16"/>
  <c r="V41" i="16"/>
  <c r="Q19" i="16"/>
  <c r="L28" i="16"/>
  <c r="G9" i="16"/>
  <c r="V38" i="16"/>
  <c r="Q47" i="16"/>
  <c r="L15" i="16"/>
  <c r="G27" i="16"/>
  <c r="V25" i="16"/>
  <c r="Q21" i="16"/>
  <c r="L43" i="16"/>
  <c r="G37" i="16"/>
  <c r="V15" i="16"/>
  <c r="Q13" i="16"/>
  <c r="L9" i="16"/>
  <c r="G16" i="16"/>
  <c r="V12" i="16"/>
  <c r="Q9" i="16"/>
  <c r="L45" i="16"/>
  <c r="G25" i="16"/>
  <c r="V20" i="16"/>
  <c r="Q31" i="16"/>
  <c r="L24" i="16"/>
  <c r="G32" i="16"/>
  <c r="V31" i="16"/>
  <c r="Q46" i="16"/>
  <c r="L33" i="16"/>
  <c r="G44" i="16"/>
  <c r="V10" i="16"/>
  <c r="Q37" i="16"/>
  <c r="L8" i="16"/>
  <c r="G11" i="16"/>
  <c r="V44" i="16"/>
  <c r="Q28" i="16"/>
  <c r="L16" i="16"/>
  <c r="G18" i="16"/>
  <c r="V34" i="16"/>
  <c r="Q48" i="16"/>
  <c r="L42" i="16"/>
  <c r="G24" i="16"/>
  <c r="V26" i="16"/>
  <c r="Q22" i="16"/>
  <c r="L38" i="16"/>
  <c r="G12" i="16"/>
  <c r="V40" i="16"/>
  <c r="Q36" i="16"/>
  <c r="L37" i="16"/>
  <c r="G36" i="16"/>
  <c r="V36" i="16"/>
  <c r="Q32" i="16"/>
  <c r="L30" i="16"/>
  <c r="G48" i="16"/>
  <c r="V22" i="16"/>
  <c r="Q8" i="16"/>
  <c r="L34" i="16"/>
  <c r="G26" i="16"/>
  <c r="V39" i="16"/>
  <c r="Q14" i="16"/>
  <c r="L10" i="16"/>
  <c r="G39" i="16"/>
  <c r="V24" i="16"/>
  <c r="Q34" i="16"/>
  <c r="L12" i="16"/>
  <c r="G23" i="16"/>
  <c r="V27" i="16"/>
  <c r="Q41" i="16"/>
  <c r="L36" i="16"/>
  <c r="G46" i="16"/>
  <c r="V28" i="16"/>
  <c r="Q23" i="16"/>
  <c r="L31" i="16"/>
  <c r="G41" i="16"/>
  <c r="V30" i="16"/>
  <c r="Q10" i="16"/>
  <c r="L11" i="16"/>
  <c r="G42" i="16"/>
  <c r="V9" i="16"/>
  <c r="Q26" i="16"/>
  <c r="L17" i="16"/>
  <c r="G43" i="16"/>
  <c r="V17" i="16"/>
  <c r="Q25" i="16"/>
  <c r="L25" i="16"/>
  <c r="G15" i="16"/>
  <c r="V43" i="16"/>
  <c r="Q43" i="16"/>
  <c r="L32" i="16"/>
  <c r="G47" i="16"/>
  <c r="V47" i="16"/>
  <c r="Q27" i="16"/>
  <c r="L19" i="16"/>
  <c r="G34" i="16"/>
  <c r="V29" i="16"/>
  <c r="Q33" i="16"/>
  <c r="L20" i="16"/>
  <c r="G22" i="16"/>
  <c r="V18" i="16"/>
  <c r="Q29" i="16"/>
  <c r="L40" i="16"/>
  <c r="G14" i="16"/>
  <c r="V11" i="16"/>
  <c r="Q30" i="16"/>
  <c r="L41" i="16"/>
  <c r="G33" i="16"/>
  <c r="V16" i="16"/>
  <c r="Q42" i="16"/>
  <c r="L47" i="16"/>
  <c r="G17" i="16"/>
  <c r="J5" i="16"/>
  <c r="O5" i="16" s="1"/>
  <c r="T5" i="16" s="1"/>
  <c r="Y5" i="16" s="1"/>
  <c r="V20" i="15"/>
  <c r="Q29" i="15"/>
  <c r="L14" i="15"/>
  <c r="G15" i="15"/>
  <c r="B38" i="15"/>
  <c r="V45" i="15"/>
  <c r="Q40" i="15"/>
  <c r="L45" i="15"/>
  <c r="G42" i="15"/>
  <c r="B30" i="15"/>
  <c r="V32" i="15"/>
  <c r="Q15" i="15"/>
  <c r="L47" i="15"/>
  <c r="G25" i="15"/>
  <c r="B45" i="15"/>
  <c r="V25" i="15"/>
  <c r="Q37" i="15"/>
  <c r="L46" i="15"/>
  <c r="G44" i="15"/>
  <c r="B8" i="15"/>
  <c r="V12" i="15"/>
  <c r="Q48" i="15"/>
  <c r="L15" i="15"/>
  <c r="G45" i="15"/>
  <c r="B12" i="15"/>
  <c r="V31" i="15"/>
  <c r="Q28" i="15"/>
  <c r="L39" i="15"/>
  <c r="G46" i="15"/>
  <c r="B46" i="15"/>
  <c r="V16" i="15"/>
  <c r="Q24" i="15"/>
  <c r="L13" i="15"/>
  <c r="G17" i="15"/>
  <c r="B9" i="15"/>
  <c r="V39" i="15"/>
  <c r="Q16" i="15"/>
  <c r="L48" i="15"/>
  <c r="G26" i="15"/>
  <c r="B47" i="15"/>
  <c r="V41" i="15"/>
  <c r="Q8" i="15"/>
  <c r="L38" i="15"/>
  <c r="G33" i="15"/>
  <c r="B43" i="15"/>
  <c r="V13" i="15"/>
  <c r="Q30" i="15"/>
  <c r="L31" i="15"/>
  <c r="G11" i="15"/>
  <c r="B19" i="15"/>
  <c r="V22" i="15"/>
  <c r="Q22" i="15"/>
  <c r="L23" i="15"/>
  <c r="G36" i="15"/>
  <c r="B31" i="15"/>
  <c r="V19" i="15"/>
  <c r="Q20" i="15"/>
  <c r="L30" i="15"/>
  <c r="G40" i="15"/>
  <c r="B15" i="15"/>
  <c r="V26" i="15"/>
  <c r="Q35" i="15"/>
  <c r="L44" i="15"/>
  <c r="G28" i="15"/>
  <c r="B41" i="15"/>
  <c r="V18" i="15"/>
  <c r="Q38" i="15"/>
  <c r="L18" i="15"/>
  <c r="G12" i="15"/>
  <c r="B23" i="15"/>
  <c r="V44" i="15"/>
  <c r="Q47" i="15"/>
  <c r="L33" i="15"/>
  <c r="G41" i="15"/>
  <c r="B13" i="15"/>
  <c r="V36" i="15"/>
  <c r="Q25" i="15"/>
  <c r="L41" i="15"/>
  <c r="G22" i="15"/>
  <c r="B24" i="15"/>
  <c r="V24" i="15"/>
  <c r="Q21" i="15"/>
  <c r="L37" i="15"/>
  <c r="G48" i="15"/>
  <c r="B25" i="15"/>
  <c r="V14" i="15"/>
  <c r="Q13" i="15"/>
  <c r="L27" i="15"/>
  <c r="G30" i="15"/>
  <c r="B10" i="15"/>
  <c r="V10" i="15"/>
  <c r="Q11" i="15"/>
  <c r="L35" i="15"/>
  <c r="G32" i="15"/>
  <c r="B20" i="15"/>
  <c r="V29" i="15"/>
  <c r="Q32" i="15"/>
  <c r="L32" i="15"/>
  <c r="G29" i="15"/>
  <c r="B29" i="15"/>
  <c r="V33" i="15"/>
  <c r="Q23" i="15"/>
  <c r="L21" i="15"/>
  <c r="G18" i="15"/>
  <c r="B32" i="15"/>
  <c r="V42" i="15"/>
  <c r="Q39" i="15"/>
  <c r="L40" i="15"/>
  <c r="G43" i="15"/>
  <c r="B14" i="15"/>
  <c r="V38" i="15"/>
  <c r="Q34" i="15"/>
  <c r="L17" i="15"/>
  <c r="G9" i="15"/>
  <c r="B27" i="15"/>
  <c r="V46" i="15"/>
  <c r="Q44" i="15"/>
  <c r="L26" i="15"/>
  <c r="G34" i="15"/>
  <c r="B18" i="15"/>
  <c r="V48" i="15"/>
  <c r="Q26" i="15"/>
  <c r="L9" i="15"/>
  <c r="G39" i="15"/>
  <c r="B28" i="15"/>
  <c r="V35" i="15"/>
  <c r="Q36" i="15"/>
  <c r="L43" i="15"/>
  <c r="G31" i="15"/>
  <c r="B22" i="15"/>
  <c r="V8" i="15"/>
  <c r="Q42" i="15"/>
  <c r="L16" i="15"/>
  <c r="G38" i="15"/>
  <c r="B42" i="15"/>
  <c r="V21" i="15"/>
  <c r="Q27" i="15"/>
  <c r="L24" i="15"/>
  <c r="G47" i="15"/>
  <c r="B35" i="15"/>
  <c r="V30" i="15"/>
  <c r="Q33" i="15"/>
  <c r="L36" i="15"/>
  <c r="G21" i="15"/>
  <c r="B44" i="15"/>
  <c r="V43" i="15"/>
  <c r="Q9" i="15"/>
  <c r="L29" i="15"/>
  <c r="G35" i="15"/>
  <c r="B26" i="15"/>
  <c r="V47" i="15"/>
  <c r="Q45" i="15"/>
  <c r="L10" i="15"/>
  <c r="G19" i="15"/>
  <c r="B48" i="15"/>
  <c r="V40" i="15"/>
  <c r="Q17" i="15"/>
  <c r="L25" i="15"/>
  <c r="G10" i="15"/>
  <c r="B39" i="15"/>
  <c r="V27" i="15"/>
  <c r="Q19" i="15"/>
  <c r="L20" i="15"/>
  <c r="G24" i="15"/>
  <c r="B17" i="15"/>
  <c r="V15" i="15"/>
  <c r="Q14" i="15"/>
  <c r="L12" i="15"/>
  <c r="G20" i="15"/>
  <c r="B34" i="15"/>
  <c r="V23" i="15"/>
  <c r="Q12" i="15"/>
  <c r="L42" i="15"/>
  <c r="G14" i="15"/>
  <c r="B36" i="15"/>
  <c r="V37" i="15"/>
  <c r="Q10" i="15"/>
  <c r="L34" i="15"/>
  <c r="G16" i="15"/>
  <c r="B16" i="15"/>
  <c r="V28" i="15"/>
  <c r="Q31" i="15"/>
  <c r="L19" i="15"/>
  <c r="G23" i="15"/>
  <c r="B37" i="15"/>
  <c r="V17" i="15"/>
  <c r="Q46" i="15"/>
  <c r="L28" i="15"/>
  <c r="G8" i="15"/>
  <c r="B11" i="15"/>
  <c r="V11" i="15"/>
  <c r="Q41" i="15"/>
  <c r="L11" i="15"/>
  <c r="G37" i="15"/>
  <c r="B33" i="15"/>
  <c r="V9" i="15"/>
  <c r="Q18" i="15"/>
  <c r="L8" i="15"/>
  <c r="G13" i="15"/>
  <c r="B40" i="15"/>
  <c r="V34" i="15"/>
  <c r="Q43" i="15"/>
  <c r="L22" i="15"/>
  <c r="G27" i="15"/>
  <c r="B21" i="15"/>
  <c r="J5" i="15"/>
  <c r="O5" i="15" s="1"/>
  <c r="T5" i="15" s="1"/>
  <c r="Y5" i="15" s="1"/>
  <c r="L35" i="14"/>
  <c r="G35" i="14"/>
  <c r="B11" i="14"/>
  <c r="L19" i="14"/>
  <c r="G20" i="14"/>
  <c r="B47" i="14"/>
  <c r="L17" i="14"/>
  <c r="G12" i="14"/>
  <c r="B14" i="14"/>
  <c r="AA14" i="14"/>
  <c r="L34" i="14"/>
  <c r="G10" i="14"/>
  <c r="B12" i="14"/>
  <c r="L16" i="14"/>
  <c r="G42" i="14"/>
  <c r="B38" i="14"/>
  <c r="L29" i="14"/>
  <c r="G22" i="14"/>
  <c r="B25" i="14"/>
  <c r="L44" i="14"/>
  <c r="G36" i="14"/>
  <c r="B28" i="14"/>
  <c r="L12" i="14"/>
  <c r="G29" i="14"/>
  <c r="B39" i="14"/>
  <c r="L28" i="14"/>
  <c r="G21" i="14"/>
  <c r="B15" i="14"/>
  <c r="AA10" i="14"/>
  <c r="L37" i="14"/>
  <c r="G17" i="14"/>
  <c r="B33" i="14"/>
  <c r="L24" i="14"/>
  <c r="G47" i="14"/>
  <c r="B46" i="14"/>
  <c r="L18" i="14"/>
  <c r="G44" i="14"/>
  <c r="B23" i="14"/>
  <c r="L45" i="14"/>
  <c r="G14" i="14"/>
  <c r="B10" i="14"/>
  <c r="L27" i="14"/>
  <c r="G40" i="14"/>
  <c r="B40" i="14"/>
  <c r="L13" i="14"/>
  <c r="G25" i="14"/>
  <c r="B19" i="14"/>
  <c r="L21" i="14"/>
  <c r="G39" i="14"/>
  <c r="B9" i="14"/>
  <c r="L31" i="14"/>
  <c r="G11" i="14"/>
  <c r="B27" i="14"/>
  <c r="AA15" i="14"/>
  <c r="L25" i="14"/>
  <c r="G37" i="14"/>
  <c r="B36" i="14"/>
  <c r="L38" i="14"/>
  <c r="G19" i="14"/>
  <c r="B43" i="14"/>
  <c r="L30" i="14"/>
  <c r="G8" i="14"/>
  <c r="B31" i="14"/>
  <c r="AA8" i="14"/>
  <c r="L14" i="14"/>
  <c r="G27" i="14"/>
  <c r="B42" i="14"/>
  <c r="AA17" i="14"/>
  <c r="L47" i="14"/>
  <c r="G26" i="14"/>
  <c r="B41" i="14"/>
  <c r="L20" i="14"/>
  <c r="G34" i="14"/>
  <c r="B20" i="14"/>
  <c r="L11" i="14"/>
  <c r="G45" i="14"/>
  <c r="B30" i="14"/>
  <c r="L10" i="14"/>
  <c r="G33" i="14"/>
  <c r="B34" i="14"/>
  <c r="L36" i="14"/>
  <c r="G30" i="14"/>
  <c r="B18" i="14"/>
  <c r="AA13" i="14"/>
  <c r="L40" i="14"/>
  <c r="G46" i="14"/>
  <c r="B32" i="14"/>
  <c r="L42" i="14"/>
  <c r="G41" i="14"/>
  <c r="B29" i="14"/>
  <c r="L43" i="14"/>
  <c r="G15" i="14"/>
  <c r="B16" i="14"/>
  <c r="AA11" i="14"/>
  <c r="L46" i="14"/>
  <c r="G38" i="14"/>
  <c r="B24" i="14"/>
  <c r="AA12" i="14"/>
  <c r="L48" i="14"/>
  <c r="G24" i="14"/>
  <c r="B26" i="14"/>
  <c r="AA9" i="14"/>
  <c r="L41" i="14"/>
  <c r="G23" i="14"/>
  <c r="B22" i="14"/>
  <c r="AA16" i="14"/>
  <c r="L23" i="14"/>
  <c r="G16" i="14"/>
  <c r="B45" i="14"/>
  <c r="L33" i="14"/>
  <c r="G32" i="14"/>
  <c r="B8" i="14"/>
  <c r="L15" i="14"/>
  <c r="G13" i="14"/>
  <c r="B48" i="14"/>
  <c r="AA26" i="14"/>
  <c r="L26" i="14"/>
  <c r="G28" i="14"/>
  <c r="B21" i="14"/>
  <c r="L22" i="14"/>
  <c r="G9" i="14"/>
  <c r="B35" i="14"/>
  <c r="AA18" i="14"/>
  <c r="L8" i="14"/>
  <c r="G43" i="14"/>
  <c r="B17" i="14"/>
  <c r="L9" i="14"/>
  <c r="G31" i="14"/>
  <c r="B44" i="14"/>
  <c r="L39" i="14"/>
  <c r="G18" i="14"/>
  <c r="B13" i="14"/>
  <c r="L32" i="14"/>
  <c r="G48" i="14"/>
  <c r="B37" i="14"/>
  <c r="V30" i="13"/>
  <c r="Q11" i="13"/>
  <c r="L40" i="13"/>
  <c r="G31" i="13"/>
  <c r="V14" i="13"/>
  <c r="Q48" i="13"/>
  <c r="L42" i="13"/>
  <c r="G30" i="13"/>
  <c r="V27" i="13"/>
  <c r="Q25" i="13"/>
  <c r="L48" i="13"/>
  <c r="G16" i="13"/>
  <c r="V17" i="13"/>
  <c r="Q40" i="13"/>
  <c r="L45" i="13"/>
  <c r="G47" i="13"/>
  <c r="V31" i="13"/>
  <c r="Q41" i="13"/>
  <c r="L46" i="13"/>
  <c r="G39" i="13"/>
  <c r="V48" i="13"/>
  <c r="Q44" i="13"/>
  <c r="L41" i="13"/>
  <c r="G21" i="13"/>
  <c r="V39" i="13"/>
  <c r="Q9" i="13"/>
  <c r="L35" i="13"/>
  <c r="G41" i="13"/>
  <c r="V38" i="13"/>
  <c r="Q10" i="13"/>
  <c r="L44" i="13"/>
  <c r="G19" i="13"/>
  <c r="V8" i="13"/>
  <c r="Q14" i="13"/>
  <c r="L38" i="13"/>
  <c r="G40" i="13"/>
  <c r="V42" i="13"/>
  <c r="Q39" i="13"/>
  <c r="L25" i="13"/>
  <c r="G35" i="13"/>
  <c r="V35" i="13"/>
  <c r="Q29" i="13"/>
  <c r="L10" i="13"/>
  <c r="G45" i="13"/>
  <c r="V45" i="13"/>
  <c r="Q13" i="13"/>
  <c r="L30" i="13"/>
  <c r="G12" i="13"/>
  <c r="V19" i="13"/>
  <c r="Q26" i="13"/>
  <c r="L28" i="13"/>
  <c r="G14" i="13"/>
  <c r="V26" i="13"/>
  <c r="Q22" i="13"/>
  <c r="L37" i="13"/>
  <c r="G36" i="13"/>
  <c r="V16" i="13"/>
  <c r="Q36" i="13"/>
  <c r="L19" i="13"/>
  <c r="G15" i="13"/>
  <c r="V18" i="13"/>
  <c r="Q23" i="13"/>
  <c r="L26" i="13"/>
  <c r="G26" i="13"/>
  <c r="V10" i="13"/>
  <c r="Q28" i="13"/>
  <c r="L33" i="13"/>
  <c r="G38" i="13"/>
  <c r="V23" i="13"/>
  <c r="Q24" i="13"/>
  <c r="L34" i="13"/>
  <c r="G23" i="13"/>
  <c r="V20" i="13"/>
  <c r="Q12" i="13"/>
  <c r="L14" i="13"/>
  <c r="G8" i="13"/>
  <c r="V33" i="13"/>
  <c r="Q33" i="13"/>
  <c r="L20" i="13"/>
  <c r="G13" i="13"/>
  <c r="V13" i="13"/>
  <c r="Q19" i="13"/>
  <c r="L13" i="13"/>
  <c r="G43" i="13"/>
  <c r="V9" i="13"/>
  <c r="Q46" i="13"/>
  <c r="L11" i="13"/>
  <c r="G34" i="13"/>
  <c r="V24" i="13"/>
  <c r="Q37" i="13"/>
  <c r="L32" i="13"/>
  <c r="G46" i="13"/>
  <c r="V34" i="13"/>
  <c r="Q15" i="13"/>
  <c r="L9" i="13"/>
  <c r="G28" i="13"/>
  <c r="V32" i="13"/>
  <c r="Q32" i="13"/>
  <c r="L24" i="13"/>
  <c r="G48" i="13"/>
  <c r="V21" i="13"/>
  <c r="Q20" i="13"/>
  <c r="L21" i="13"/>
  <c r="G18" i="13"/>
  <c r="V22" i="13"/>
  <c r="Q47" i="13"/>
  <c r="L31" i="13"/>
  <c r="G17" i="13"/>
  <c r="V43" i="13"/>
  <c r="Q30" i="13"/>
  <c r="L29" i="13"/>
  <c r="G24" i="13"/>
  <c r="V29" i="13"/>
  <c r="Q34" i="13"/>
  <c r="L8" i="13"/>
  <c r="G32" i="13"/>
  <c r="V37" i="13"/>
  <c r="Q16" i="13"/>
  <c r="L22" i="13"/>
  <c r="G42" i="13"/>
  <c r="V25" i="13"/>
  <c r="Q35" i="13"/>
  <c r="L43" i="13"/>
  <c r="G20" i="13"/>
  <c r="V11" i="13"/>
  <c r="Q43" i="13"/>
  <c r="L23" i="13"/>
  <c r="G10" i="13"/>
  <c r="V40" i="13"/>
  <c r="Q42" i="13"/>
  <c r="L47" i="13"/>
  <c r="G29" i="13"/>
  <c r="V36" i="13"/>
  <c r="Q21" i="13"/>
  <c r="L18" i="13"/>
  <c r="G27" i="13"/>
  <c r="V12" i="13"/>
  <c r="Q18" i="13"/>
  <c r="L15" i="13"/>
  <c r="G33" i="13"/>
  <c r="V28" i="13"/>
  <c r="Q45" i="13"/>
  <c r="L16" i="13"/>
  <c r="G22" i="13"/>
  <c r="V41" i="13"/>
  <c r="Q8" i="13"/>
  <c r="L27" i="13"/>
  <c r="G37" i="13"/>
  <c r="V46" i="13"/>
  <c r="Q38" i="13"/>
  <c r="L36" i="13"/>
  <c r="G11" i="13"/>
  <c r="V44" i="13"/>
  <c r="Q31" i="13"/>
  <c r="L39" i="13"/>
  <c r="G44" i="13"/>
  <c r="V47" i="13"/>
  <c r="Q17" i="13"/>
  <c r="L12" i="13"/>
  <c r="G25" i="13"/>
  <c r="V15" i="13"/>
  <c r="Q27" i="13"/>
  <c r="L17" i="13"/>
  <c r="G9" i="13"/>
  <c r="L10" i="12"/>
  <c r="L47" i="12"/>
  <c r="L25" i="12"/>
  <c r="L36" i="12"/>
  <c r="L24" i="12"/>
  <c r="L19" i="12"/>
  <c r="L9" i="12"/>
  <c r="L37" i="12"/>
  <c r="L22" i="12"/>
  <c r="L31" i="12"/>
  <c r="L41" i="12"/>
  <c r="L28" i="12"/>
  <c r="L20" i="12"/>
  <c r="L34" i="12"/>
  <c r="L11" i="12"/>
  <c r="L35" i="12"/>
  <c r="L45" i="12"/>
  <c r="L15" i="12"/>
  <c r="L39" i="12"/>
  <c r="L29" i="12"/>
  <c r="L44" i="12"/>
  <c r="L14" i="12"/>
  <c r="L48" i="12"/>
  <c r="L26" i="12"/>
  <c r="L40" i="12"/>
  <c r="L17" i="12"/>
  <c r="L13" i="12"/>
  <c r="L32" i="12"/>
  <c r="L27" i="12"/>
  <c r="L16" i="12"/>
  <c r="L8" i="12"/>
  <c r="L23" i="12"/>
  <c r="L30" i="12"/>
  <c r="L42" i="12"/>
  <c r="L38" i="12"/>
  <c r="L33" i="12"/>
  <c r="L43" i="12"/>
  <c r="L18" i="12"/>
  <c r="Q47" i="12"/>
  <c r="Q45" i="12"/>
  <c r="Q9" i="12"/>
  <c r="Q21" i="12"/>
  <c r="Q10" i="12"/>
  <c r="Q19" i="12"/>
  <c r="Q17" i="12"/>
  <c r="Q16" i="12"/>
  <c r="Q42" i="12"/>
  <c r="Q35" i="12"/>
  <c r="Q23" i="12"/>
  <c r="Q20" i="12"/>
  <c r="Q36" i="12"/>
  <c r="Q30" i="12"/>
  <c r="Q31" i="12"/>
  <c r="Q28" i="12"/>
  <c r="Q15" i="12"/>
  <c r="Q13" i="12"/>
  <c r="Q34" i="12"/>
  <c r="Q27" i="12"/>
  <c r="Q14" i="12"/>
  <c r="Q40" i="12"/>
  <c r="Q41" i="12"/>
  <c r="Q39" i="12"/>
  <c r="Q29" i="12"/>
  <c r="Q26" i="12"/>
  <c r="Q24" i="12"/>
  <c r="Q18" i="12"/>
  <c r="Q32" i="12"/>
  <c r="Q12" i="12"/>
  <c r="Q43" i="12"/>
  <c r="Q33" i="12"/>
  <c r="Q22" i="12"/>
  <c r="Q11" i="12"/>
  <c r="Q48" i="12"/>
  <c r="Q25" i="12"/>
  <c r="Q37" i="12"/>
  <c r="Q8" i="12"/>
  <c r="J5" i="12"/>
  <c r="J5" i="22" s="1"/>
  <c r="G18" i="12"/>
  <c r="G42" i="12"/>
  <c r="G48" i="12"/>
  <c r="G35" i="12"/>
  <c r="G34" i="12"/>
  <c r="G40" i="12"/>
  <c r="G23" i="12"/>
  <c r="G37" i="12"/>
  <c r="G28" i="12"/>
  <c r="G32" i="12"/>
  <c r="G41" i="12"/>
  <c r="G43" i="12"/>
  <c r="G8" i="12"/>
  <c r="G25" i="12"/>
  <c r="G38" i="12"/>
  <c r="G44" i="12"/>
  <c r="G11" i="12"/>
  <c r="G21" i="12"/>
  <c r="G9" i="12"/>
  <c r="G47" i="12"/>
  <c r="G26" i="12"/>
  <c r="G36" i="12"/>
  <c r="G46" i="12"/>
  <c r="G10" i="12"/>
  <c r="G22" i="12"/>
  <c r="G16" i="12"/>
  <c r="G15" i="12"/>
  <c r="G14" i="12"/>
  <c r="G33" i="12"/>
  <c r="G30" i="12"/>
  <c r="G45" i="12"/>
  <c r="G20" i="12"/>
  <c r="G12" i="12"/>
  <c r="G13" i="12"/>
  <c r="G39" i="12"/>
  <c r="G24" i="12"/>
  <c r="G31" i="12"/>
  <c r="G19" i="12"/>
  <c r="O5" i="12" l="1"/>
  <c r="Y5" i="22" s="1"/>
  <c r="O5" i="22"/>
  <c r="T5" i="22"/>
  <c r="J5" i="20"/>
  <c r="T5" i="20" s="1"/>
  <c r="Y5" i="20" s="1"/>
  <c r="AD5" i="20" s="1"/>
  <c r="O5" i="20"/>
  <c r="J5" i="14"/>
  <c r="Y5" i="14" s="1"/>
  <c r="T5" i="14"/>
  <c r="AD5" i="18"/>
  <c r="Y5" i="18"/>
  <c r="T5" i="12"/>
  <c r="O5" i="14" l="1"/>
  <c r="AD5" i="14" s="1"/>
</calcChain>
</file>

<file path=xl/sharedStrings.xml><?xml version="1.0" encoding="utf-8"?>
<sst xmlns="http://schemas.openxmlformats.org/spreadsheetml/2006/main" count="4200" uniqueCount="293">
  <si>
    <t>市町村なんでもランキング</t>
    <rPh sb="0" eb="3">
      <t>シチョウソン</t>
    </rPh>
    <phoneticPr fontId="3"/>
  </si>
  <si>
    <t>自主財源比率</t>
    <rPh sb="0" eb="2">
      <t>ジシュ</t>
    </rPh>
    <rPh sb="2" eb="4">
      <t>ザイゲン</t>
    </rPh>
    <rPh sb="4" eb="6">
      <t>ヒリツ</t>
    </rPh>
    <phoneticPr fontId="3"/>
  </si>
  <si>
    <t>一般財源比率</t>
    <rPh sb="0" eb="2">
      <t>イッパン</t>
    </rPh>
    <rPh sb="2" eb="4">
      <t>ザイゲン</t>
    </rPh>
    <rPh sb="4" eb="6">
      <t>ヒリツ</t>
    </rPh>
    <phoneticPr fontId="3"/>
  </si>
  <si>
    <t>一般財源等比率</t>
    <rPh sb="0" eb="2">
      <t>イッパン</t>
    </rPh>
    <rPh sb="2" eb="4">
      <t>ザイゲン</t>
    </rPh>
    <rPh sb="4" eb="5">
      <t>トウ</t>
    </rPh>
    <rPh sb="5" eb="7">
      <t>ヒリツ</t>
    </rPh>
    <phoneticPr fontId="3"/>
  </si>
  <si>
    <t>順位</t>
    <rPh sb="0" eb="2">
      <t>ジュンイ</t>
    </rPh>
    <phoneticPr fontId="3"/>
  </si>
  <si>
    <t>自主財源</t>
    <rPh sb="0" eb="2">
      <t>ジシュ</t>
    </rPh>
    <rPh sb="2" eb="4">
      <t>ザイゲン</t>
    </rPh>
    <phoneticPr fontId="3"/>
  </si>
  <si>
    <t>一般財源</t>
    <rPh sb="0" eb="2">
      <t>イッパン</t>
    </rPh>
    <rPh sb="2" eb="4">
      <t>ザイゲン</t>
    </rPh>
    <phoneticPr fontId="3"/>
  </si>
  <si>
    <t>一般財源等</t>
    <rPh sb="0" eb="2">
      <t>イッパン</t>
    </rPh>
    <rPh sb="2" eb="4">
      <t>ザイゲン</t>
    </rPh>
    <rPh sb="4" eb="5">
      <t>トウ</t>
    </rPh>
    <phoneticPr fontId="3"/>
  </si>
  <si>
    <t>経常一財</t>
    <rPh sb="0" eb="2">
      <t>ケイジョウ</t>
    </rPh>
    <rPh sb="2" eb="3">
      <t>１</t>
    </rPh>
    <rPh sb="3" eb="4">
      <t>ザイ</t>
    </rPh>
    <phoneticPr fontId="3"/>
  </si>
  <si>
    <t>団 体 名</t>
  </si>
  <si>
    <t>歳入総額</t>
    <rPh sb="0" eb="2">
      <t>サイニュウ</t>
    </rPh>
    <rPh sb="2" eb="4">
      <t>ソウガク</t>
    </rPh>
    <phoneticPr fontId="3"/>
  </si>
  <si>
    <t>田尻町</t>
  </si>
  <si>
    <t>和泉市</t>
    <rPh sb="0" eb="3">
      <t>イズミシ</t>
    </rPh>
    <phoneticPr fontId="3"/>
  </si>
  <si>
    <t>箕面市</t>
  </si>
  <si>
    <t>豊能町</t>
  </si>
  <si>
    <t>熊取町</t>
  </si>
  <si>
    <t>岸和田市</t>
  </si>
  <si>
    <t>吹田市</t>
  </si>
  <si>
    <t>河内長野市</t>
  </si>
  <si>
    <t>泉佐野市</t>
  </si>
  <si>
    <t>交野市</t>
  </si>
  <si>
    <t>島本町</t>
  </si>
  <si>
    <t>八尾市</t>
  </si>
  <si>
    <t>茨木市</t>
  </si>
  <si>
    <t>大阪狭山市</t>
  </si>
  <si>
    <t>豊中市</t>
  </si>
  <si>
    <t>摂津市</t>
  </si>
  <si>
    <t>阪南市</t>
  </si>
  <si>
    <t>高石市</t>
  </si>
  <si>
    <t>池田市</t>
  </si>
  <si>
    <t>千早赤阪村</t>
  </si>
  <si>
    <t>枚方市</t>
  </si>
  <si>
    <t>太子町</t>
  </si>
  <si>
    <t>忠岡町</t>
  </si>
  <si>
    <t>岬町</t>
  </si>
  <si>
    <t>門真市</t>
  </si>
  <si>
    <t>高槻市</t>
  </si>
  <si>
    <t>藤井寺市</t>
  </si>
  <si>
    <t>河南町</t>
  </si>
  <si>
    <t>大東市</t>
  </si>
  <si>
    <t>泉大津市</t>
  </si>
  <si>
    <t>守口市</t>
    <rPh sb="0" eb="3">
      <t>モリグチシ</t>
    </rPh>
    <phoneticPr fontId="3"/>
  </si>
  <si>
    <t>貝塚市</t>
  </si>
  <si>
    <t>能勢町</t>
  </si>
  <si>
    <t>松原市</t>
  </si>
  <si>
    <t>四條畷市</t>
  </si>
  <si>
    <t>東大阪市</t>
  </si>
  <si>
    <t>柏原市</t>
  </si>
  <si>
    <t>泉南市</t>
  </si>
  <si>
    <t>富田林市</t>
  </si>
  <si>
    <t>寝屋川市</t>
  </si>
  <si>
    <t>羽曳野市</t>
  </si>
  <si>
    <t>　　一般財源等：上記の一般財源に、その他使途が限定されていない収入を加えたもの（例：財産売払収入、貸付金元利償還収入、財政調整基金取崩し　等）</t>
    <rPh sb="2" eb="4">
      <t>イッパン</t>
    </rPh>
    <rPh sb="4" eb="6">
      <t>ザイゲン</t>
    </rPh>
    <rPh sb="6" eb="7">
      <t>トウ</t>
    </rPh>
    <rPh sb="8" eb="10">
      <t>ジョウキ</t>
    </rPh>
    <rPh sb="11" eb="13">
      <t>イッパン</t>
    </rPh>
    <rPh sb="13" eb="15">
      <t>ザイゲン</t>
    </rPh>
    <rPh sb="19" eb="20">
      <t>タ</t>
    </rPh>
    <rPh sb="20" eb="22">
      <t>シト</t>
    </rPh>
    <rPh sb="23" eb="25">
      <t>ゲンテイ</t>
    </rPh>
    <rPh sb="31" eb="33">
      <t>シュウニュウ</t>
    </rPh>
    <rPh sb="34" eb="35">
      <t>クワ</t>
    </rPh>
    <rPh sb="40" eb="41">
      <t>レイ</t>
    </rPh>
    <rPh sb="42" eb="44">
      <t>ザイサン</t>
    </rPh>
    <rPh sb="44" eb="45">
      <t>ウ</t>
    </rPh>
    <rPh sb="45" eb="46">
      <t>ハラ</t>
    </rPh>
    <rPh sb="46" eb="48">
      <t>シュウニュウ</t>
    </rPh>
    <rPh sb="49" eb="51">
      <t>カシツケ</t>
    </rPh>
    <rPh sb="51" eb="52">
      <t>キン</t>
    </rPh>
    <rPh sb="52" eb="54">
      <t>ガンリ</t>
    </rPh>
    <rPh sb="54" eb="56">
      <t>ショウカン</t>
    </rPh>
    <rPh sb="56" eb="58">
      <t>シュウニュウ</t>
    </rPh>
    <rPh sb="59" eb="61">
      <t>ザイセイ</t>
    </rPh>
    <rPh sb="61" eb="63">
      <t>チョウセイ</t>
    </rPh>
    <rPh sb="63" eb="65">
      <t>キキン</t>
    </rPh>
    <rPh sb="65" eb="67">
      <t>トリクズ</t>
    </rPh>
    <rPh sb="69" eb="70">
      <t>トウ</t>
    </rPh>
    <phoneticPr fontId="3"/>
  </si>
  <si>
    <t>年度</t>
    <rPh sb="0" eb="2">
      <t>ネンド</t>
    </rPh>
    <phoneticPr fontId="3"/>
  </si>
  <si>
    <t>÷</t>
    <phoneticPr fontId="3"/>
  </si>
  <si>
    <t>※　自主財源：地方税、分担金及び負担金、使用料及び手数料、財産収入、寄附金、繰入金、繰越金、諸収入の合算額で、市町村自らが条例等に基づき賦課徴収した歳入</t>
    <rPh sb="2" eb="4">
      <t>ジシュ</t>
    </rPh>
    <rPh sb="4" eb="6">
      <t>ザイゲン</t>
    </rPh>
    <rPh sb="7" eb="10">
      <t>チホウゼイ</t>
    </rPh>
    <rPh sb="11" eb="14">
      <t>ブンタンキン</t>
    </rPh>
    <rPh sb="14" eb="15">
      <t>オヨ</t>
    </rPh>
    <rPh sb="16" eb="19">
      <t>フタンキン</t>
    </rPh>
    <rPh sb="20" eb="22">
      <t>シヨウ</t>
    </rPh>
    <rPh sb="22" eb="23">
      <t>リョウ</t>
    </rPh>
    <rPh sb="23" eb="24">
      <t>オヨ</t>
    </rPh>
    <rPh sb="25" eb="28">
      <t>テスウリョウ</t>
    </rPh>
    <rPh sb="29" eb="31">
      <t>ザイサン</t>
    </rPh>
    <rPh sb="31" eb="33">
      <t>シュウニュウ</t>
    </rPh>
    <rPh sb="34" eb="37">
      <t>キフキン</t>
    </rPh>
    <rPh sb="38" eb="40">
      <t>クリイレ</t>
    </rPh>
    <rPh sb="40" eb="41">
      <t>キン</t>
    </rPh>
    <rPh sb="42" eb="44">
      <t>クリコシ</t>
    </rPh>
    <rPh sb="44" eb="45">
      <t>キン</t>
    </rPh>
    <rPh sb="46" eb="47">
      <t>ショ</t>
    </rPh>
    <rPh sb="47" eb="49">
      <t>シュウニュウ</t>
    </rPh>
    <rPh sb="50" eb="52">
      <t>ガッサン</t>
    </rPh>
    <rPh sb="52" eb="53">
      <t>ガク</t>
    </rPh>
    <rPh sb="55" eb="58">
      <t>シチョウソン</t>
    </rPh>
    <rPh sb="58" eb="59">
      <t>ミズカ</t>
    </rPh>
    <rPh sb="61" eb="63">
      <t>ジョウレイ</t>
    </rPh>
    <rPh sb="63" eb="64">
      <t>トウ</t>
    </rPh>
    <rPh sb="65" eb="66">
      <t>モト</t>
    </rPh>
    <rPh sb="68" eb="70">
      <t>フカ</t>
    </rPh>
    <rPh sb="70" eb="72">
      <t>チョウシュウ</t>
    </rPh>
    <rPh sb="74" eb="76">
      <t>サイニュウ</t>
    </rPh>
    <phoneticPr fontId="3"/>
  </si>
  <si>
    <t>÷</t>
    <phoneticPr fontId="3"/>
  </si>
  <si>
    <t>歳　入</t>
    <phoneticPr fontId="3"/>
  </si>
  <si>
    <t>都市計</t>
  </si>
  <si>
    <t>町村計</t>
  </si>
  <si>
    <t>市町村計</t>
  </si>
  <si>
    <t>経常一般財源比率</t>
    <rPh sb="0" eb="2">
      <t>ケイジョウ</t>
    </rPh>
    <rPh sb="2" eb="4">
      <t>イッパン</t>
    </rPh>
    <rPh sb="4" eb="6">
      <t>ザイゲン</t>
    </rPh>
    <rPh sb="6" eb="8">
      <t>ヒリツ</t>
    </rPh>
    <phoneticPr fontId="3"/>
  </si>
  <si>
    <t>　　経常一般財源：上記の一般財源等のうち、市町村において一般的かつ経常的に収入されるもの</t>
    <rPh sb="2" eb="4">
      <t>ケイジョウ</t>
    </rPh>
    <rPh sb="4" eb="6">
      <t>イッパン</t>
    </rPh>
    <rPh sb="6" eb="8">
      <t>ザイゲン</t>
    </rPh>
    <rPh sb="9" eb="11">
      <t>ジョウキ</t>
    </rPh>
    <rPh sb="12" eb="14">
      <t>イッパン</t>
    </rPh>
    <rPh sb="14" eb="16">
      <t>ザイゲン</t>
    </rPh>
    <rPh sb="16" eb="17">
      <t>トウ</t>
    </rPh>
    <rPh sb="21" eb="24">
      <t>シチョウソン</t>
    </rPh>
    <rPh sb="28" eb="30">
      <t>イッパン</t>
    </rPh>
    <rPh sb="30" eb="31">
      <t>テキ</t>
    </rPh>
    <rPh sb="33" eb="35">
      <t>ケイジョウ</t>
    </rPh>
    <rPh sb="35" eb="36">
      <t>テキ</t>
    </rPh>
    <rPh sb="37" eb="39">
      <t>シュウニュウ</t>
    </rPh>
    <phoneticPr fontId="3"/>
  </si>
  <si>
    <t>歳　出</t>
    <phoneticPr fontId="3"/>
  </si>
  <si>
    <t>義務的経費比率</t>
    <rPh sb="0" eb="3">
      <t>ギムテキ</t>
    </rPh>
    <rPh sb="3" eb="5">
      <t>ケイヒ</t>
    </rPh>
    <rPh sb="5" eb="7">
      <t>ヒリツ</t>
    </rPh>
    <phoneticPr fontId="3"/>
  </si>
  <si>
    <t>人件費比率</t>
    <rPh sb="0" eb="3">
      <t>ジンケンヒ</t>
    </rPh>
    <rPh sb="3" eb="5">
      <t>ヒリツ</t>
    </rPh>
    <phoneticPr fontId="3"/>
  </si>
  <si>
    <t>扶助費比率</t>
    <rPh sb="0" eb="3">
      <t>フジョヒ</t>
    </rPh>
    <rPh sb="3" eb="5">
      <t>ヒリツ</t>
    </rPh>
    <phoneticPr fontId="3"/>
  </si>
  <si>
    <t>公債費比率</t>
    <rPh sb="0" eb="2">
      <t>コウサイ</t>
    </rPh>
    <rPh sb="2" eb="3">
      <t>ヒ</t>
    </rPh>
    <rPh sb="3" eb="5">
      <t>ヒリツ</t>
    </rPh>
    <phoneticPr fontId="3"/>
  </si>
  <si>
    <t>普通建設事業費比率</t>
    <rPh sb="0" eb="2">
      <t>フツウ</t>
    </rPh>
    <rPh sb="2" eb="4">
      <t>ケンセツ</t>
    </rPh>
    <rPh sb="4" eb="7">
      <t>ジギョウヒ</t>
    </rPh>
    <rPh sb="7" eb="9">
      <t>ヒリツ</t>
    </rPh>
    <phoneticPr fontId="3"/>
  </si>
  <si>
    <t>義務的経費</t>
    <rPh sb="0" eb="2">
      <t>ギム</t>
    </rPh>
    <rPh sb="2" eb="3">
      <t>テキ</t>
    </rPh>
    <rPh sb="3" eb="5">
      <t>ケイヒ</t>
    </rPh>
    <phoneticPr fontId="3"/>
  </si>
  <si>
    <t>人件費</t>
    <rPh sb="0" eb="3">
      <t>ジンケンヒ</t>
    </rPh>
    <phoneticPr fontId="3"/>
  </si>
  <si>
    <t>扶助費</t>
    <rPh sb="0" eb="3">
      <t>フジョヒ</t>
    </rPh>
    <phoneticPr fontId="3"/>
  </si>
  <si>
    <t>公債費</t>
    <rPh sb="0" eb="2">
      <t>コウサイ</t>
    </rPh>
    <rPh sb="2" eb="3">
      <t>ヒ</t>
    </rPh>
    <phoneticPr fontId="3"/>
  </si>
  <si>
    <t>普通建設</t>
    <rPh sb="0" eb="2">
      <t>フツウ</t>
    </rPh>
    <rPh sb="2" eb="4">
      <t>ケンセツ</t>
    </rPh>
    <phoneticPr fontId="3"/>
  </si>
  <si>
    <t>歳出総額</t>
    <rPh sb="0" eb="2">
      <t>サイシュツ</t>
    </rPh>
    <rPh sb="2" eb="4">
      <t>ソウガク</t>
    </rPh>
    <phoneticPr fontId="3"/>
  </si>
  <si>
    <t>※</t>
    <phoneticPr fontId="3"/>
  </si>
  <si>
    <t>義務的経費＝人件費＋扶助費＋公債費</t>
    <rPh sb="0" eb="3">
      <t>ギムテキ</t>
    </rPh>
    <rPh sb="3" eb="5">
      <t>ケイヒ</t>
    </rPh>
    <rPh sb="6" eb="9">
      <t>ジンケンヒ</t>
    </rPh>
    <rPh sb="10" eb="12">
      <t>フジョ</t>
    </rPh>
    <rPh sb="12" eb="13">
      <t>ヒ</t>
    </rPh>
    <rPh sb="14" eb="16">
      <t>コウサイ</t>
    </rPh>
    <rPh sb="16" eb="17">
      <t>ヒ</t>
    </rPh>
    <phoneticPr fontId="3"/>
  </si>
  <si>
    <t>標準財政規模に対する割合</t>
    <phoneticPr fontId="3"/>
  </si>
  <si>
    <t>単独建設事業</t>
    <rPh sb="0" eb="2">
      <t>タンドク</t>
    </rPh>
    <rPh sb="2" eb="4">
      <t>ケンセツ</t>
    </rPh>
    <rPh sb="4" eb="6">
      <t>ジギョウ</t>
    </rPh>
    <phoneticPr fontId="3"/>
  </si>
  <si>
    <t>地方債残高</t>
    <rPh sb="0" eb="3">
      <t>チホウサイ</t>
    </rPh>
    <rPh sb="3" eb="5">
      <t>ザンダカ</t>
    </rPh>
    <phoneticPr fontId="3"/>
  </si>
  <si>
    <t>土地開発公社保有量</t>
    <rPh sb="0" eb="2">
      <t>トチ</t>
    </rPh>
    <rPh sb="2" eb="4">
      <t>カイハツ</t>
    </rPh>
    <rPh sb="4" eb="6">
      <t>コウシャ</t>
    </rPh>
    <rPh sb="6" eb="8">
      <t>ホユウ</t>
    </rPh>
    <rPh sb="8" eb="9">
      <t>リョウ</t>
    </rPh>
    <phoneticPr fontId="3"/>
  </si>
  <si>
    <t>単独建設</t>
    <rPh sb="0" eb="2">
      <t>タンドク</t>
    </rPh>
    <rPh sb="2" eb="4">
      <t>ケンセツ</t>
    </rPh>
    <phoneticPr fontId="3"/>
  </si>
  <si>
    <t>地方債残高</t>
    <rPh sb="0" eb="3">
      <t>チホウサイ</t>
    </rPh>
    <rPh sb="3" eb="4">
      <t>ザン</t>
    </rPh>
    <rPh sb="4" eb="5">
      <t>ダカ</t>
    </rPh>
    <phoneticPr fontId="3"/>
  </si>
  <si>
    <t>公社保有量</t>
    <rPh sb="0" eb="2">
      <t>コウシャ</t>
    </rPh>
    <rPh sb="2" eb="4">
      <t>ホユウ</t>
    </rPh>
    <rPh sb="4" eb="5">
      <t>リョウ</t>
    </rPh>
    <phoneticPr fontId="3"/>
  </si>
  <si>
    <t>標準財政規模</t>
    <rPh sb="0" eb="2">
      <t>ヒョウジュン</t>
    </rPh>
    <rPh sb="2" eb="4">
      <t>ザイセイ</t>
    </rPh>
    <rPh sb="4" eb="6">
      <t>キボ</t>
    </rPh>
    <phoneticPr fontId="3"/>
  </si>
  <si>
    <t>-</t>
  </si>
  <si>
    <t>住民１人あたり額　No.１</t>
    <phoneticPr fontId="3"/>
  </si>
  <si>
    <t>（単位：円）</t>
    <rPh sb="1" eb="3">
      <t>タンイ</t>
    </rPh>
    <rPh sb="4" eb="5">
      <t>エン</t>
    </rPh>
    <phoneticPr fontId="3"/>
  </si>
  <si>
    <t>地方税合計</t>
    <rPh sb="0" eb="3">
      <t>チホウゼイ</t>
    </rPh>
    <rPh sb="3" eb="5">
      <t>ゴウケイ</t>
    </rPh>
    <phoneticPr fontId="3"/>
  </si>
  <si>
    <t>個人住民税</t>
    <rPh sb="0" eb="2">
      <t>コジン</t>
    </rPh>
    <rPh sb="2" eb="5">
      <t>ジュウミンゼイ</t>
    </rPh>
    <phoneticPr fontId="3"/>
  </si>
  <si>
    <t>法人住民税</t>
    <rPh sb="0" eb="2">
      <t>ホウジン</t>
    </rPh>
    <rPh sb="2" eb="5">
      <t>ジュウミンゼイ</t>
    </rPh>
    <phoneticPr fontId="3"/>
  </si>
  <si>
    <t>固定資産税（土地）</t>
    <rPh sb="0" eb="2">
      <t>コテイ</t>
    </rPh>
    <rPh sb="2" eb="5">
      <t>シサンゼイ</t>
    </rPh>
    <rPh sb="6" eb="8">
      <t>トチ</t>
    </rPh>
    <phoneticPr fontId="3"/>
  </si>
  <si>
    <t>固定資産税（家屋）</t>
    <rPh sb="0" eb="2">
      <t>コテイ</t>
    </rPh>
    <rPh sb="2" eb="5">
      <t>シサンゼイ</t>
    </rPh>
    <rPh sb="6" eb="8">
      <t>カオク</t>
    </rPh>
    <phoneticPr fontId="3"/>
  </si>
  <si>
    <t>個人均等割</t>
    <rPh sb="0" eb="2">
      <t>コジン</t>
    </rPh>
    <rPh sb="2" eb="4">
      <t>キントウ</t>
    </rPh>
    <rPh sb="4" eb="5">
      <t>ワリ</t>
    </rPh>
    <phoneticPr fontId="3"/>
  </si>
  <si>
    <t>法人均等割</t>
    <rPh sb="0" eb="2">
      <t>ホウジン</t>
    </rPh>
    <rPh sb="2" eb="5">
      <t>キントウワリ</t>
    </rPh>
    <phoneticPr fontId="3"/>
  </si>
  <si>
    <t>地方税合計</t>
    <rPh sb="0" eb="2">
      <t>チホウ</t>
    </rPh>
    <rPh sb="2" eb="3">
      <t>ゼイ</t>
    </rPh>
    <rPh sb="3" eb="5">
      <t>ゴウケイ</t>
    </rPh>
    <phoneticPr fontId="3"/>
  </si>
  <si>
    <t>＋</t>
    <phoneticPr fontId="3"/>
  </si>
  <si>
    <t>固定資産税</t>
    <rPh sb="0" eb="2">
      <t>コテイ</t>
    </rPh>
    <rPh sb="2" eb="4">
      <t>シサン</t>
    </rPh>
    <rPh sb="4" eb="5">
      <t>ゼイ</t>
    </rPh>
    <phoneticPr fontId="3"/>
  </si>
  <si>
    <t>個人所得割</t>
    <rPh sb="0" eb="2">
      <t>コジン</t>
    </rPh>
    <rPh sb="2" eb="4">
      <t>ショトク</t>
    </rPh>
    <rPh sb="4" eb="5">
      <t>ワリ</t>
    </rPh>
    <phoneticPr fontId="3"/>
  </si>
  <si>
    <t>法人所得割</t>
    <rPh sb="0" eb="2">
      <t>ホウジン</t>
    </rPh>
    <rPh sb="2" eb="4">
      <t>ショトク</t>
    </rPh>
    <rPh sb="4" eb="5">
      <t>ワリ</t>
    </rPh>
    <phoneticPr fontId="3"/>
  </si>
  <si>
    <t>住民１人あたり額　No.２</t>
    <phoneticPr fontId="3"/>
  </si>
  <si>
    <t>地方交付税</t>
    <rPh sb="0" eb="2">
      <t>チホウ</t>
    </rPh>
    <rPh sb="2" eb="5">
      <t>コウフゼイ</t>
    </rPh>
    <phoneticPr fontId="3"/>
  </si>
  <si>
    <t>経常一般財源</t>
    <rPh sb="0" eb="2">
      <t>ケイジョウ</t>
    </rPh>
    <rPh sb="2" eb="4">
      <t>イッパン</t>
    </rPh>
    <rPh sb="4" eb="6">
      <t>ザイゲン</t>
    </rPh>
    <phoneticPr fontId="3"/>
  </si>
  <si>
    <t>普通交付税</t>
    <rPh sb="0" eb="2">
      <t>フツウ</t>
    </rPh>
    <rPh sb="2" eb="5">
      <t>コウフゼイ</t>
    </rPh>
    <phoneticPr fontId="3"/>
  </si>
  <si>
    <t>経　常
一般財源</t>
    <rPh sb="0" eb="1">
      <t>キョウ</t>
    </rPh>
    <rPh sb="2" eb="3">
      <t>ツネ</t>
    </rPh>
    <rPh sb="4" eb="6">
      <t>イッパン</t>
    </rPh>
    <rPh sb="6" eb="8">
      <t>ザイゲン</t>
    </rPh>
    <phoneticPr fontId="3"/>
  </si>
  <si>
    <t>特別交付税</t>
    <rPh sb="0" eb="2">
      <t>トクベツ</t>
    </rPh>
    <rPh sb="2" eb="5">
      <t>コウフゼイ</t>
    </rPh>
    <phoneticPr fontId="3"/>
  </si>
  <si>
    <t>自主財源：地方税、分担金及び負担金、使用料及び手数料、財産収入、寄附金、繰入金、繰越金、諸収入の合算額で、市町村自らが条例等に基づき賦課徴収した歳入</t>
    <phoneticPr fontId="3"/>
  </si>
  <si>
    <t>一般財源：地方税、地方譲与税、利子割交付金、配当割交付金、株式等譲渡所得割交付金、地方消費税交付金、ゴルフ場利用税交付金、特別地方消費税交付金、自動車取得税交付金、自動車税環境性能割交付金、</t>
    <rPh sb="0" eb="2">
      <t>イッパン</t>
    </rPh>
    <rPh sb="2" eb="4">
      <t>ザイゲン</t>
    </rPh>
    <rPh sb="5" eb="7">
      <t>チホウ</t>
    </rPh>
    <rPh sb="7" eb="8">
      <t>ゼイ</t>
    </rPh>
    <rPh sb="9" eb="11">
      <t>チホウ</t>
    </rPh>
    <rPh sb="11" eb="13">
      <t>ジョウヨ</t>
    </rPh>
    <rPh sb="13" eb="14">
      <t>ゼイ</t>
    </rPh>
    <rPh sb="15" eb="17">
      <t>リシ</t>
    </rPh>
    <rPh sb="17" eb="18">
      <t>ワリ</t>
    </rPh>
    <rPh sb="18" eb="21">
      <t>コウフキン</t>
    </rPh>
    <rPh sb="22" eb="24">
      <t>ハイトウ</t>
    </rPh>
    <rPh sb="24" eb="25">
      <t>ワ</t>
    </rPh>
    <rPh sb="25" eb="28">
      <t>コウフキン</t>
    </rPh>
    <rPh sb="29" eb="31">
      <t>カブシキ</t>
    </rPh>
    <rPh sb="31" eb="32">
      <t>トウ</t>
    </rPh>
    <rPh sb="32" eb="34">
      <t>ジョウト</t>
    </rPh>
    <rPh sb="34" eb="36">
      <t>ショトク</t>
    </rPh>
    <rPh sb="36" eb="37">
      <t>ワ</t>
    </rPh>
    <rPh sb="37" eb="40">
      <t>コウフキン</t>
    </rPh>
    <rPh sb="41" eb="43">
      <t>チホウ</t>
    </rPh>
    <rPh sb="43" eb="46">
      <t>ショウヒゼイ</t>
    </rPh>
    <rPh sb="46" eb="49">
      <t>コウフキン</t>
    </rPh>
    <rPh sb="53" eb="54">
      <t>バ</t>
    </rPh>
    <rPh sb="54" eb="56">
      <t>リヨウ</t>
    </rPh>
    <rPh sb="56" eb="57">
      <t>ゼイ</t>
    </rPh>
    <rPh sb="57" eb="60">
      <t>コウフキン</t>
    </rPh>
    <rPh sb="61" eb="63">
      <t>トクベツ</t>
    </rPh>
    <rPh sb="63" eb="65">
      <t>チホウ</t>
    </rPh>
    <rPh sb="65" eb="68">
      <t>ショウヒゼイ</t>
    </rPh>
    <rPh sb="68" eb="71">
      <t>コウフキン</t>
    </rPh>
    <rPh sb="72" eb="75">
      <t>ジドウシャ</t>
    </rPh>
    <rPh sb="75" eb="77">
      <t>シュトク</t>
    </rPh>
    <rPh sb="77" eb="78">
      <t>ゼイ</t>
    </rPh>
    <rPh sb="78" eb="81">
      <t>コウフキン</t>
    </rPh>
    <phoneticPr fontId="3"/>
  </si>
  <si>
    <t>一般財源等：上記の一般財源に、その他使途が限定されていない収入を加えたもの（例：財産売払収入、貸付金元利償還収入、財政調整基金取崩し　等）</t>
    <rPh sb="0" eb="2">
      <t>イッパン</t>
    </rPh>
    <rPh sb="2" eb="4">
      <t>ザイゲン</t>
    </rPh>
    <rPh sb="4" eb="5">
      <t>トウ</t>
    </rPh>
    <rPh sb="6" eb="8">
      <t>ジョウキ</t>
    </rPh>
    <rPh sb="9" eb="11">
      <t>イッパン</t>
    </rPh>
    <rPh sb="11" eb="13">
      <t>ザイゲン</t>
    </rPh>
    <rPh sb="17" eb="18">
      <t>タ</t>
    </rPh>
    <rPh sb="18" eb="20">
      <t>シト</t>
    </rPh>
    <rPh sb="21" eb="23">
      <t>ゲンテイ</t>
    </rPh>
    <rPh sb="29" eb="31">
      <t>シュウニュウ</t>
    </rPh>
    <rPh sb="32" eb="33">
      <t>クワ</t>
    </rPh>
    <rPh sb="38" eb="39">
      <t>レイ</t>
    </rPh>
    <rPh sb="40" eb="42">
      <t>ザイサン</t>
    </rPh>
    <rPh sb="42" eb="43">
      <t>ウ</t>
    </rPh>
    <rPh sb="43" eb="44">
      <t>ハラ</t>
    </rPh>
    <rPh sb="44" eb="46">
      <t>シュウニュウ</t>
    </rPh>
    <rPh sb="47" eb="49">
      <t>カシツケ</t>
    </rPh>
    <rPh sb="49" eb="50">
      <t>キン</t>
    </rPh>
    <rPh sb="50" eb="52">
      <t>ガンリ</t>
    </rPh>
    <rPh sb="52" eb="54">
      <t>ショウカン</t>
    </rPh>
    <rPh sb="54" eb="56">
      <t>シュウニュウ</t>
    </rPh>
    <rPh sb="57" eb="59">
      <t>ザイセイ</t>
    </rPh>
    <rPh sb="59" eb="61">
      <t>チョウセイ</t>
    </rPh>
    <rPh sb="61" eb="63">
      <t>キキン</t>
    </rPh>
    <rPh sb="63" eb="65">
      <t>トリクズ</t>
    </rPh>
    <rPh sb="67" eb="68">
      <t>トウ</t>
    </rPh>
    <phoneticPr fontId="3"/>
  </si>
  <si>
    <t>経常一般財源：上記の一般財源等のうち、市町村において一般的かつ経常的に収入されるもの</t>
    <rPh sb="0" eb="2">
      <t>ケイジョウ</t>
    </rPh>
    <rPh sb="2" eb="4">
      <t>イッパン</t>
    </rPh>
    <rPh sb="4" eb="6">
      <t>ザイゲン</t>
    </rPh>
    <rPh sb="7" eb="9">
      <t>ジョウキ</t>
    </rPh>
    <rPh sb="10" eb="12">
      <t>イッパン</t>
    </rPh>
    <rPh sb="12" eb="14">
      <t>ザイゲン</t>
    </rPh>
    <rPh sb="14" eb="15">
      <t>トウ</t>
    </rPh>
    <rPh sb="19" eb="22">
      <t>シチョウソン</t>
    </rPh>
    <rPh sb="26" eb="28">
      <t>イッパン</t>
    </rPh>
    <rPh sb="28" eb="29">
      <t>テキ</t>
    </rPh>
    <rPh sb="31" eb="33">
      <t>ケイジョウ</t>
    </rPh>
    <rPh sb="33" eb="34">
      <t>テキ</t>
    </rPh>
    <rPh sb="35" eb="37">
      <t>シュウニュウ</t>
    </rPh>
    <phoneticPr fontId="3"/>
  </si>
  <si>
    <t>※</t>
  </si>
  <si>
    <t>住民１人あたり額　No.３</t>
    <phoneticPr fontId="3"/>
  </si>
  <si>
    <t>地方債</t>
    <rPh sb="0" eb="3">
      <t>チホウサイ</t>
    </rPh>
    <phoneticPr fontId="3"/>
  </si>
  <si>
    <t>義務的経費</t>
    <rPh sb="0" eb="3">
      <t>ギムテキ</t>
    </rPh>
    <rPh sb="3" eb="5">
      <t>ケイヒ</t>
    </rPh>
    <phoneticPr fontId="3"/>
  </si>
  <si>
    <t>職員給</t>
    <rPh sb="0" eb="2">
      <t>ショクイン</t>
    </rPh>
    <rPh sb="2" eb="3">
      <t>キュウ</t>
    </rPh>
    <phoneticPr fontId="3"/>
  </si>
  <si>
    <t>総人件費</t>
    <rPh sb="0" eb="1">
      <t>ソウ</t>
    </rPh>
    <rPh sb="1" eb="4">
      <t>ジンケンヒ</t>
    </rPh>
    <phoneticPr fontId="3"/>
  </si>
  <si>
    <t>人件費＋</t>
    <rPh sb="0" eb="3">
      <t>ジンケンヒ</t>
    </rPh>
    <phoneticPr fontId="3"/>
  </si>
  <si>
    <t>扶助費＋</t>
    <rPh sb="0" eb="2">
      <t>フジョ</t>
    </rPh>
    <rPh sb="2" eb="3">
      <t>ヒ</t>
    </rPh>
    <phoneticPr fontId="3"/>
  </si>
  <si>
    <t>事業支弁＋</t>
    <rPh sb="0" eb="2">
      <t>ジギョウ</t>
    </rPh>
    <rPh sb="2" eb="4">
      <t>シベン</t>
    </rPh>
    <phoneticPr fontId="3"/>
  </si>
  <si>
    <t>一組負担分</t>
    <rPh sb="0" eb="1">
      <t>イチ</t>
    </rPh>
    <rPh sb="1" eb="2">
      <t>クミ</t>
    </rPh>
    <rPh sb="2" eb="4">
      <t>フタン</t>
    </rPh>
    <rPh sb="4" eb="5">
      <t>ブン</t>
    </rPh>
    <phoneticPr fontId="3"/>
  </si>
  <si>
    <t>事業費支弁人件費（事業支弁）：普通建設事業費に含まれる人件費（建設事業に専ら従事する職員の人件費）</t>
    <rPh sb="15" eb="17">
      <t>フツウ</t>
    </rPh>
    <rPh sb="17" eb="19">
      <t>ケンセツ</t>
    </rPh>
    <rPh sb="19" eb="21">
      <t>ジギョウ</t>
    </rPh>
    <rPh sb="21" eb="22">
      <t>ヒ</t>
    </rPh>
    <rPh sb="23" eb="24">
      <t>フク</t>
    </rPh>
    <rPh sb="27" eb="30">
      <t>ジンケンヒ</t>
    </rPh>
    <rPh sb="31" eb="33">
      <t>ケンセツ</t>
    </rPh>
    <rPh sb="33" eb="35">
      <t>ジギョウ</t>
    </rPh>
    <rPh sb="36" eb="37">
      <t>モッパ</t>
    </rPh>
    <rPh sb="38" eb="40">
      <t>ジュウジ</t>
    </rPh>
    <rPh sb="42" eb="44">
      <t>ショクイン</t>
    </rPh>
    <rPh sb="45" eb="48">
      <t>ジンケンヒ</t>
    </rPh>
    <phoneticPr fontId="3"/>
  </si>
  <si>
    <t>一部事務組合負担分（一組負担分）：一部事務組合負担金のうち職員の人件費として支出している市町村が負担した額</t>
    <rPh sb="0" eb="2">
      <t>イチブ</t>
    </rPh>
    <rPh sb="2" eb="4">
      <t>ジム</t>
    </rPh>
    <rPh sb="4" eb="6">
      <t>クミアイ</t>
    </rPh>
    <rPh sb="6" eb="9">
      <t>フタンブン</t>
    </rPh>
    <rPh sb="17" eb="19">
      <t>イチブ</t>
    </rPh>
    <rPh sb="19" eb="21">
      <t>ジム</t>
    </rPh>
    <rPh sb="21" eb="23">
      <t>クミアイ</t>
    </rPh>
    <rPh sb="23" eb="26">
      <t>フタンキン</t>
    </rPh>
    <rPh sb="29" eb="31">
      <t>ショクイン</t>
    </rPh>
    <rPh sb="32" eb="35">
      <t>ジンケンヒ</t>
    </rPh>
    <rPh sb="38" eb="40">
      <t>シシュツ</t>
    </rPh>
    <rPh sb="44" eb="47">
      <t>シチョウソン</t>
    </rPh>
    <rPh sb="48" eb="50">
      <t>フタン</t>
    </rPh>
    <rPh sb="52" eb="53">
      <t>ガク</t>
    </rPh>
    <phoneticPr fontId="3"/>
  </si>
  <si>
    <t>住民１人あたり額　No.４</t>
    <phoneticPr fontId="3"/>
  </si>
  <si>
    <t>扶助費</t>
    <rPh sb="0" eb="2">
      <t>フジョ</t>
    </rPh>
    <rPh sb="2" eb="3">
      <t>ヒ</t>
    </rPh>
    <phoneticPr fontId="3"/>
  </si>
  <si>
    <t>扶助費（補助）</t>
    <rPh sb="0" eb="3">
      <t>フジョヒ</t>
    </rPh>
    <rPh sb="4" eb="6">
      <t>ホジョ</t>
    </rPh>
    <phoneticPr fontId="3"/>
  </si>
  <si>
    <t>扶助費（単独）</t>
    <rPh sb="0" eb="3">
      <t>フジョヒ</t>
    </rPh>
    <rPh sb="4" eb="6">
      <t>タンドク</t>
    </rPh>
    <phoneticPr fontId="3"/>
  </si>
  <si>
    <t>国民健康保険繰出金</t>
    <rPh sb="0" eb="2">
      <t>コクミン</t>
    </rPh>
    <rPh sb="2" eb="4">
      <t>ケンコウ</t>
    </rPh>
    <rPh sb="4" eb="6">
      <t>ホケン</t>
    </rPh>
    <rPh sb="6" eb="7">
      <t>グリ</t>
    </rPh>
    <rPh sb="7" eb="9">
      <t>シュッキン</t>
    </rPh>
    <phoneticPr fontId="3"/>
  </si>
  <si>
    <t>介護保険繰出金</t>
    <rPh sb="0" eb="2">
      <t>カイゴ</t>
    </rPh>
    <rPh sb="2" eb="4">
      <t>ホケン</t>
    </rPh>
    <rPh sb="4" eb="5">
      <t>グリ</t>
    </rPh>
    <rPh sb="5" eb="7">
      <t>シュッキン</t>
    </rPh>
    <phoneticPr fontId="3"/>
  </si>
  <si>
    <t>後期高齢者医療繰出金</t>
    <rPh sb="0" eb="2">
      <t>コウキ</t>
    </rPh>
    <rPh sb="2" eb="5">
      <t>コウレイシャ</t>
    </rPh>
    <rPh sb="5" eb="7">
      <t>イリョウ</t>
    </rPh>
    <rPh sb="7" eb="8">
      <t>グリ</t>
    </rPh>
    <rPh sb="8" eb="10">
      <t>シュッキン</t>
    </rPh>
    <phoneticPr fontId="3"/>
  </si>
  <si>
    <t>国民健康</t>
    <rPh sb="0" eb="2">
      <t>コクミン</t>
    </rPh>
    <rPh sb="2" eb="4">
      <t>ケンコウ</t>
    </rPh>
    <phoneticPr fontId="3"/>
  </si>
  <si>
    <t>介護保険</t>
    <rPh sb="0" eb="2">
      <t>カイゴ</t>
    </rPh>
    <rPh sb="2" eb="4">
      <t>ホケン</t>
    </rPh>
    <phoneticPr fontId="3"/>
  </si>
  <si>
    <t>後期高齢者</t>
    <rPh sb="0" eb="2">
      <t>コウキ</t>
    </rPh>
    <rPh sb="2" eb="4">
      <t>コウレイ</t>
    </rPh>
    <phoneticPr fontId="3"/>
  </si>
  <si>
    <t>保険勘定</t>
    <rPh sb="0" eb="2">
      <t>ホケン</t>
    </rPh>
    <rPh sb="2" eb="4">
      <t>カンジョウ</t>
    </rPh>
    <phoneticPr fontId="3"/>
  </si>
  <si>
    <t>医療事業</t>
    <rPh sb="0" eb="2">
      <t>イリョウ</t>
    </rPh>
    <rPh sb="2" eb="4">
      <t>ジギョウ</t>
    </rPh>
    <phoneticPr fontId="3"/>
  </si>
  <si>
    <t>（補助）</t>
    <rPh sb="1" eb="3">
      <t>ホジョ</t>
    </rPh>
    <phoneticPr fontId="3"/>
  </si>
  <si>
    <t>（単独）</t>
    <rPh sb="1" eb="3">
      <t>タンドク</t>
    </rPh>
    <phoneticPr fontId="3"/>
  </si>
  <si>
    <t>繰出金</t>
    <rPh sb="0" eb="2">
      <t>クリダ</t>
    </rPh>
    <rPh sb="2" eb="3">
      <t>キン</t>
    </rPh>
    <phoneticPr fontId="3"/>
  </si>
  <si>
    <t>島本町を除く町村は福祉事務所を有さないため、生活保護費等の一部扶助費は大阪府で執行している。</t>
    <rPh sb="0" eb="3">
      <t>シマモトチョウ</t>
    </rPh>
    <rPh sb="4" eb="5">
      <t>ノゾ</t>
    </rPh>
    <rPh sb="6" eb="8">
      <t>チョウソン</t>
    </rPh>
    <rPh sb="9" eb="11">
      <t>フクシ</t>
    </rPh>
    <rPh sb="11" eb="13">
      <t>ジム</t>
    </rPh>
    <rPh sb="13" eb="14">
      <t>ショ</t>
    </rPh>
    <rPh sb="15" eb="16">
      <t>ユウ</t>
    </rPh>
    <rPh sb="22" eb="24">
      <t>セイカツ</t>
    </rPh>
    <rPh sb="24" eb="26">
      <t>ホゴ</t>
    </rPh>
    <rPh sb="26" eb="27">
      <t>ヒ</t>
    </rPh>
    <rPh sb="27" eb="28">
      <t>トウ</t>
    </rPh>
    <rPh sb="29" eb="31">
      <t>イチブ</t>
    </rPh>
    <rPh sb="31" eb="33">
      <t>フジョ</t>
    </rPh>
    <rPh sb="33" eb="34">
      <t>ヒ</t>
    </rPh>
    <rPh sb="35" eb="38">
      <t>オオサカフ</t>
    </rPh>
    <rPh sb="39" eb="41">
      <t>シッコウ</t>
    </rPh>
    <phoneticPr fontId="3"/>
  </si>
  <si>
    <t>住民１人あたり額　No.５</t>
    <phoneticPr fontId="3"/>
  </si>
  <si>
    <t>扶助費（社会福祉費）</t>
    <rPh sb="0" eb="2">
      <t>フジョ</t>
    </rPh>
    <rPh sb="2" eb="3">
      <t>ヒ</t>
    </rPh>
    <rPh sb="4" eb="6">
      <t>シャカイ</t>
    </rPh>
    <rPh sb="6" eb="8">
      <t>フクシ</t>
    </rPh>
    <rPh sb="8" eb="9">
      <t>ヒ</t>
    </rPh>
    <phoneticPr fontId="3"/>
  </si>
  <si>
    <t>扶助費（老人福祉費）</t>
    <rPh sb="0" eb="2">
      <t>フジョ</t>
    </rPh>
    <rPh sb="2" eb="3">
      <t>ヒ</t>
    </rPh>
    <rPh sb="4" eb="6">
      <t>ロウジン</t>
    </rPh>
    <rPh sb="6" eb="8">
      <t>フクシ</t>
    </rPh>
    <rPh sb="8" eb="9">
      <t>ヒ</t>
    </rPh>
    <phoneticPr fontId="3"/>
  </si>
  <si>
    <t>扶助費（児童福祉費）</t>
    <rPh sb="0" eb="2">
      <t>フジョ</t>
    </rPh>
    <rPh sb="2" eb="3">
      <t>ヒ</t>
    </rPh>
    <rPh sb="4" eb="6">
      <t>ジドウ</t>
    </rPh>
    <rPh sb="6" eb="8">
      <t>フクシ</t>
    </rPh>
    <rPh sb="8" eb="9">
      <t>ヒ</t>
    </rPh>
    <phoneticPr fontId="3"/>
  </si>
  <si>
    <t>扶助費（生活保護費）</t>
    <rPh sb="0" eb="2">
      <t>フジョ</t>
    </rPh>
    <rPh sb="2" eb="3">
      <t>ヒ</t>
    </rPh>
    <rPh sb="4" eb="6">
      <t>セイカツ</t>
    </rPh>
    <rPh sb="6" eb="8">
      <t>ホゴ</t>
    </rPh>
    <rPh sb="8" eb="9">
      <t>ヒ</t>
    </rPh>
    <phoneticPr fontId="3"/>
  </si>
  <si>
    <t>社会福祉費</t>
    <rPh sb="0" eb="2">
      <t>シャカイ</t>
    </rPh>
    <rPh sb="2" eb="4">
      <t>フクシ</t>
    </rPh>
    <rPh sb="4" eb="5">
      <t>ヒ</t>
    </rPh>
    <phoneticPr fontId="3"/>
  </si>
  <si>
    <t>老人福祉費</t>
    <rPh sb="0" eb="2">
      <t>ロウジン</t>
    </rPh>
    <rPh sb="2" eb="4">
      <t>フクシ</t>
    </rPh>
    <rPh sb="4" eb="5">
      <t>ヒ</t>
    </rPh>
    <phoneticPr fontId="3"/>
  </si>
  <si>
    <t>児童福祉費</t>
    <rPh sb="0" eb="2">
      <t>ジドウ</t>
    </rPh>
    <rPh sb="2" eb="4">
      <t>フクシ</t>
    </rPh>
    <rPh sb="4" eb="5">
      <t>ヒ</t>
    </rPh>
    <phoneticPr fontId="3"/>
  </si>
  <si>
    <t>生活保護費</t>
    <rPh sb="0" eb="2">
      <t>セイカツ</t>
    </rPh>
    <rPh sb="2" eb="4">
      <t>ホゴ</t>
    </rPh>
    <rPh sb="4" eb="5">
      <t>ヒ</t>
    </rPh>
    <phoneticPr fontId="3"/>
  </si>
  <si>
    <t>住民１人あたり額　No.６</t>
    <phoneticPr fontId="3"/>
  </si>
  <si>
    <t>公債費（含む一組分）</t>
    <rPh sb="0" eb="2">
      <t>コウサイ</t>
    </rPh>
    <rPh sb="2" eb="3">
      <t>ヒ</t>
    </rPh>
    <rPh sb="4" eb="5">
      <t>フク</t>
    </rPh>
    <rPh sb="6" eb="7">
      <t>イチ</t>
    </rPh>
    <rPh sb="7" eb="8">
      <t>クミ</t>
    </rPh>
    <rPh sb="8" eb="9">
      <t>ブン</t>
    </rPh>
    <phoneticPr fontId="3"/>
  </si>
  <si>
    <t>公債費繰出金</t>
    <rPh sb="0" eb="3">
      <t>コウサイヒ</t>
    </rPh>
    <rPh sb="3" eb="5">
      <t>クリダ</t>
    </rPh>
    <rPh sb="5" eb="6">
      <t>キン</t>
    </rPh>
    <phoneticPr fontId="3"/>
  </si>
  <si>
    <t>総公債費</t>
    <rPh sb="0" eb="1">
      <t>ソウ</t>
    </rPh>
    <rPh sb="1" eb="3">
      <t>コウサイ</t>
    </rPh>
    <rPh sb="3" eb="4">
      <t>ヒ</t>
    </rPh>
    <phoneticPr fontId="3"/>
  </si>
  <si>
    <t>繰出金</t>
    <rPh sb="0" eb="1">
      <t>グリ</t>
    </rPh>
    <rPh sb="1" eb="3">
      <t>シュッキン</t>
    </rPh>
    <phoneticPr fontId="3"/>
  </si>
  <si>
    <t>法適用＋</t>
    <rPh sb="0" eb="1">
      <t>ホウ</t>
    </rPh>
    <rPh sb="1" eb="3">
      <t>テキヨウ</t>
    </rPh>
    <phoneticPr fontId="3"/>
  </si>
  <si>
    <t>公債費＋</t>
    <rPh sb="0" eb="2">
      <t>コウサイ</t>
    </rPh>
    <rPh sb="2" eb="3">
      <t>ヒ</t>
    </rPh>
    <phoneticPr fontId="3"/>
  </si>
  <si>
    <t>法非適用</t>
    <rPh sb="0" eb="1">
      <t>ホウ</t>
    </rPh>
    <rPh sb="1" eb="2">
      <t>ヒ</t>
    </rPh>
    <rPh sb="2" eb="4">
      <t>テキヨウ</t>
    </rPh>
    <phoneticPr fontId="3"/>
  </si>
  <si>
    <t>一組負担分＋</t>
    <rPh sb="0" eb="2">
      <t>１クミ</t>
    </rPh>
    <rPh sb="2" eb="5">
      <t>フタンブン</t>
    </rPh>
    <phoneticPr fontId="3"/>
  </si>
  <si>
    <t>公営事業</t>
    <rPh sb="0" eb="2">
      <t>コウエイ</t>
    </rPh>
    <rPh sb="2" eb="4">
      <t>ジギョウ</t>
    </rPh>
    <phoneticPr fontId="3"/>
  </si>
  <si>
    <t>一組負担分</t>
    <rPh sb="0" eb="2">
      <t>１クミ</t>
    </rPh>
    <rPh sb="2" eb="5">
      <t>フタンブン</t>
    </rPh>
    <phoneticPr fontId="3"/>
  </si>
  <si>
    <t>一部事務組合負担分（一組負担分）：一部事務組合負担金のうち公債費に充てる目的で負担した額</t>
    <rPh sb="0" eb="2">
      <t>イチブ</t>
    </rPh>
    <rPh sb="2" eb="4">
      <t>ジム</t>
    </rPh>
    <rPh sb="4" eb="6">
      <t>クミアイ</t>
    </rPh>
    <rPh sb="6" eb="8">
      <t>フタン</t>
    </rPh>
    <rPh sb="8" eb="9">
      <t>ブン</t>
    </rPh>
    <rPh sb="17" eb="19">
      <t>イチブ</t>
    </rPh>
    <rPh sb="19" eb="21">
      <t>ジム</t>
    </rPh>
    <rPh sb="21" eb="23">
      <t>クミアイ</t>
    </rPh>
    <rPh sb="23" eb="25">
      <t>フタン</t>
    </rPh>
    <rPh sb="25" eb="26">
      <t>キン</t>
    </rPh>
    <rPh sb="29" eb="32">
      <t>コウサイヒ</t>
    </rPh>
    <rPh sb="33" eb="34">
      <t>ア</t>
    </rPh>
    <rPh sb="36" eb="38">
      <t>モクテキ</t>
    </rPh>
    <rPh sb="39" eb="41">
      <t>フタン</t>
    </rPh>
    <rPh sb="43" eb="44">
      <t>ガク</t>
    </rPh>
    <phoneticPr fontId="3"/>
  </si>
  <si>
    <t>公債費繰出金：上水道、病院、下水道事業などの公営企業及び国民健康保険などの各種保険事業の公債費に充てる目的で繰出した額</t>
    <rPh sb="0" eb="3">
      <t>コウサイヒ</t>
    </rPh>
    <rPh sb="3" eb="5">
      <t>クリダ</t>
    </rPh>
    <rPh sb="5" eb="6">
      <t>キン</t>
    </rPh>
    <rPh sb="7" eb="10">
      <t>ジョウスイドウ</t>
    </rPh>
    <rPh sb="11" eb="13">
      <t>ビョウイン</t>
    </rPh>
    <rPh sb="14" eb="17">
      <t>ゲスイドウ</t>
    </rPh>
    <rPh sb="17" eb="19">
      <t>ジギョウ</t>
    </rPh>
    <rPh sb="22" eb="24">
      <t>コウエイ</t>
    </rPh>
    <rPh sb="24" eb="26">
      <t>キギョウ</t>
    </rPh>
    <rPh sb="26" eb="27">
      <t>オヨ</t>
    </rPh>
    <rPh sb="28" eb="30">
      <t>コクミン</t>
    </rPh>
    <rPh sb="30" eb="32">
      <t>ケンコウ</t>
    </rPh>
    <rPh sb="32" eb="34">
      <t>ホケン</t>
    </rPh>
    <rPh sb="37" eb="39">
      <t>カクシュ</t>
    </rPh>
    <rPh sb="39" eb="41">
      <t>ホケン</t>
    </rPh>
    <rPh sb="41" eb="43">
      <t>ジギョウ</t>
    </rPh>
    <rPh sb="44" eb="47">
      <t>コウサイヒ</t>
    </rPh>
    <rPh sb="48" eb="49">
      <t>ア</t>
    </rPh>
    <rPh sb="51" eb="53">
      <t>モクテキ</t>
    </rPh>
    <rPh sb="54" eb="56">
      <t>クリダ</t>
    </rPh>
    <rPh sb="58" eb="59">
      <t>ガク</t>
    </rPh>
    <phoneticPr fontId="3"/>
  </si>
  <si>
    <t>公営事業繰出金：上水道、病院、下水道事業などの公営企業及び国民健康保険などの各種保険事業への繰出金総額</t>
    <rPh sb="0" eb="2">
      <t>コウエイ</t>
    </rPh>
    <rPh sb="2" eb="4">
      <t>ジギョウ</t>
    </rPh>
    <rPh sb="4" eb="6">
      <t>クリダ</t>
    </rPh>
    <rPh sb="6" eb="7">
      <t>キン</t>
    </rPh>
    <rPh sb="8" eb="11">
      <t>ジョウスイドウ</t>
    </rPh>
    <rPh sb="12" eb="14">
      <t>ビョウイン</t>
    </rPh>
    <rPh sb="15" eb="17">
      <t>ゲスイ</t>
    </rPh>
    <rPh sb="17" eb="18">
      <t>ドウ</t>
    </rPh>
    <rPh sb="18" eb="20">
      <t>ジギョウ</t>
    </rPh>
    <rPh sb="23" eb="25">
      <t>コウエイ</t>
    </rPh>
    <rPh sb="25" eb="27">
      <t>キギョウ</t>
    </rPh>
    <rPh sb="27" eb="28">
      <t>オヨ</t>
    </rPh>
    <rPh sb="29" eb="31">
      <t>コクミン</t>
    </rPh>
    <rPh sb="31" eb="33">
      <t>ケンコウ</t>
    </rPh>
    <rPh sb="33" eb="35">
      <t>ホケン</t>
    </rPh>
    <rPh sb="38" eb="40">
      <t>カクシュ</t>
    </rPh>
    <rPh sb="40" eb="42">
      <t>ホケン</t>
    </rPh>
    <rPh sb="42" eb="44">
      <t>ジギョウ</t>
    </rPh>
    <rPh sb="46" eb="48">
      <t>クリダ</t>
    </rPh>
    <rPh sb="48" eb="49">
      <t>キン</t>
    </rPh>
    <rPh sb="49" eb="51">
      <t>ソウガク</t>
    </rPh>
    <phoneticPr fontId="3"/>
  </si>
  <si>
    <t>住民１人あたり額　No.７</t>
    <phoneticPr fontId="3"/>
  </si>
  <si>
    <t>普通建設事業費</t>
    <rPh sb="0" eb="2">
      <t>フツウ</t>
    </rPh>
    <rPh sb="2" eb="4">
      <t>ケンセツ</t>
    </rPh>
    <rPh sb="4" eb="6">
      <t>ジギョウ</t>
    </rPh>
    <rPh sb="6" eb="7">
      <t>ヒ</t>
    </rPh>
    <phoneticPr fontId="3"/>
  </si>
  <si>
    <t>普通建設（補助）</t>
    <rPh sb="0" eb="2">
      <t>フツウ</t>
    </rPh>
    <rPh sb="2" eb="4">
      <t>ケンセツ</t>
    </rPh>
    <rPh sb="5" eb="7">
      <t>ホジョ</t>
    </rPh>
    <phoneticPr fontId="3"/>
  </si>
  <si>
    <t>普通建設（単独）</t>
    <rPh sb="0" eb="2">
      <t>フツウ</t>
    </rPh>
    <rPh sb="2" eb="4">
      <t>ケンセツ</t>
    </rPh>
    <rPh sb="5" eb="7">
      <t>タンドク</t>
    </rPh>
    <phoneticPr fontId="3"/>
  </si>
  <si>
    <t>総普通建設事業費</t>
    <rPh sb="0" eb="1">
      <t>ソウ</t>
    </rPh>
    <rPh sb="1" eb="3">
      <t>フツウ</t>
    </rPh>
    <rPh sb="3" eb="5">
      <t>ケンセツ</t>
    </rPh>
    <rPh sb="5" eb="8">
      <t>ジギョウヒ</t>
    </rPh>
    <phoneticPr fontId="3"/>
  </si>
  <si>
    <t>一部事務組合負担分（一組負担分）：一部事務組合負担金のうち普通建設事業に充てる目的で負担した額</t>
    <rPh sb="0" eb="2">
      <t>イチブ</t>
    </rPh>
    <rPh sb="2" eb="4">
      <t>ジム</t>
    </rPh>
    <rPh sb="4" eb="6">
      <t>クミアイ</t>
    </rPh>
    <rPh sb="6" eb="8">
      <t>フタン</t>
    </rPh>
    <rPh sb="8" eb="9">
      <t>ブン</t>
    </rPh>
    <rPh sb="17" eb="19">
      <t>イチブ</t>
    </rPh>
    <rPh sb="19" eb="21">
      <t>ジム</t>
    </rPh>
    <rPh sb="21" eb="23">
      <t>クミアイ</t>
    </rPh>
    <rPh sb="23" eb="25">
      <t>フタン</t>
    </rPh>
    <rPh sb="25" eb="26">
      <t>キン</t>
    </rPh>
    <rPh sb="29" eb="31">
      <t>フツウ</t>
    </rPh>
    <rPh sb="31" eb="33">
      <t>ケンセツ</t>
    </rPh>
    <rPh sb="33" eb="35">
      <t>ジギョウ</t>
    </rPh>
    <rPh sb="36" eb="37">
      <t>ア</t>
    </rPh>
    <rPh sb="39" eb="41">
      <t>モクテキ</t>
    </rPh>
    <rPh sb="42" eb="44">
      <t>フタン</t>
    </rPh>
    <rPh sb="46" eb="47">
      <t>ガク</t>
    </rPh>
    <phoneticPr fontId="3"/>
  </si>
  <si>
    <t>住民１人あたり額　No.８</t>
    <phoneticPr fontId="3"/>
  </si>
  <si>
    <t>住民１人あたり額　No.９</t>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</si>
  <si>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</si>
  <si>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</si>
  <si>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（臨財債振替前・錯誤除く）</t>
    <rPh sb="1" eb="2">
      <t>ノゾム</t>
    </rPh>
    <rPh sb="2" eb="3">
      <t>ザイ</t>
    </rPh>
    <rPh sb="3" eb="4">
      <t>サイ</t>
    </rPh>
    <rPh sb="4" eb="6">
      <t>フリカエ</t>
    </rPh>
    <rPh sb="6" eb="7">
      <t>マエ</t>
    </rPh>
    <rPh sb="8" eb="10">
      <t>サクゴ</t>
    </rPh>
    <rPh sb="10" eb="11">
      <t>ノゾ</t>
    </rPh>
    <phoneticPr fontId="3"/>
  </si>
  <si>
    <t>（錯誤除く）</t>
    <rPh sb="1" eb="3">
      <t>サクゴ</t>
    </rPh>
    <rPh sb="3" eb="4">
      <t>ノゾ</t>
    </rPh>
    <phoneticPr fontId="3"/>
  </si>
  <si>
    <t>－基準財政需要額</t>
    <phoneticPr fontId="3"/>
  </si>
  <si>
    <t>基準財政
需要額</t>
    <rPh sb="0" eb="2">
      <t>キジュン</t>
    </rPh>
    <rPh sb="2" eb="4">
      <t>ザイセイ</t>
    </rPh>
    <rPh sb="5" eb="7">
      <t>ジュヨウ</t>
    </rPh>
    <rPh sb="7" eb="8">
      <t>ガク</t>
    </rPh>
    <phoneticPr fontId="3"/>
  </si>
  <si>
    <t>基準財政
収入額</t>
    <rPh sb="0" eb="2">
      <t>キジュン</t>
    </rPh>
    <rPh sb="2" eb="4">
      <t>ザイセイ</t>
    </rPh>
    <rPh sb="5" eb="7">
      <t>シュウニュウ</t>
    </rPh>
    <rPh sb="7" eb="8">
      <t>ガク</t>
    </rPh>
    <phoneticPr fontId="3"/>
  </si>
  <si>
    <t>標財規模</t>
    <rPh sb="0" eb="1">
      <t>シルベ</t>
    </rPh>
    <rPh sb="1" eb="2">
      <t>ザイ</t>
    </rPh>
    <rPh sb="2" eb="4">
      <t>キボ</t>
    </rPh>
    <phoneticPr fontId="3"/>
  </si>
  <si>
    <t>－</t>
    <phoneticPr fontId="3"/>
  </si>
  <si>
    <t>基準財政需要</t>
    <rPh sb="0" eb="2">
      <t>キジュン</t>
    </rPh>
    <rPh sb="2" eb="4">
      <t>ザイセイ</t>
    </rPh>
    <rPh sb="4" eb="6">
      <t>ジュヨウ</t>
    </rPh>
    <phoneticPr fontId="3"/>
  </si>
  <si>
    <t>標準財政規模：各地方公共団体において歳入されるであろうと想定される標準的・経常的な一般財源の額で、普通交付税の算定を通じて決定される（臨時財政対策債発行可能額を含む。）</t>
    <rPh sb="0" eb="2">
      <t>ヒョウジュン</t>
    </rPh>
    <rPh sb="2" eb="4">
      <t>ザイセイ</t>
    </rPh>
    <rPh sb="4" eb="6">
      <t>キボ</t>
    </rPh>
    <rPh sb="7" eb="8">
      <t>カク</t>
    </rPh>
    <rPh sb="8" eb="10">
      <t>チホウ</t>
    </rPh>
    <rPh sb="10" eb="12">
      <t>コウキョウ</t>
    </rPh>
    <rPh sb="12" eb="14">
      <t>ダンタイ</t>
    </rPh>
    <rPh sb="18" eb="20">
      <t>サイニュウ</t>
    </rPh>
    <rPh sb="28" eb="30">
      <t>ソウテイ</t>
    </rPh>
    <rPh sb="33" eb="35">
      <t>ヒョウジュン</t>
    </rPh>
    <rPh sb="35" eb="36">
      <t>テキ</t>
    </rPh>
    <rPh sb="37" eb="39">
      <t>ケイジョウ</t>
    </rPh>
    <rPh sb="39" eb="40">
      <t>テキ</t>
    </rPh>
    <rPh sb="41" eb="43">
      <t>イッパン</t>
    </rPh>
    <rPh sb="43" eb="45">
      <t>ザイゲン</t>
    </rPh>
    <rPh sb="46" eb="47">
      <t>ガク</t>
    </rPh>
    <rPh sb="49" eb="51">
      <t>フツウ</t>
    </rPh>
    <rPh sb="51" eb="54">
      <t>コウフゼイ</t>
    </rPh>
    <rPh sb="55" eb="57">
      <t>サンテイ</t>
    </rPh>
    <rPh sb="58" eb="59">
      <t>ツウ</t>
    </rPh>
    <rPh sb="61" eb="63">
      <t>ケッテイ</t>
    </rPh>
    <rPh sb="80" eb="81">
      <t>フク</t>
    </rPh>
    <phoneticPr fontId="3"/>
  </si>
  <si>
    <t>臨時財政対策債発行可能額（臨財債）：地方財政の収支不足に対処するために、各地方公共団体が発行できる赤字地方債で普通交付税の算定を通じて決定される。</t>
    <rPh sb="0" eb="2">
      <t>リンジ</t>
    </rPh>
    <rPh sb="2" eb="4">
      <t>ザイセイ</t>
    </rPh>
    <rPh sb="4" eb="6">
      <t>タイサク</t>
    </rPh>
    <rPh sb="6" eb="7">
      <t>サイ</t>
    </rPh>
    <rPh sb="7" eb="9">
      <t>ハッコウ</t>
    </rPh>
    <rPh sb="9" eb="11">
      <t>カノウ</t>
    </rPh>
    <rPh sb="11" eb="12">
      <t>ガク</t>
    </rPh>
    <rPh sb="13" eb="14">
      <t>ノゾム</t>
    </rPh>
    <rPh sb="14" eb="15">
      <t>ザイ</t>
    </rPh>
    <rPh sb="15" eb="16">
      <t>サイ</t>
    </rPh>
    <rPh sb="18" eb="20">
      <t>チホウ</t>
    </rPh>
    <rPh sb="20" eb="22">
      <t>ザイセイ</t>
    </rPh>
    <rPh sb="23" eb="25">
      <t>シュウシ</t>
    </rPh>
    <rPh sb="25" eb="27">
      <t>フソク</t>
    </rPh>
    <rPh sb="28" eb="30">
      <t>タイショ</t>
    </rPh>
    <rPh sb="36" eb="37">
      <t>カク</t>
    </rPh>
    <rPh sb="37" eb="39">
      <t>チホウ</t>
    </rPh>
    <rPh sb="39" eb="41">
      <t>コウキョウ</t>
    </rPh>
    <rPh sb="41" eb="43">
      <t>ダンタイ</t>
    </rPh>
    <rPh sb="44" eb="46">
      <t>ハッコウ</t>
    </rPh>
    <rPh sb="49" eb="51">
      <t>アカジ</t>
    </rPh>
    <rPh sb="51" eb="54">
      <t>チホウサイ</t>
    </rPh>
    <rPh sb="55" eb="57">
      <t>フツウ</t>
    </rPh>
    <rPh sb="57" eb="60">
      <t>コウフゼイ</t>
    </rPh>
    <rPh sb="61" eb="63">
      <t>サンテイ</t>
    </rPh>
    <rPh sb="64" eb="65">
      <t>ツウ</t>
    </rPh>
    <rPh sb="67" eb="69">
      <t>ケッテイ</t>
    </rPh>
    <phoneticPr fontId="3"/>
  </si>
  <si>
    <t>基準財政需要額：各地方公共団体が標準的な行政サービスを実施するのに必要と想定される一般財源の額（現在は、その一部を臨時財政対策債に振り替えて減額している。）</t>
    <rPh sb="0" eb="2">
      <t>キジュン</t>
    </rPh>
    <rPh sb="2" eb="4">
      <t>ザイセイ</t>
    </rPh>
    <rPh sb="4" eb="6">
      <t>ジュヨウ</t>
    </rPh>
    <rPh sb="6" eb="7">
      <t>ガク</t>
    </rPh>
    <rPh sb="8" eb="9">
      <t>カク</t>
    </rPh>
    <rPh sb="9" eb="11">
      <t>チホウ</t>
    </rPh>
    <rPh sb="11" eb="13">
      <t>コウキョウ</t>
    </rPh>
    <rPh sb="13" eb="15">
      <t>ダンタイ</t>
    </rPh>
    <rPh sb="16" eb="18">
      <t>ヒョウジュン</t>
    </rPh>
    <rPh sb="18" eb="19">
      <t>テキ</t>
    </rPh>
    <rPh sb="20" eb="22">
      <t>ギョウセイ</t>
    </rPh>
    <rPh sb="27" eb="29">
      <t>ジッシ</t>
    </rPh>
    <rPh sb="33" eb="35">
      <t>ヒツヨウ</t>
    </rPh>
    <rPh sb="36" eb="38">
      <t>ソウテイ</t>
    </rPh>
    <rPh sb="41" eb="43">
      <t>イッパン</t>
    </rPh>
    <rPh sb="43" eb="45">
      <t>ザイゲン</t>
    </rPh>
    <rPh sb="46" eb="47">
      <t>ガク</t>
    </rPh>
    <rPh sb="48" eb="50">
      <t>ゲンザイ</t>
    </rPh>
    <rPh sb="54" eb="56">
      <t>イチブ</t>
    </rPh>
    <rPh sb="57" eb="59">
      <t>リンジ</t>
    </rPh>
    <rPh sb="59" eb="61">
      <t>ザイセイ</t>
    </rPh>
    <rPh sb="61" eb="63">
      <t>タイサク</t>
    </rPh>
    <rPh sb="63" eb="64">
      <t>サイ</t>
    </rPh>
    <rPh sb="65" eb="66">
      <t>フ</t>
    </rPh>
    <rPh sb="67" eb="68">
      <t>カ</t>
    </rPh>
    <rPh sb="70" eb="72">
      <t>ゲンガク</t>
    </rPh>
    <phoneticPr fontId="3"/>
  </si>
  <si>
    <t>基準財政収入額：各地方公共団体が歳入する経常的な一般財源のうち標準的な行政サービスに充てることが求められる額</t>
    <rPh sb="0" eb="2">
      <t>キジュン</t>
    </rPh>
    <rPh sb="2" eb="4">
      <t>ザイセイ</t>
    </rPh>
    <rPh sb="4" eb="6">
      <t>シュウニュウ</t>
    </rPh>
    <rPh sb="6" eb="7">
      <t>ガク</t>
    </rPh>
    <rPh sb="8" eb="9">
      <t>カク</t>
    </rPh>
    <rPh sb="9" eb="11">
      <t>チホウ</t>
    </rPh>
    <rPh sb="11" eb="13">
      <t>コウキョウ</t>
    </rPh>
    <rPh sb="13" eb="15">
      <t>ダンタイ</t>
    </rPh>
    <rPh sb="16" eb="18">
      <t>サイニュウ</t>
    </rPh>
    <rPh sb="20" eb="22">
      <t>ケイジョウ</t>
    </rPh>
    <rPh sb="22" eb="23">
      <t>テキ</t>
    </rPh>
    <rPh sb="24" eb="26">
      <t>イッパン</t>
    </rPh>
    <rPh sb="26" eb="28">
      <t>ザイゲン</t>
    </rPh>
    <rPh sb="31" eb="33">
      <t>ヒョウジュン</t>
    </rPh>
    <rPh sb="33" eb="34">
      <t>テキ</t>
    </rPh>
    <rPh sb="35" eb="37">
      <t>ギョウセイ</t>
    </rPh>
    <rPh sb="42" eb="43">
      <t>ア</t>
    </rPh>
    <rPh sb="48" eb="49">
      <t>モト</t>
    </rPh>
    <rPh sb="53" eb="54">
      <t>ガク</t>
    </rPh>
    <phoneticPr fontId="3"/>
  </si>
  <si>
    <t>目次に戻る</t>
  </si>
  <si>
    <t>１．歳入総額に占める割合</t>
  </si>
  <si>
    <t>２．歳出総額に占める割合</t>
  </si>
  <si>
    <t>３．標準財政規模に対する割合</t>
  </si>
  <si>
    <t>４．住民一人あたりの決算額</t>
    <phoneticPr fontId="3"/>
  </si>
  <si>
    <t>No.１</t>
  </si>
  <si>
    <t>No.２</t>
  </si>
  <si>
    <t>No.３</t>
  </si>
  <si>
    <t>No.４</t>
  </si>
  <si>
    <t>No.５</t>
  </si>
  <si>
    <t>No.６</t>
  </si>
  <si>
    <t>No.７</t>
  </si>
  <si>
    <t>No.８</t>
  </si>
  <si>
    <t>No.９</t>
  </si>
  <si>
    <t>地方税合計、個人住民税、法人住民税、固定資産税（土地）、固定資産税（家屋）</t>
    <phoneticPr fontId="3"/>
  </si>
  <si>
    <t>地方交付税、自主財源、一般財源、一般財源等、経常一般財源</t>
    <phoneticPr fontId="3"/>
  </si>
  <si>
    <t>単独の普通建設事業費や地方債現在高、積立金現在高などの</t>
    <phoneticPr fontId="3"/>
  </si>
  <si>
    <t>５．財政指標</t>
    <rPh sb="2" eb="4">
      <t>ザイセイ</t>
    </rPh>
    <rPh sb="4" eb="6">
      <t>シヒョウ</t>
    </rPh>
    <phoneticPr fontId="3"/>
  </si>
  <si>
    <t>主な歳入項目について、各項目の歳入総額に占める割合</t>
    <phoneticPr fontId="3"/>
  </si>
  <si>
    <t>主な歳出項目について、各項目の歳出総額に占める割合</t>
    <phoneticPr fontId="3"/>
  </si>
  <si>
    <t>地方債、義務的経費、人件費、職員給、総人件費</t>
    <phoneticPr fontId="3"/>
  </si>
  <si>
    <t>市町村なんでもランキングとは・・・</t>
    <rPh sb="0" eb="3">
      <t>シチョウソン</t>
    </rPh>
    <phoneticPr fontId="3"/>
  </si>
  <si>
    <t>扶助費、扶助費（補助）、扶助費（単独）、国民健康保険繰出金、介護保険繰出金、</t>
    <phoneticPr fontId="3"/>
  </si>
  <si>
    <t>後期高齢者医療繰出金</t>
    <phoneticPr fontId="3"/>
  </si>
  <si>
    <t>扶助費（社会福祉費）、扶助費（老人福祉費）、扶助費（児童福祉費）、扶助費（生活保護費）</t>
    <phoneticPr fontId="3"/>
  </si>
  <si>
    <t>普通建設事業費、普通建設（補助）、普通建設（単独）、総普通建設事業費</t>
    <phoneticPr fontId="3"/>
  </si>
  <si>
    <t>標準財政規模、基準財政需要額（臨財債振替前・錯誤除く）、基準財政収入額（錯誤除く）、</t>
    <phoneticPr fontId="3"/>
  </si>
  <si>
    <t>標準財政規模－基準財政需要額</t>
    <phoneticPr fontId="3"/>
  </si>
  <si>
    <t>経常収支比率</t>
    <rPh sb="0" eb="2">
      <t>ケイジョウ</t>
    </rPh>
    <rPh sb="2" eb="4">
      <t>シュウシ</t>
    </rPh>
    <rPh sb="4" eb="6">
      <t>ヒリツ</t>
    </rPh>
    <phoneticPr fontId="3"/>
  </si>
  <si>
    <t>実質公債費比率</t>
    <rPh sb="0" eb="7">
      <t>ジッシツコウサイヒヒリツ</t>
    </rPh>
    <phoneticPr fontId="3"/>
  </si>
  <si>
    <t>将来負担比率</t>
    <rPh sb="0" eb="6">
      <t>ショウライフタンヒリツ</t>
    </rPh>
    <phoneticPr fontId="3"/>
  </si>
  <si>
    <t>財政力指数</t>
    <rPh sb="0" eb="5">
      <t>ザイセイリョクシスウ</t>
    </rPh>
    <phoneticPr fontId="3"/>
  </si>
  <si>
    <t>順位を確認したい市町村を選択してください　⇒</t>
    <rPh sb="0" eb="2">
      <t>ジュンイ</t>
    </rPh>
    <rPh sb="3" eb="5">
      <t>カクニン</t>
    </rPh>
    <rPh sb="8" eb="11">
      <t>シチョウソン</t>
    </rPh>
    <rPh sb="12" eb="14">
      <t>センタク</t>
    </rPh>
    <phoneticPr fontId="3"/>
  </si>
  <si>
    <t>財政調整基金残高</t>
    <rPh sb="0" eb="6">
      <t>ザイセイチョウセイキキン</t>
    </rPh>
    <rPh sb="6" eb="8">
      <t>ザンダカ</t>
    </rPh>
    <phoneticPr fontId="3"/>
  </si>
  <si>
    <t>財政調整基金</t>
    <rPh sb="0" eb="6">
      <t>ザイセイチョウセイキキン</t>
    </rPh>
    <phoneticPr fontId="3"/>
  </si>
  <si>
    <t>財政調整基金
残高</t>
    <rPh sb="0" eb="6">
      <t>ザイセイチョウセイキキン</t>
    </rPh>
    <rPh sb="7" eb="9">
      <t>ザンダカ</t>
    </rPh>
    <phoneticPr fontId="3"/>
  </si>
  <si>
    <t>住民１人あたり額は、令和３年１月１日現在の住民基本台帳人口（外国人を含む。）を用いて計算</t>
    <rPh sb="10" eb="12">
      <t>レイワ</t>
    </rPh>
    <phoneticPr fontId="3"/>
  </si>
  <si>
    <t>経常収支比率</t>
  </si>
  <si>
    <t>財政力指数</t>
  </si>
  <si>
    <t>将来負担比率</t>
  </si>
  <si>
    <t>実質公債費比率</t>
  </si>
  <si>
    <t>経常収支比率：財政構造の弾力性をみる指標</t>
    <rPh sb="0" eb="2">
      <t>ケイジョウ</t>
    </rPh>
    <rPh sb="2" eb="4">
      <t>シュウシ</t>
    </rPh>
    <rPh sb="4" eb="6">
      <t>ヒリツ</t>
    </rPh>
    <rPh sb="7" eb="9">
      <t>ザイセイ</t>
    </rPh>
    <phoneticPr fontId="3"/>
  </si>
  <si>
    <t>実質公債費比率：一般会計等が負担する元利償還金及び準元利償還金の標準財政規模に対する比率</t>
    <rPh sb="0" eb="2">
      <t>ジッシツ</t>
    </rPh>
    <rPh sb="2" eb="5">
      <t>コウサイヒ</t>
    </rPh>
    <rPh sb="5" eb="7">
      <t>ヒリツ</t>
    </rPh>
    <phoneticPr fontId="3"/>
  </si>
  <si>
    <t>将来負担比率：一般会計等が将来負担すべき実質的な負債の標準財政規模に対する比率</t>
    <rPh sb="0" eb="4">
      <t>ショウライフタン</t>
    </rPh>
    <rPh sb="4" eb="6">
      <t>ヒリツ</t>
    </rPh>
    <phoneticPr fontId="3"/>
  </si>
  <si>
    <t>　　一般財源：地方税、地方譲与税、利子割交付金、配当割交付金、株式等譲渡所得割交付金、地方消費税交付金、ゴルフ場利用税交付金、自動車取得税交付金、自動車税
　　　　　　　環境性能割交付金、法人事業税交付金、地方特例交付金、地方交付税、交通安全対策特別交付金、減収補てん債特例分、臨時財政対策債　（⇒　地方財政制
　　　　　　　度により一定保障された部分）</t>
    <rPh sb="2" eb="4">
      <t>イッパン</t>
    </rPh>
    <rPh sb="4" eb="6">
      <t>ザイゲン</t>
    </rPh>
    <rPh sb="7" eb="9">
      <t>チホウ</t>
    </rPh>
    <rPh sb="9" eb="10">
      <t>ゼイ</t>
    </rPh>
    <rPh sb="11" eb="13">
      <t>チホウ</t>
    </rPh>
    <rPh sb="13" eb="15">
      <t>ジョウヨ</t>
    </rPh>
    <rPh sb="15" eb="16">
      <t>ゼイ</t>
    </rPh>
    <rPh sb="17" eb="19">
      <t>リシ</t>
    </rPh>
    <rPh sb="19" eb="20">
      <t>ワリ</t>
    </rPh>
    <rPh sb="20" eb="23">
      <t>コウフキン</t>
    </rPh>
    <rPh sb="24" eb="26">
      <t>ハイトウ</t>
    </rPh>
    <rPh sb="26" eb="27">
      <t>ワ</t>
    </rPh>
    <rPh sb="27" eb="30">
      <t>コウフキン</t>
    </rPh>
    <rPh sb="31" eb="33">
      <t>カブシキ</t>
    </rPh>
    <rPh sb="33" eb="34">
      <t>トウ</t>
    </rPh>
    <rPh sb="34" eb="36">
      <t>ジョウト</t>
    </rPh>
    <rPh sb="36" eb="38">
      <t>ショトク</t>
    </rPh>
    <rPh sb="38" eb="39">
      <t>ワ</t>
    </rPh>
    <rPh sb="39" eb="42">
      <t>コウフキン</t>
    </rPh>
    <rPh sb="43" eb="45">
      <t>チホウ</t>
    </rPh>
    <rPh sb="45" eb="48">
      <t>ショウヒゼイ</t>
    </rPh>
    <rPh sb="48" eb="51">
      <t>コウフキン</t>
    </rPh>
    <rPh sb="55" eb="56">
      <t>バ</t>
    </rPh>
    <rPh sb="56" eb="58">
      <t>リヨウ</t>
    </rPh>
    <rPh sb="58" eb="59">
      <t>ゼイ</t>
    </rPh>
    <rPh sb="59" eb="62">
      <t>コウフキン</t>
    </rPh>
    <rPh sb="63" eb="66">
      <t>ジドウシャ</t>
    </rPh>
    <rPh sb="66" eb="68">
      <t>シュトク</t>
    </rPh>
    <rPh sb="68" eb="69">
      <t>ゼイ</t>
    </rPh>
    <rPh sb="69" eb="72">
      <t>コウフキン</t>
    </rPh>
    <phoneticPr fontId="3"/>
  </si>
  <si>
    <t>　　　　　法人事業税交付金、地方特例交付金、地方交付税、交通安全対策特別交付金、減収補てん債特例分、臨時財政対策債　（⇒　地方財政制度により一定保障された部分）</t>
    <rPh sb="28" eb="30">
      <t>コウツウ</t>
    </rPh>
    <rPh sb="30" eb="32">
      <t>アンゼン</t>
    </rPh>
    <rPh sb="32" eb="34">
      <t>タイサク</t>
    </rPh>
    <rPh sb="34" eb="36">
      <t>トクベツ</t>
    </rPh>
    <rPh sb="36" eb="39">
      <t>コウフキン</t>
    </rPh>
    <rPh sb="40" eb="41">
      <t>ゲン</t>
    </rPh>
    <rPh sb="41" eb="42">
      <t>シュウ</t>
    </rPh>
    <rPh sb="42" eb="43">
      <t>ホ</t>
    </rPh>
    <rPh sb="45" eb="46">
      <t>サイ</t>
    </rPh>
    <rPh sb="46" eb="48">
      <t>トクレイ</t>
    </rPh>
    <rPh sb="48" eb="49">
      <t>ブン</t>
    </rPh>
    <rPh sb="50" eb="52">
      <t>リンジ</t>
    </rPh>
    <rPh sb="52" eb="54">
      <t>ザイセイ</t>
    </rPh>
    <rPh sb="54" eb="56">
      <t>タイサク</t>
    </rPh>
    <rPh sb="56" eb="57">
      <t>サイ</t>
    </rPh>
    <rPh sb="61" eb="63">
      <t>チホウ</t>
    </rPh>
    <rPh sb="63" eb="65">
      <t>ザイセイ</t>
    </rPh>
    <rPh sb="65" eb="67">
      <t>セイド</t>
    </rPh>
    <rPh sb="70" eb="72">
      <t>イッテイ</t>
    </rPh>
    <rPh sb="72" eb="74">
      <t>ホショウ</t>
    </rPh>
    <rPh sb="77" eb="79">
      <t>ブブン</t>
    </rPh>
    <phoneticPr fontId="3"/>
  </si>
  <si>
    <t>減債基金残高</t>
    <rPh sb="0" eb="4">
      <t>ゲンサイキキン</t>
    </rPh>
    <rPh sb="4" eb="6">
      <t>ザンダカ</t>
    </rPh>
    <phoneticPr fontId="3"/>
  </si>
  <si>
    <t>減債基金</t>
    <rPh sb="0" eb="2">
      <t>ゲンサイ</t>
    </rPh>
    <rPh sb="2" eb="4">
      <t>キキン</t>
    </rPh>
    <phoneticPr fontId="3"/>
  </si>
  <si>
    <t>その他特定目的基金残高</t>
    <rPh sb="2" eb="9">
      <t>タトクテイモクテキキキン</t>
    </rPh>
    <rPh sb="9" eb="11">
      <t>ザンダカ</t>
    </rPh>
    <phoneticPr fontId="3"/>
  </si>
  <si>
    <t>その他特目基金</t>
    <phoneticPr fontId="3"/>
  </si>
  <si>
    <t>臨時財政対策債残高</t>
    <rPh sb="0" eb="6">
      <t>リンジザイセイタイサク</t>
    </rPh>
    <rPh sb="6" eb="7">
      <t>サイ</t>
    </rPh>
    <rPh sb="7" eb="9">
      <t>ザンダカ</t>
    </rPh>
    <phoneticPr fontId="3"/>
  </si>
  <si>
    <t>臨時財政対策債</t>
    <phoneticPr fontId="3"/>
  </si>
  <si>
    <t>減債基金
残高</t>
    <rPh sb="0" eb="2">
      <t>ゲンサイ</t>
    </rPh>
    <rPh sb="2" eb="4">
      <t>キキン</t>
    </rPh>
    <rPh sb="5" eb="7">
      <t>ザンダカ</t>
    </rPh>
    <phoneticPr fontId="3"/>
  </si>
  <si>
    <t>その他特目
基金残高</t>
    <rPh sb="2" eb="3">
      <t>タ</t>
    </rPh>
    <rPh sb="3" eb="4">
      <t>トク</t>
    </rPh>
    <rPh sb="4" eb="5">
      <t>モク</t>
    </rPh>
    <rPh sb="6" eb="8">
      <t>キキン</t>
    </rPh>
    <rPh sb="8" eb="10">
      <t>ザンダカ</t>
    </rPh>
    <phoneticPr fontId="3"/>
  </si>
  <si>
    <t>財　政　指　標　No.２</t>
    <rPh sb="0" eb="1">
      <t>ザイ</t>
    </rPh>
    <rPh sb="2" eb="3">
      <t>セイ</t>
    </rPh>
    <rPh sb="4" eb="5">
      <t>ユビ</t>
    </rPh>
    <rPh sb="6" eb="7">
      <t>シルベ</t>
    </rPh>
    <phoneticPr fontId="3"/>
  </si>
  <si>
    <t>（うち人件費）</t>
    <rPh sb="3" eb="6">
      <t>ジンケンヒ</t>
    </rPh>
    <phoneticPr fontId="3"/>
  </si>
  <si>
    <t>（うち扶助費）</t>
    <rPh sb="3" eb="6">
      <t>フジョヒ</t>
    </rPh>
    <phoneticPr fontId="3"/>
  </si>
  <si>
    <t>（うち物件費）</t>
    <rPh sb="3" eb="6">
      <t>ブッケンヒ</t>
    </rPh>
    <phoneticPr fontId="3"/>
  </si>
  <si>
    <t>（うち補助費等）</t>
    <rPh sb="3" eb="5">
      <t>ホジョ</t>
    </rPh>
    <rPh sb="5" eb="6">
      <t>ヒ</t>
    </rPh>
    <rPh sb="6" eb="7">
      <t>トウ</t>
    </rPh>
    <phoneticPr fontId="3"/>
  </si>
  <si>
    <t>（うち繰出金）</t>
    <rPh sb="3" eb="5">
      <t>クリダ</t>
    </rPh>
    <rPh sb="5" eb="6">
      <t>キン</t>
    </rPh>
    <phoneticPr fontId="3"/>
  </si>
  <si>
    <t>有形固定資産減価償却率</t>
    <phoneticPr fontId="3"/>
  </si>
  <si>
    <t>受益者負担比率</t>
  </si>
  <si>
    <t>住民一人当たり資産額</t>
    <rPh sb="0" eb="5">
      <t>ジュウミンヒトリア</t>
    </rPh>
    <rPh sb="7" eb="10">
      <t>シサンガク</t>
    </rPh>
    <phoneticPr fontId="3"/>
  </si>
  <si>
    <t>住民一人当たり行政コスト</t>
    <rPh sb="0" eb="5">
      <t>ジュウミンヒトリア</t>
    </rPh>
    <rPh sb="7" eb="9">
      <t>ギョウセイ</t>
    </rPh>
    <phoneticPr fontId="3"/>
  </si>
  <si>
    <t>都市計</t>
    <rPh sb="0" eb="1">
      <t>ト</t>
    </rPh>
    <rPh sb="1" eb="2">
      <t>シ</t>
    </rPh>
    <rPh sb="2" eb="3">
      <t>ケイ</t>
    </rPh>
    <phoneticPr fontId="3"/>
  </si>
  <si>
    <t>町村計</t>
    <rPh sb="0" eb="2">
      <t>チョウソン</t>
    </rPh>
    <rPh sb="2" eb="3">
      <t>ケイ</t>
    </rPh>
    <phoneticPr fontId="3"/>
  </si>
  <si>
    <t>市町村計</t>
    <rPh sb="0" eb="3">
      <t>シチョウソン</t>
    </rPh>
    <rPh sb="3" eb="4">
      <t>ケイ</t>
    </rPh>
    <phoneticPr fontId="3"/>
  </si>
  <si>
    <t>守口市</t>
  </si>
  <si>
    <t>和泉市</t>
  </si>
  <si>
    <t>（うち公債費）</t>
    <rPh sb="3" eb="6">
      <t>コウサイヒ</t>
    </rPh>
    <phoneticPr fontId="3"/>
  </si>
  <si>
    <t>財　政　指　標　No.１</t>
    <rPh sb="0" eb="1">
      <t>ザイ</t>
    </rPh>
    <rPh sb="2" eb="3">
      <t>セイ</t>
    </rPh>
    <rPh sb="4" eb="5">
      <t>ユビ</t>
    </rPh>
    <rPh sb="6" eb="7">
      <t>シルベ</t>
    </rPh>
    <phoneticPr fontId="3"/>
  </si>
  <si>
    <t>経常収益</t>
    <rPh sb="0" eb="4">
      <t>ケイジョウシュウエキ</t>
    </rPh>
    <phoneticPr fontId="3"/>
  </si>
  <si>
    <t>÷</t>
    <phoneticPr fontId="3"/>
  </si>
  <si>
    <t>経常費用</t>
    <rPh sb="0" eb="4">
      <t>ケイジョウヒヨウ</t>
    </rPh>
    <phoneticPr fontId="3"/>
  </si>
  <si>
    <t>減価償却累計額</t>
    <rPh sb="0" eb="2">
      <t>ゲンカ</t>
    </rPh>
    <rPh sb="2" eb="4">
      <t>ショウキャク</t>
    </rPh>
    <rPh sb="4" eb="7">
      <t>ルイケイガク</t>
    </rPh>
    <phoneticPr fontId="3"/>
  </si>
  <si>
    <t>有形固定資産</t>
    <rPh sb="0" eb="6">
      <t>ユウケイコテイシサン</t>
    </rPh>
    <phoneticPr fontId="3"/>
  </si>
  <si>
    <t>資産合計</t>
    <rPh sb="0" eb="4">
      <t>シサンゴウケイ</t>
    </rPh>
    <phoneticPr fontId="3"/>
  </si>
  <si>
    <t>人口</t>
    <rPh sb="0" eb="2">
      <t>ジンコウ</t>
    </rPh>
    <phoneticPr fontId="3"/>
  </si>
  <si>
    <t>純行政コスト</t>
    <rPh sb="0" eb="3">
      <t>ジュンギョウセイ</t>
    </rPh>
    <phoneticPr fontId="3"/>
  </si>
  <si>
    <t>（単位：万円）</t>
    <rPh sb="1" eb="3">
      <t>タンイ</t>
    </rPh>
    <rPh sb="4" eb="5">
      <t>マン</t>
    </rPh>
    <rPh sb="5" eb="6">
      <t>エン</t>
    </rPh>
    <phoneticPr fontId="3"/>
  </si>
  <si>
    <t>実質公債費比率の早期健全化基準は25%、財政再生基準は35%。将来負担比率の早期健全化基準は350%</t>
    <phoneticPr fontId="3"/>
  </si>
  <si>
    <t>将来負担比率が算定されない場合は、「-」と表示</t>
    <phoneticPr fontId="3"/>
  </si>
  <si>
    <t>財政力指数：財政力をあらわす指標。「基準財政収入額÷基準財政需要額」の過去3年間の平均値</t>
    <rPh sb="0" eb="3">
      <t>ザイセイリョク</t>
    </rPh>
    <rPh sb="3" eb="5">
      <t>シスウ</t>
    </rPh>
    <phoneticPr fontId="3"/>
  </si>
  <si>
    <t>有形固定資産減価償却率：償却資産の取得価格等に対する減価償却累計額の比率</t>
    <phoneticPr fontId="3"/>
  </si>
  <si>
    <t>受益者負担比率：経常収益（使用料・手数料などの行政サービスに係る受益者負担の金額）に対する経常費用（行政サービス提供に係る負担）の比率</t>
    <phoneticPr fontId="3"/>
  </si>
  <si>
    <t>地方債残高、財政調整基金残高、減債基金残高、その他特定目的基金残高、土地開発公社保有量</t>
    <rPh sb="6" eb="10">
      <t>ザイセイチョウセイ</t>
    </rPh>
    <rPh sb="10" eb="12">
      <t>キキン</t>
    </rPh>
    <phoneticPr fontId="3"/>
  </si>
  <si>
    <t>経常収支比率、健全化判断比率、財政力指数</t>
    <rPh sb="0" eb="6">
      <t>ケイジョウシュウシヒリツ</t>
    </rPh>
    <phoneticPr fontId="3"/>
  </si>
  <si>
    <t>性質別経常収支比率（人件費、扶助費、公債費、物件費、補助費等、繰出金</t>
    <rPh sb="0" eb="3">
      <t>セイシツベツ</t>
    </rPh>
    <rPh sb="3" eb="7">
      <t>ケイジョウシュウシ</t>
    </rPh>
    <rPh sb="7" eb="9">
      <t>ヒリツ</t>
    </rPh>
    <rPh sb="10" eb="13">
      <t>ジンケンヒ</t>
    </rPh>
    <rPh sb="14" eb="17">
      <t>フジョヒ</t>
    </rPh>
    <rPh sb="18" eb="21">
      <t>コウサイヒ</t>
    </rPh>
    <rPh sb="22" eb="25">
      <t>ブッケンヒ</t>
    </rPh>
    <rPh sb="26" eb="29">
      <t>ホジョヒ</t>
    </rPh>
    <rPh sb="29" eb="30">
      <t>トウ</t>
    </rPh>
    <rPh sb="31" eb="33">
      <t>クリダ</t>
    </rPh>
    <rPh sb="33" eb="34">
      <t>キン</t>
    </rPh>
    <phoneticPr fontId="3"/>
  </si>
  <si>
    <t>主要な財政指標</t>
    <rPh sb="0" eb="2">
      <t>シュヨウ</t>
    </rPh>
    <rPh sb="3" eb="5">
      <t>ザイセイ</t>
    </rPh>
    <rPh sb="5" eb="7">
      <t>シヒョウ</t>
    </rPh>
    <phoneticPr fontId="3"/>
  </si>
  <si>
    <t>主要な指標（有形固定資産減価償却率、受益者負担比率等）</t>
    <rPh sb="0" eb="2">
      <t>シュヨウ</t>
    </rPh>
    <rPh sb="3" eb="5">
      <t>シヒョウ</t>
    </rPh>
    <rPh sb="6" eb="17">
      <t>ユウケイコテイシサンゲンカショウキャクリツ</t>
    </rPh>
    <rPh sb="18" eb="25">
      <t>ジュエキシャフタンヒリツ</t>
    </rPh>
    <rPh sb="25" eb="26">
      <t>トウ</t>
    </rPh>
    <phoneticPr fontId="3"/>
  </si>
  <si>
    <t>　　　府内市町村（大阪市・堺市を除く）の決算情報等から得られる様々な比率をランキング形式にしています。</t>
    <rPh sb="16" eb="17">
      <t>ノゾ</t>
    </rPh>
    <rPh sb="22" eb="25">
      <t>ジョウホウトウ</t>
    </rPh>
    <rPh sb="27" eb="28">
      <t>エ</t>
    </rPh>
    <rPh sb="31" eb="33">
      <t>サマザマ</t>
    </rPh>
    <phoneticPr fontId="3"/>
  </si>
  <si>
    <t>各市町村の住民一人あたりの決算額</t>
    <phoneticPr fontId="3"/>
  </si>
  <si>
    <t>公債費、公債費（一組分含む）、臨時財政対策債残高、公債費繰出金、総公債費、繰出金</t>
    <rPh sb="11" eb="12">
      <t>フク</t>
    </rPh>
    <phoneticPr fontId="3"/>
  </si>
  <si>
    <t>６．財務書類から得られる指標</t>
    <rPh sb="2" eb="6">
      <t>ザイムショルイ</t>
    </rPh>
    <rPh sb="8" eb="9">
      <t>エ</t>
    </rPh>
    <rPh sb="12" eb="14">
      <t>シヒョウ</t>
    </rPh>
    <phoneticPr fontId="3"/>
  </si>
  <si>
    <t>これらの指標は、「統一的な基準による財務書類に関する情報」として総務省が公表しているものです。</t>
    <rPh sb="4" eb="6">
      <t>シヒョウ</t>
    </rPh>
    <rPh sb="9" eb="12">
      <t>トウイツテキ</t>
    </rPh>
    <rPh sb="13" eb="15">
      <t>キジュン</t>
    </rPh>
    <rPh sb="18" eb="22">
      <t>ザイムショルイ</t>
    </rPh>
    <rPh sb="23" eb="24">
      <t>カン</t>
    </rPh>
    <rPh sb="26" eb="28">
      <t>ジョウホウ</t>
    </rPh>
    <rPh sb="32" eb="35">
      <t>ソウムショウ</t>
    </rPh>
    <rPh sb="36" eb="38">
      <t>コウヒョウ</t>
    </rPh>
    <phoneticPr fontId="3"/>
  </si>
  <si>
    <t>令和３年度分の情報が未公表のため、令和２年度の情報を掲載しています。</t>
    <rPh sb="0" eb="2">
      <t>レイワ</t>
    </rPh>
    <rPh sb="3" eb="6">
      <t>ネンドブン</t>
    </rPh>
    <rPh sb="7" eb="9">
      <t>ジョウホウ</t>
    </rPh>
    <rPh sb="10" eb="13">
      <t>ミコウヒョウ</t>
    </rPh>
    <rPh sb="17" eb="19">
      <t>レイワ</t>
    </rPh>
    <rPh sb="20" eb="22">
      <t>ネンド</t>
    </rPh>
    <rPh sb="23" eb="25">
      <t>ジョウホウ</t>
    </rPh>
    <rPh sb="26" eb="28">
      <t>ケイサイ</t>
    </rPh>
    <phoneticPr fontId="3"/>
  </si>
  <si>
    <t>都市計</t>
    <rPh sb="0" eb="1">
      <t>ト</t>
    </rPh>
    <rPh sb="1" eb="2">
      <t>シ</t>
    </rPh>
    <rPh sb="2" eb="3">
      <t>ケイ</t>
    </rPh>
    <phoneticPr fontId="6"/>
  </si>
  <si>
    <t>町村計</t>
    <rPh sb="0" eb="2">
      <t>チョウソン</t>
    </rPh>
    <rPh sb="2" eb="3">
      <t>ケイ</t>
    </rPh>
    <phoneticPr fontId="6"/>
  </si>
  <si>
    <t>市町村計</t>
    <rPh sb="0" eb="3">
      <t>シチョウソン</t>
    </rPh>
    <rPh sb="3" eb="4">
      <t>ケイ</t>
    </rPh>
    <phoneticPr fontId="6"/>
  </si>
  <si>
    <t>R3</t>
  </si>
  <si>
    <t>守口市</t>
    <rPh sb="0" eb="3">
      <t>モリグチシ</t>
    </rPh>
    <phoneticPr fontId="7"/>
  </si>
  <si>
    <t>和泉市</t>
    <rPh sb="0" eb="3">
      <t>イズミシ</t>
    </rPh>
    <phoneticPr fontId="7"/>
  </si>
  <si>
    <t>市町村計</t>
    <phoneticPr fontId="3"/>
  </si>
  <si>
    <t>-</t>
    <phoneticPr fontId="3"/>
  </si>
  <si>
    <t>※将来負担比率については算定された団体についての順位です。</t>
    <phoneticPr fontId="3"/>
  </si>
  <si>
    <t>大東市</t>
    <phoneticPr fontId="3"/>
  </si>
  <si>
    <t>R4</t>
    <phoneticPr fontId="3"/>
  </si>
  <si>
    <t>令和５年度決算</t>
    <rPh sb="0" eb="2">
      <t>レイワ</t>
    </rPh>
    <rPh sb="3" eb="5">
      <t>ネンド</t>
    </rPh>
    <rPh sb="4" eb="5">
      <t>ド</t>
    </rPh>
    <rPh sb="5" eb="7">
      <t>ケッサン</t>
    </rPh>
    <phoneticPr fontId="3"/>
  </si>
  <si>
    <t>住民１人あたり額は、令和６年１月１日現在の住民基本台帳人口（外国人を含む。）を用いて計算</t>
    <rPh sb="10" eb="12">
      <t>レイワ</t>
    </rPh>
    <phoneticPr fontId="3"/>
  </si>
  <si>
    <t>財務書類から得られる指標（令和4年度決算分）</t>
    <rPh sb="0" eb="4">
      <t>ザイムショルイ</t>
    </rPh>
    <rPh sb="6" eb="7">
      <t>エ</t>
    </rPh>
    <rPh sb="13" eb="15">
      <t>レイワ</t>
    </rPh>
    <rPh sb="16" eb="18">
      <t>ネンド</t>
    </rPh>
    <rPh sb="18" eb="21">
      <t>ケッサンブン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</si>
</sst>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0;&quot;△ &quot;#,##0"/>
    <numFmt numFmtId="179" formatCode="&quot;令&quot;&quot;和&quot;0&quot;年&quot;&quot;度&quot;&quot;決&quot;&quot;算&quot;"/>
    <numFmt numFmtId="180" formatCode="#,##0.000;&quot;△ &quot;#,##0.000"/>
    <numFmt numFmtId="181" formatCode="#,##0.000;\-#,##0.000"/>
    <numFmt numFmtId="182" formatCode="#,##0;&quot;▲ &quot;#,##0"/>
    <numFmt numFmtId="183" formatCode="0.0"/>
    <numFmt numFmtId="184" formatCode="0.0_);[Red]\(0.0\)"/>
    <numFmt numFmtId="185" formatCode="General&quot;%&quot;"/>
  </numFmts>
  <fonts count="19">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b/>
      <sz val="14"/>
      <name val="ＭＳ ゴシック"/>
      <family val="3"/>
      <charset val="128"/>
    </font>
    <font>
      <b/>
      <sz val="12"/>
      <name val="ＭＳ ゴシック"/>
      <family val="3"/>
      <charset val="128"/>
    </font>
    <font>
      <sz val="9"/>
      <name val="ＭＳ ゴシック"/>
      <family val="3"/>
      <charset val="128"/>
    </font>
    <font>
      <sz val="10"/>
      <name val="ＭＳ ゴシック"/>
      <family val="3"/>
      <charset val="128"/>
    </font>
    <font>
      <u/>
      <sz val="11"/>
      <color indexed="12"/>
      <name val="ＭＳ ゴシック"/>
      <family val="3"/>
      <charset val="128"/>
    </font>
    <font>
      <u/>
      <sz val="14"/>
      <color indexed="12"/>
      <name val="ＭＳ ゴシック"/>
      <family val="3"/>
      <charset val="128"/>
    </font>
    <font>
      <sz val="14"/>
      <name val="ＭＳ ゴシック"/>
      <family val="3"/>
      <charset val="128"/>
    </font>
    <font>
      <b/>
      <sz val="16"/>
      <name val="ＭＳ ゴシック"/>
      <family val="3"/>
      <charset val="128"/>
    </font>
    <font>
      <sz val="12"/>
      <name val="ＭＳ ゴシック"/>
      <family val="3"/>
      <charset val="128"/>
    </font>
    <font>
      <sz val="12"/>
      <name val="ＭＳ 明朝"/>
      <family val="1"/>
      <charset val="128"/>
    </font>
    <font>
      <sz val="10"/>
      <name val="MSP ゴシック"/>
      <family val="3"/>
      <charset val="128"/>
    </font>
    <font>
      <sz val="8"/>
      <name val="MSP ゴシック"/>
      <family val="3"/>
      <charset val="128"/>
    </font>
    <font>
      <sz val="11"/>
      <color rgb="FF0000FF"/>
      <name val="ＭＳ ゴシック"/>
      <family val="3"/>
      <charset val="128"/>
    </font>
    <font>
      <u/>
      <sz val="11"/>
      <color rgb="FF0000FF"/>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4">
    <xf numFmtId="0" fontId="0" fillId="0" borderId="0"/>
    <xf numFmtId="0" fontId="8" fillId="0" borderId="0" applyNumberFormat="0" applyFill="0" applyBorder="0" applyAlignment="0" applyProtection="0">
      <alignment vertical="top"/>
      <protection locked="0"/>
    </xf>
    <xf numFmtId="38" fontId="2" fillId="0" borderId="0" applyFont="0" applyFill="0" applyBorder="0" applyAlignment="0" applyProtection="0"/>
    <xf numFmtId="9" fontId="1" fillId="0" borderId="0" applyFont="0" applyFill="0" applyBorder="0" applyAlignment="0" applyProtection="0">
      <alignment vertical="center"/>
    </xf>
  </cellStyleXfs>
  <cellXfs count="188">
    <xf numFmtId="0" fontId="0" fillId="0" borderId="0" xfId="0"/>
    <xf numFmtId="0" fontId="4" fillId="0" borderId="0" xfId="0" applyFont="1"/>
    <xf numFmtId="0" fontId="5" fillId="0" borderId="0" xfId="0" applyFont="1"/>
    <xf numFmtId="0" fontId="5" fillId="0" borderId="0" xfId="0" applyFont="1" applyAlignment="1">
      <alignment vertical="top"/>
    </xf>
    <xf numFmtId="0" fontId="6" fillId="0" borderId="1" xfId="0" applyFont="1" applyBorder="1" applyAlignment="1">
      <alignment horizontal="center"/>
    </xf>
    <xf numFmtId="0" fontId="7" fillId="0" borderId="2" xfId="0" applyFont="1" applyBorder="1" applyAlignment="1">
      <alignment horizontal="center"/>
    </xf>
    <xf numFmtId="0" fontId="6" fillId="0" borderId="3" xfId="0" applyFont="1" applyBorder="1" applyAlignment="1">
      <alignment horizontal="center"/>
    </xf>
    <xf numFmtId="0" fontId="7" fillId="0" borderId="1" xfId="0" applyFont="1" applyBorder="1" applyAlignment="1">
      <alignment horizontal="center"/>
    </xf>
    <xf numFmtId="0" fontId="7" fillId="0" borderId="2" xfId="0" applyFont="1" applyBorder="1" applyAlignment="1" applyProtection="1">
      <alignment vertical="center"/>
    </xf>
    <xf numFmtId="0" fontId="7" fillId="0" borderId="3" xfId="0" applyFont="1" applyBorder="1" applyAlignment="1" applyProtection="1">
      <alignment horizontal="center" vertical="center"/>
    </xf>
    <xf numFmtId="0" fontId="7" fillId="0" borderId="3" xfId="0" applyFont="1" applyBorder="1" applyAlignment="1">
      <alignment horizontal="center"/>
    </xf>
    <xf numFmtId="0" fontId="7" fillId="0" borderId="4" xfId="0" applyFont="1" applyBorder="1" applyAlignment="1" applyProtection="1">
      <alignment vertical="center"/>
    </xf>
    <xf numFmtId="176" fontId="7" fillId="0" borderId="5" xfId="0" applyNumberFormat="1" applyFont="1" applyBorder="1" applyAlignment="1">
      <alignment vertical="center"/>
    </xf>
    <xf numFmtId="0" fontId="7" fillId="0" borderId="6" xfId="0" applyFont="1" applyBorder="1" applyProtection="1"/>
    <xf numFmtId="177" fontId="7" fillId="0" borderId="5" xfId="0" applyNumberFormat="1" applyFont="1" applyBorder="1"/>
    <xf numFmtId="0" fontId="7" fillId="0" borderId="2" xfId="0" applyFont="1" applyBorder="1"/>
    <xf numFmtId="0" fontId="7" fillId="0" borderId="5" xfId="0" applyFont="1" applyBorder="1" applyProtection="1"/>
    <xf numFmtId="0" fontId="7" fillId="0" borderId="3" xfId="0" applyFont="1" applyBorder="1"/>
    <xf numFmtId="0" fontId="7" fillId="0" borderId="5" xfId="0" applyFont="1" applyFill="1" applyBorder="1" applyProtection="1"/>
    <xf numFmtId="0" fontId="7" fillId="0" borderId="1" xfId="0" applyFont="1" applyBorder="1"/>
    <xf numFmtId="0" fontId="7" fillId="0" borderId="0" xfId="0" applyFont="1"/>
    <xf numFmtId="0" fontId="7" fillId="0" borderId="3" xfId="0" applyFont="1" applyFill="1" applyBorder="1" applyAlignment="1">
      <alignment horizontal="center"/>
    </xf>
    <xf numFmtId="176" fontId="6" fillId="0" borderId="5" xfId="0" applyNumberFormat="1" applyFont="1" applyBorder="1" applyAlignment="1"/>
    <xf numFmtId="38" fontId="6" fillId="0" borderId="2" xfId="0" applyNumberFormat="1" applyFont="1" applyBorder="1" applyAlignment="1">
      <alignment horizontal="center"/>
    </xf>
    <xf numFmtId="0" fontId="7" fillId="0" borderId="2" xfId="0" applyFont="1" applyFill="1" applyBorder="1" applyAlignment="1" applyProtection="1">
      <alignment vertical="center"/>
    </xf>
    <xf numFmtId="0" fontId="7" fillId="0" borderId="2" xfId="0" applyFont="1" applyFill="1" applyBorder="1" applyAlignment="1">
      <alignment horizontal="center"/>
    </xf>
    <xf numFmtId="0" fontId="7" fillId="0" borderId="3" xfId="0" applyFont="1" applyFill="1" applyBorder="1" applyAlignment="1" applyProtection="1">
      <alignment horizontal="center" vertical="center"/>
    </xf>
    <xf numFmtId="0" fontId="6" fillId="0" borderId="3" xfId="0" applyFont="1" applyFill="1" applyBorder="1" applyAlignment="1">
      <alignment horizontal="center"/>
    </xf>
    <xf numFmtId="0" fontId="7" fillId="0" borderId="4" xfId="0" applyFont="1" applyFill="1" applyBorder="1" applyAlignment="1" applyProtection="1">
      <alignment vertical="center"/>
    </xf>
    <xf numFmtId="0" fontId="7" fillId="0" borderId="1" xfId="0" applyFont="1" applyFill="1" applyBorder="1" applyAlignment="1">
      <alignment horizontal="center"/>
    </xf>
    <xf numFmtId="0" fontId="6" fillId="0" borderId="1" xfId="0" applyFont="1" applyFill="1" applyBorder="1" applyAlignment="1">
      <alignment horizontal="center"/>
    </xf>
    <xf numFmtId="0" fontId="5" fillId="0" borderId="0" xfId="0" applyFont="1" applyFill="1"/>
    <xf numFmtId="38" fontId="6" fillId="0" borderId="2" xfId="2" applyFont="1" applyBorder="1" applyAlignment="1">
      <alignment horizontal="center"/>
    </xf>
    <xf numFmtId="0" fontId="7" fillId="0" borderId="0" xfId="0" applyFont="1" applyFill="1" applyBorder="1" applyProtection="1"/>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6" fontId="7" fillId="0" borderId="5" xfId="0" applyNumberFormat="1" applyFont="1" applyFill="1" applyBorder="1" applyAlignment="1">
      <alignment horizontal="right" vertical="center"/>
    </xf>
    <xf numFmtId="0" fontId="7" fillId="0" borderId="2" xfId="0" applyFont="1" applyFill="1" applyBorder="1"/>
    <xf numFmtId="0" fontId="7" fillId="0" borderId="3" xfId="0" applyFont="1" applyFill="1" applyBorder="1"/>
    <xf numFmtId="0" fontId="7" fillId="0" borderId="1" xfId="0" applyFont="1" applyFill="1" applyBorder="1"/>
    <xf numFmtId="0" fontId="7" fillId="0" borderId="0" xfId="0" applyFont="1" applyAlignment="1">
      <alignment horizontal="center"/>
    </xf>
    <xf numFmtId="176" fontId="6" fillId="0" borderId="0" xfId="0" applyNumberFormat="1" applyFont="1" applyBorder="1" applyAlignment="1"/>
    <xf numFmtId="176" fontId="7" fillId="0" borderId="5" xfId="0" applyNumberFormat="1" applyFont="1" applyFill="1" applyBorder="1" applyAlignment="1">
      <alignment vertical="center"/>
    </xf>
    <xf numFmtId="0" fontId="6" fillId="0" borderId="2" xfId="0" applyFont="1" applyBorder="1" applyAlignment="1">
      <alignment horizontal="center"/>
    </xf>
    <xf numFmtId="0" fontId="5" fillId="0" borderId="0" xfId="0" quotePrefix="1" applyFont="1"/>
    <xf numFmtId="0" fontId="0" fillId="0" borderId="0" xfId="0" applyAlignment="1">
      <alignment vertical="center"/>
    </xf>
    <xf numFmtId="0" fontId="9" fillId="0" borderId="0" xfId="1" applyFont="1" applyAlignment="1" applyProtection="1">
      <alignment horizontal="left" vertical="center"/>
    </xf>
    <xf numFmtId="0" fontId="10" fillId="0" borderId="0" xfId="0" applyFont="1" applyAlignment="1">
      <alignment vertical="center"/>
    </xf>
    <xf numFmtId="0" fontId="10" fillId="0" borderId="0" xfId="0" applyFont="1" applyAlignment="1">
      <alignment horizontal="left" vertical="center"/>
    </xf>
    <xf numFmtId="0" fontId="9" fillId="0" borderId="0" xfId="1" applyFont="1" applyAlignment="1" applyProtection="1">
      <alignment vertical="center"/>
    </xf>
    <xf numFmtId="0" fontId="0" fillId="2" borderId="0" xfId="0" applyFill="1" applyAlignment="1">
      <alignment vertical="center"/>
    </xf>
    <xf numFmtId="0" fontId="0" fillId="0" borderId="0" xfId="0" applyFill="1" applyAlignment="1">
      <alignment vertical="center"/>
    </xf>
    <xf numFmtId="0" fontId="11" fillId="0" borderId="0" xfId="0" applyFont="1" applyFill="1" applyAlignment="1">
      <alignment vertical="center"/>
    </xf>
    <xf numFmtId="0" fontId="5" fillId="0" borderId="0" xfId="0" applyFont="1" applyAlignment="1">
      <alignment vertical="center"/>
    </xf>
    <xf numFmtId="0" fontId="5" fillId="0" borderId="0" xfId="0" applyFont="1" applyFill="1" applyAlignment="1">
      <alignment vertical="center"/>
    </xf>
    <xf numFmtId="0" fontId="9" fillId="0" borderId="0" xfId="1" applyFont="1" applyFill="1" applyAlignment="1" applyProtection="1">
      <alignment horizontal="left" vertical="center"/>
    </xf>
    <xf numFmtId="0" fontId="10" fillId="0" borderId="0" xfId="0" applyFont="1" applyFill="1" applyAlignment="1">
      <alignment vertical="center"/>
    </xf>
    <xf numFmtId="0" fontId="10" fillId="0" borderId="0" xfId="0" applyFont="1" applyFill="1" applyAlignment="1">
      <alignment horizontal="left" vertical="center"/>
    </xf>
    <xf numFmtId="0" fontId="9" fillId="0" borderId="0" xfId="1" applyFont="1" applyFill="1" applyAlignment="1" applyProtection="1">
      <alignment vertical="center"/>
    </xf>
    <xf numFmtId="0" fontId="12" fillId="0" borderId="0" xfId="0" applyFont="1" applyAlignment="1">
      <alignment vertical="center"/>
    </xf>
    <xf numFmtId="0" fontId="7" fillId="0" borderId="2" xfId="0" applyFont="1" applyBorder="1" applyAlignment="1">
      <alignment horizontal="center" shrinkToFit="1"/>
    </xf>
    <xf numFmtId="0" fontId="6" fillId="0" borderId="3" xfId="0" applyFont="1" applyFill="1" applyBorder="1" applyAlignment="1">
      <alignment horizontal="center" wrapText="1" shrinkToFit="1"/>
    </xf>
    <xf numFmtId="0" fontId="7" fillId="0" borderId="3" xfId="0" applyFont="1" applyFill="1" applyBorder="1" applyAlignment="1">
      <alignment horizontal="center" vertical="center"/>
    </xf>
    <xf numFmtId="176" fontId="7" fillId="0" borderId="0" xfId="0" applyNumberFormat="1" applyFont="1" applyBorder="1" applyAlignment="1">
      <alignment vertical="center"/>
    </xf>
    <xf numFmtId="181" fontId="13" fillId="0" borderId="0" xfId="0" applyNumberFormat="1" applyFont="1" applyFill="1" applyBorder="1" applyAlignment="1" applyProtection="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xf numFmtId="0" fontId="7" fillId="0" borderId="0" xfId="0" applyFont="1" applyAlignment="1">
      <alignment vertical="center"/>
    </xf>
    <xf numFmtId="0" fontId="0" fillId="0" borderId="0" xfId="0" applyFont="1"/>
    <xf numFmtId="38" fontId="6" fillId="0" borderId="2" xfId="2" applyFont="1" applyFill="1" applyBorder="1" applyAlignment="1">
      <alignment horizontal="center"/>
    </xf>
    <xf numFmtId="0" fontId="0" fillId="0" borderId="0" xfId="0" applyFont="1" applyBorder="1" applyAlignment="1">
      <alignment horizontal="center"/>
    </xf>
    <xf numFmtId="0" fontId="0" fillId="0" borderId="0" xfId="0" applyFont="1" applyFill="1"/>
    <xf numFmtId="176" fontId="0" fillId="0" borderId="0" xfId="0" applyNumberFormat="1" applyFont="1" applyBorder="1" applyAlignment="1"/>
    <xf numFmtId="177" fontId="0" fillId="0" borderId="2" xfId="0" applyNumberFormat="1" applyFont="1" applyBorder="1" applyAlignment="1"/>
    <xf numFmtId="0" fontId="0" fillId="0" borderId="0" xfId="0" applyFont="1" applyAlignment="1"/>
    <xf numFmtId="0" fontId="0" fillId="0" borderId="3" xfId="0" applyFont="1" applyBorder="1" applyAlignment="1"/>
    <xf numFmtId="177" fontId="0" fillId="0" borderId="3" xfId="0" applyNumberFormat="1" applyFont="1" applyBorder="1" applyAlignment="1"/>
    <xf numFmtId="177" fontId="0" fillId="0" borderId="0" xfId="0" applyNumberFormat="1" applyFont="1" applyBorder="1" applyAlignment="1">
      <alignment horizontal="center"/>
    </xf>
    <xf numFmtId="0" fontId="0" fillId="0" borderId="1" xfId="0" applyFont="1" applyBorder="1" applyAlignment="1"/>
    <xf numFmtId="177" fontId="0" fillId="0" borderId="1" xfId="0" applyNumberFormat="1" applyFont="1" applyBorder="1" applyAlignment="1"/>
    <xf numFmtId="0" fontId="0" fillId="0" borderId="0" xfId="0" applyFont="1" applyFill="1" applyBorder="1" applyProtection="1"/>
    <xf numFmtId="0" fontId="7" fillId="0" borderId="6" xfId="0" applyFont="1" applyFill="1" applyBorder="1" applyProtection="1"/>
    <xf numFmtId="177" fontId="7" fillId="0" borderId="5" xfId="0" applyNumberFormat="1" applyFont="1" applyFill="1" applyBorder="1" applyAlignment="1">
      <alignment horizontal="right"/>
    </xf>
    <xf numFmtId="176" fontId="6" fillId="0" borderId="5" xfId="0" applyNumberFormat="1" applyFont="1" applyFill="1" applyBorder="1" applyAlignment="1">
      <alignment horizontal="right"/>
    </xf>
    <xf numFmtId="177" fontId="0" fillId="0" borderId="2" xfId="0" applyNumberFormat="1" applyFont="1" applyFill="1" applyBorder="1" applyAlignment="1">
      <alignment horizontal="right"/>
    </xf>
    <xf numFmtId="177" fontId="0" fillId="0" borderId="3" xfId="0" applyNumberFormat="1" applyFont="1" applyFill="1" applyBorder="1" applyAlignment="1">
      <alignment horizontal="right"/>
    </xf>
    <xf numFmtId="177" fontId="0" fillId="0" borderId="1" xfId="0" applyNumberFormat="1" applyFont="1" applyFill="1" applyBorder="1" applyAlignment="1">
      <alignment horizontal="right"/>
    </xf>
    <xf numFmtId="176" fontId="0" fillId="0" borderId="0" xfId="0" applyNumberFormat="1" applyFont="1" applyBorder="1" applyAlignment="1">
      <alignment vertical="center"/>
    </xf>
    <xf numFmtId="0" fontId="0" fillId="0" borderId="0" xfId="0" applyFont="1" applyBorder="1" applyProtection="1"/>
    <xf numFmtId="177" fontId="0" fillId="0" borderId="0" xfId="0" applyNumberFormat="1" applyFont="1" applyBorder="1"/>
    <xf numFmtId="178" fontId="7" fillId="0" borderId="5" xfId="0" applyNumberFormat="1" applyFont="1" applyBorder="1"/>
    <xf numFmtId="0" fontId="0" fillId="0" borderId="0" xfId="0" applyFont="1" applyAlignment="1">
      <alignment horizontal="center"/>
    </xf>
    <xf numFmtId="0" fontId="0" fillId="0" borderId="0" xfId="0" applyFont="1" applyBorder="1"/>
    <xf numFmtId="38" fontId="0" fillId="0" borderId="0" xfId="0" applyNumberFormat="1" applyFont="1"/>
    <xf numFmtId="178" fontId="7" fillId="0" borderId="5" xfId="0" applyNumberFormat="1" applyFont="1" applyBorder="1" applyAlignment="1">
      <alignment horizontal="right"/>
    </xf>
    <xf numFmtId="176" fontId="6" fillId="0" borderId="5" xfId="0" applyNumberFormat="1" applyFont="1" applyBorder="1" applyAlignment="1">
      <alignment horizontal="right"/>
    </xf>
    <xf numFmtId="38" fontId="7" fillId="0" borderId="5" xfId="2" applyFont="1" applyBorder="1" applyAlignment="1">
      <alignment horizontal="right"/>
    </xf>
    <xf numFmtId="178" fontId="7" fillId="0" borderId="5" xfId="0" applyNumberFormat="1" applyFont="1" applyFill="1" applyBorder="1" applyAlignment="1">
      <alignment horizontal="right"/>
    </xf>
    <xf numFmtId="180" fontId="7" fillId="0" borderId="5" xfId="0" applyNumberFormat="1" applyFont="1" applyBorder="1"/>
    <xf numFmtId="0" fontId="16" fillId="0" borderId="0" xfId="0" applyFont="1"/>
    <xf numFmtId="0" fontId="17" fillId="0" borderId="0" xfId="1" applyFont="1" applyAlignment="1" applyProtection="1"/>
    <xf numFmtId="183" fontId="14" fillId="5" borderId="0" xfId="3" applyNumberFormat="1" applyFont="1" applyFill="1" applyBorder="1" applyAlignment="1">
      <alignment horizontal="left" vertical="center"/>
    </xf>
    <xf numFmtId="0" fontId="14" fillId="5" borderId="0" xfId="0" applyFont="1" applyFill="1" applyBorder="1" applyAlignment="1">
      <alignment horizontal="center" vertical="center"/>
    </xf>
    <xf numFmtId="0" fontId="14" fillId="5" borderId="0" xfId="0" applyFont="1" applyFill="1" applyBorder="1" applyAlignment="1">
      <alignment horizontal="center" vertical="center" shrinkToFit="1"/>
    </xf>
    <xf numFmtId="183" fontId="14" fillId="5" borderId="0" xfId="3" applyNumberFormat="1" applyFont="1" applyFill="1" applyBorder="1" applyAlignment="1">
      <alignment horizontal="left" vertical="center"/>
    </xf>
    <xf numFmtId="0" fontId="14" fillId="5" borderId="0" xfId="0" applyFont="1" applyFill="1" applyBorder="1" applyAlignment="1">
      <alignment horizontal="center" vertical="center"/>
    </xf>
    <xf numFmtId="0" fontId="14" fillId="5" borderId="0" xfId="0" applyFont="1" applyFill="1" applyBorder="1" applyAlignment="1">
      <alignment horizontal="center" vertical="center" shrinkToFit="1"/>
    </xf>
    <xf numFmtId="179" fontId="5" fillId="0" borderId="0" xfId="0" applyNumberFormat="1" applyFont="1" applyAlignment="1">
      <alignment horizontal="center"/>
    </xf>
    <xf numFmtId="0" fontId="6" fillId="0" borderId="0" xfId="0" applyFont="1" applyBorder="1" applyAlignment="1">
      <alignment horizontal="left" vertical="top" wrapText="1"/>
    </xf>
    <xf numFmtId="179" fontId="7" fillId="0" borderId="0" xfId="0" applyNumberFormat="1" applyFont="1" applyAlignment="1"/>
    <xf numFmtId="0" fontId="5" fillId="0" borderId="0" xfId="0" applyFont="1" applyFill="1" applyAlignment="1">
      <alignment vertical="top"/>
    </xf>
    <xf numFmtId="0" fontId="0" fillId="0" borderId="0" xfId="0" applyFont="1" applyFill="1" applyAlignment="1">
      <alignment horizontal="right"/>
    </xf>
    <xf numFmtId="0" fontId="7" fillId="0" borderId="2" xfId="0" applyFont="1" applyFill="1" applyBorder="1" applyAlignment="1">
      <alignment horizontal="center" shrinkToFit="1"/>
    </xf>
    <xf numFmtId="38" fontId="6" fillId="0" borderId="2" xfId="0" applyNumberFormat="1" applyFont="1" applyFill="1" applyBorder="1" applyAlignment="1">
      <alignment horizontal="center"/>
    </xf>
    <xf numFmtId="0" fontId="7" fillId="0" borderId="3" xfId="0" applyFont="1" applyFill="1" applyBorder="1" applyAlignment="1">
      <alignment horizontal="center" shrinkToFit="1"/>
    </xf>
    <xf numFmtId="0" fontId="7" fillId="0" borderId="1" xfId="0" applyFont="1" applyFill="1" applyBorder="1" applyAlignment="1">
      <alignment horizontal="center" shrinkToFit="1"/>
    </xf>
    <xf numFmtId="184" fontId="7" fillId="0" borderId="5" xfId="0" applyNumberFormat="1" applyFont="1" applyFill="1" applyBorder="1" applyAlignment="1">
      <alignment horizontal="right"/>
    </xf>
    <xf numFmtId="184" fontId="7" fillId="0" borderId="5" xfId="0" applyNumberFormat="1" applyFont="1" applyFill="1" applyBorder="1"/>
    <xf numFmtId="177" fontId="7" fillId="0" borderId="5" xfId="0" applyNumberFormat="1" applyFont="1" applyFill="1" applyBorder="1"/>
    <xf numFmtId="177" fontId="0" fillId="0" borderId="2" xfId="0" applyNumberFormat="1" applyFont="1" applyFill="1" applyBorder="1" applyAlignment="1"/>
    <xf numFmtId="177" fontId="0" fillId="0" borderId="3" xfId="0" applyNumberFormat="1" applyFont="1" applyFill="1" applyBorder="1" applyAlignment="1"/>
    <xf numFmtId="177" fontId="0" fillId="0" borderId="1" xfId="0" applyNumberFormat="1" applyFont="1" applyFill="1" applyBorder="1" applyAlignment="1"/>
    <xf numFmtId="176" fontId="6" fillId="0" borderId="5" xfId="0" applyNumberFormat="1" applyFont="1" applyFill="1" applyBorder="1" applyAlignment="1"/>
    <xf numFmtId="0" fontId="6" fillId="0" borderId="2" xfId="0" applyFont="1" applyFill="1" applyBorder="1" applyAlignment="1">
      <alignment horizontal="center" shrinkToFit="1"/>
    </xf>
    <xf numFmtId="0" fontId="7" fillId="0" borderId="3" xfId="0" applyFont="1" applyFill="1" applyBorder="1" applyAlignment="1">
      <alignment horizontal="center" wrapText="1"/>
    </xf>
    <xf numFmtId="178" fontId="7" fillId="0" borderId="5" xfId="0" applyNumberFormat="1" applyFont="1" applyFill="1" applyBorder="1"/>
    <xf numFmtId="179" fontId="5" fillId="0" borderId="0" xfId="0" applyNumberFormat="1" applyFont="1" applyAlignment="1"/>
    <xf numFmtId="0" fontId="0" fillId="0" borderId="0" xfId="0" applyNumberFormat="1" applyFont="1"/>
    <xf numFmtId="0" fontId="7" fillId="0" borderId="2" xfId="0" applyNumberFormat="1" applyFont="1" applyBorder="1" applyAlignment="1">
      <alignment horizontal="center"/>
    </xf>
    <xf numFmtId="0" fontId="7" fillId="0" borderId="3" xfId="0" applyNumberFormat="1" applyFont="1" applyBorder="1" applyAlignment="1">
      <alignment horizontal="center" shrinkToFit="1"/>
    </xf>
    <xf numFmtId="0" fontId="7" fillId="0" borderId="1" xfId="0" applyNumberFormat="1" applyFont="1" applyBorder="1" applyAlignment="1">
      <alignment horizontal="center"/>
    </xf>
    <xf numFmtId="0" fontId="7" fillId="0" borderId="0" xfId="0" applyNumberFormat="1" applyFont="1"/>
    <xf numFmtId="0" fontId="7" fillId="0" borderId="0" xfId="0" applyNumberFormat="1" applyFont="1" applyBorder="1"/>
    <xf numFmtId="177" fontId="0" fillId="0" borderId="0" xfId="0" applyNumberFormat="1" applyFont="1" applyBorder="1" applyAlignment="1"/>
    <xf numFmtId="180" fontId="7" fillId="0" borderId="0" xfId="0" applyNumberFormat="1" applyFont="1" applyBorder="1"/>
    <xf numFmtId="0" fontId="7" fillId="0" borderId="0" xfId="0" applyFont="1" applyAlignment="1">
      <alignment wrapText="1"/>
    </xf>
    <xf numFmtId="0" fontId="0" fillId="0" borderId="0" xfId="0" applyNumberFormat="1" applyFont="1" applyFill="1"/>
    <xf numFmtId="0" fontId="7" fillId="0" borderId="5" xfId="0" applyNumberFormat="1" applyFont="1" applyFill="1" applyBorder="1" applyProtection="1"/>
    <xf numFmtId="0" fontId="7" fillId="0" borderId="6" xfId="0" applyNumberFormat="1" applyFont="1" applyFill="1" applyBorder="1" applyProtection="1"/>
    <xf numFmtId="0" fontId="6" fillId="0" borderId="5" xfId="0" applyNumberFormat="1" applyFont="1" applyFill="1" applyBorder="1" applyAlignment="1"/>
    <xf numFmtId="0" fontId="0" fillId="0" borderId="2" xfId="0" applyNumberFormat="1" applyFont="1" applyFill="1" applyBorder="1" applyAlignment="1"/>
    <xf numFmtId="0" fontId="0" fillId="0" borderId="3" xfId="0" applyNumberFormat="1" applyFont="1" applyFill="1" applyBorder="1" applyAlignment="1"/>
    <xf numFmtId="0" fontId="0" fillId="0" borderId="1" xfId="0" applyNumberFormat="1" applyFont="1" applyFill="1" applyBorder="1" applyAlignment="1"/>
    <xf numFmtId="0" fontId="7" fillId="0" borderId="1" xfId="0" applyNumberFormat="1" applyFont="1" applyFill="1" applyBorder="1" applyAlignment="1">
      <alignment horizontal="center"/>
    </xf>
    <xf numFmtId="185" fontId="7" fillId="0" borderId="5" xfId="0" applyNumberFormat="1" applyFont="1" applyFill="1" applyBorder="1"/>
    <xf numFmtId="185" fontId="7" fillId="0" borderId="5" xfId="0" applyNumberFormat="1" applyFont="1" applyFill="1" applyBorder="1" applyAlignment="1">
      <alignment horizontal="right"/>
    </xf>
    <xf numFmtId="0" fontId="7" fillId="0" borderId="2" xfId="0" applyNumberFormat="1" applyFont="1" applyFill="1" applyBorder="1" applyAlignment="1">
      <alignment horizontal="center"/>
    </xf>
    <xf numFmtId="0" fontId="7" fillId="0" borderId="3" xfId="0" applyNumberFormat="1" applyFont="1" applyFill="1" applyBorder="1" applyAlignment="1">
      <alignment horizontal="center" shrinkToFit="1"/>
    </xf>
    <xf numFmtId="0" fontId="6" fillId="0" borderId="2" xfId="0" applyFont="1" applyFill="1" applyBorder="1" applyAlignment="1">
      <alignment vertical="top" wrapText="1"/>
    </xf>
    <xf numFmtId="0" fontId="6" fillId="0" borderId="5" xfId="0" applyFont="1" applyFill="1" applyBorder="1" applyAlignment="1">
      <alignment vertical="top" wrapText="1"/>
    </xf>
    <xf numFmtId="185" fontId="6" fillId="0" borderId="5" xfId="0" applyNumberFormat="1" applyFont="1" applyFill="1" applyBorder="1" applyAlignment="1">
      <alignment horizontal="right" vertical="top" wrapText="1"/>
    </xf>
    <xf numFmtId="0" fontId="9" fillId="3" borderId="0" xfId="1" applyFont="1" applyFill="1" applyAlignment="1" applyProtection="1">
      <alignment horizontal="left" vertical="center"/>
    </xf>
    <xf numFmtId="0" fontId="10" fillId="3" borderId="0" xfId="0" applyFont="1" applyFill="1" applyAlignment="1">
      <alignment horizontal="left"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7" fillId="0" borderId="0" xfId="0" applyFont="1" applyAlignment="1">
      <alignment horizontal="left" vertical="center" wrapText="1"/>
    </xf>
    <xf numFmtId="0" fontId="7" fillId="0" borderId="5" xfId="0" applyFont="1" applyBorder="1" applyAlignment="1">
      <alignment horizontal="center" vertical="center" textRotation="255"/>
    </xf>
    <xf numFmtId="0" fontId="5" fillId="0" borderId="0" xfId="0" applyNumberFormat="1" applyFont="1" applyAlignment="1">
      <alignment horizontal="center"/>
    </xf>
    <xf numFmtId="0" fontId="7" fillId="0" borderId="5" xfId="0" applyFont="1" applyFill="1" applyBorder="1" applyAlignment="1">
      <alignment horizontal="center" vertical="center" textRotation="255"/>
    </xf>
    <xf numFmtId="179" fontId="5" fillId="0" borderId="0" xfId="0" applyNumberFormat="1"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Fill="1" applyBorder="1" applyAlignment="1">
      <alignment horizontal="center" vertical="center" textRotation="255"/>
    </xf>
    <xf numFmtId="0" fontId="0" fillId="0" borderId="3" xfId="0" applyFont="1" applyFill="1" applyBorder="1"/>
    <xf numFmtId="0" fontId="0" fillId="0" borderId="1" xfId="0" applyFont="1" applyFill="1" applyBorder="1"/>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Fill="1" applyBorder="1" applyAlignment="1" applyProtection="1">
      <alignment horizontal="left" vertical="center"/>
    </xf>
    <xf numFmtId="0" fontId="7" fillId="0" borderId="0" xfId="0" applyFont="1" applyBorder="1" applyAlignment="1">
      <alignment horizontal="center" vertical="center"/>
    </xf>
    <xf numFmtId="182" fontId="14" fillId="0" borderId="0" xfId="2" applyNumberFormat="1" applyFont="1" applyFill="1" applyBorder="1" applyAlignment="1">
      <alignment horizontal="center" vertical="center"/>
    </xf>
    <xf numFmtId="0" fontId="14" fillId="5" borderId="0" xfId="0" applyFont="1" applyFill="1" applyBorder="1" applyAlignment="1">
      <alignment horizontal="center" vertical="center"/>
    </xf>
    <xf numFmtId="183" fontId="14" fillId="5" borderId="0" xfId="3" applyNumberFormat="1" applyFont="1" applyFill="1" applyBorder="1" applyAlignment="1">
      <alignment horizontal="left" vertical="center"/>
    </xf>
    <xf numFmtId="0" fontId="15" fillId="5" borderId="0" xfId="0" applyFont="1" applyFill="1" applyBorder="1" applyAlignment="1">
      <alignment horizontal="left" vertical="center" wrapText="1" shrinkToFit="1"/>
    </xf>
    <xf numFmtId="0" fontId="14" fillId="5" borderId="0" xfId="0" applyFont="1" applyFill="1" applyBorder="1" applyAlignment="1">
      <alignment horizontal="left" vertical="center"/>
    </xf>
    <xf numFmtId="0" fontId="14" fillId="5" borderId="0" xfId="0" applyFont="1" applyFill="1" applyBorder="1" applyAlignment="1">
      <alignment horizontal="center" vertical="center" shrinkToFit="1"/>
    </xf>
    <xf numFmtId="0" fontId="14" fillId="5" borderId="0" xfId="0" applyFont="1" applyFill="1" applyBorder="1" applyAlignment="1">
      <alignment horizontal="center" vertical="center" wrapText="1"/>
    </xf>
    <xf numFmtId="179" fontId="5" fillId="0" borderId="0" xfId="0" applyNumberFormat="1" applyFont="1" applyFill="1" applyAlignment="1">
      <alignment horizontal="center"/>
    </xf>
    <xf numFmtId="0" fontId="6" fillId="0" borderId="10" xfId="0" applyFont="1" applyFill="1" applyBorder="1" applyAlignment="1">
      <alignment horizontal="left" vertical="top" wrapText="1"/>
    </xf>
    <xf numFmtId="0" fontId="6" fillId="0" borderId="10" xfId="0" applyFont="1" applyBorder="1" applyAlignment="1">
      <alignment horizontal="left" vertical="top" wrapText="1"/>
    </xf>
    <xf numFmtId="0" fontId="18" fillId="0" borderId="0" xfId="0" applyFont="1" applyAlignment="1">
      <alignment vertical="center"/>
    </xf>
  </cellXfs>
  <cellStyles count="4">
    <cellStyle name="パーセント" xfId="3" builtinId="5"/>
    <cellStyle name="ハイパーリンク" xfId="1" builtinId="8"/>
    <cellStyle name="桁区切り" xfId="2" builtinId="6"/>
    <cellStyle name="標準" xfId="0" builtinId="0"/>
  </cellStyles>
  <dxfs count="1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142080</xdr:colOff>
      <xdr:row>0</xdr:row>
      <xdr:rowOff>65086</xdr:rowOff>
    </xdr:from>
    <xdr:to>
      <xdr:col>14</xdr:col>
      <xdr:colOff>781087</xdr:colOff>
      <xdr:row>46</xdr:row>
      <xdr:rowOff>59532</xdr:rowOff>
    </xdr:to>
    <xdr:sp macro="" textlink="">
      <xdr:nvSpPr>
        <xdr:cNvPr id="2" name="正方形/長方形 1">
          <a:extLst>
            <a:ext uri="{FF2B5EF4-FFF2-40B4-BE49-F238E27FC236}">
              <a16:creationId xmlns:a16="http://schemas.microsoft.com/office/drawing/2014/main" id="{C00830C3-CDEC-48B0-BACC-52AFAE3477F5}"/>
            </a:ext>
          </a:extLst>
        </xdr:cNvPr>
        <xdr:cNvSpPr/>
      </xdr:nvSpPr>
      <xdr:spPr>
        <a:xfrm>
          <a:off x="154780" y="71436"/>
          <a:ext cx="10322720" cy="6536533"/>
        </a:xfrm>
        <a:prstGeom prst="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171451</xdr:colOff>
      <xdr:row>1</xdr:row>
      <xdr:rowOff>47626</xdr:rowOff>
    </xdr:from>
    <xdr:to>
      <xdr:col>14</xdr:col>
      <xdr:colOff>414327</xdr:colOff>
      <xdr:row>3</xdr:row>
      <xdr:rowOff>36114</xdr:rowOff>
    </xdr:to>
    <xdr:sp macro="" textlink="">
      <xdr:nvSpPr>
        <xdr:cNvPr id="4" name="テキスト ボックス 2">
          <a:extLst>
            <a:ext uri="{FF2B5EF4-FFF2-40B4-BE49-F238E27FC236}">
              <a16:creationId xmlns:a16="http://schemas.microsoft.com/office/drawing/2014/main" id="{127DAC4C-F7D1-429E-9326-0B8FCFF266DC}"/>
            </a:ext>
          </a:extLst>
        </xdr:cNvPr>
        <xdr:cNvSpPr txBox="1"/>
      </xdr:nvSpPr>
      <xdr:spPr>
        <a:xfrm>
          <a:off x="190501" y="130970"/>
          <a:ext cx="9882186" cy="583800"/>
        </a:xfrm>
        <a:prstGeom prst="rect">
          <a:avLst/>
        </a:prstGeom>
        <a:noFill/>
        <a:ln>
          <a:noFill/>
        </a:ln>
      </xdr:spPr>
      <xdr:txBody>
        <a:bodyPr rot="0" spcFirstLastPara="0" vert="horz" wrap="square" lIns="74295" tIns="8890" rIns="74295" bIns="8890" numCol="1" spcCol="0" rtlCol="0" fromWordArt="0" anchor="ctr" anchorCtr="0" forceAA="0" compatLnSpc="1">
          <a:prstTxWarp prst="textNoShape">
            <a:avLst/>
          </a:prstTxWarp>
          <a:spAutoFit/>
        </a:bodyPr>
        <a:lstStyle/>
        <a:p>
          <a:pPr algn="ctr">
            <a:spcAft>
              <a:spcPts val="0"/>
            </a:spcAft>
          </a:pPr>
          <a:r>
            <a:rPr lang="ja-JP" altLang="en-US" sz="2600" b="1" kern="100">
              <a:ln w="6604" cap="flat" cmpd="sng" algn="ctr">
                <a:solidFill>
                  <a:srgbClr val="ED7D31"/>
                </a:solidFill>
                <a:prstDash val="solid"/>
                <a:round/>
              </a:ln>
              <a:solidFill>
                <a:srgbClr val="FFFFFF"/>
              </a:solidFill>
              <a:effectLst>
                <a:outerShdw dist="38100" dir="2700000" algn="tl">
                  <a:schemeClr val="accent2"/>
                </a:outerShdw>
              </a:effectLst>
              <a:latin typeface="游明朝" panose="02020400000000000000" pitchFamily="18" charset="-128"/>
              <a:ea typeface="游明朝" panose="02020400000000000000" pitchFamily="18" charset="-128"/>
              <a:cs typeface="Times New Roman" panose="02020603050405020304" pitchFamily="18" charset="0"/>
            </a:rPr>
            <a:t>～　</a:t>
          </a:r>
          <a:r>
            <a:rPr lang="ja-JP" sz="2600" b="1" kern="100">
              <a:ln w="6604" cap="flat" cmpd="sng" algn="ctr">
                <a:solidFill>
                  <a:srgbClr val="ED7D31"/>
                </a:solidFill>
                <a:prstDash val="solid"/>
                <a:round/>
              </a:ln>
              <a:solidFill>
                <a:srgbClr val="FFFFFF"/>
              </a:solidFill>
              <a:effectLst>
                <a:outerShdw dist="38100" dir="2700000" algn="tl">
                  <a:schemeClr val="accent2"/>
                </a:outerShdw>
              </a:effectLst>
              <a:latin typeface="游明朝" panose="02020400000000000000" pitchFamily="18" charset="-128"/>
              <a:ea typeface="游明朝" panose="02020400000000000000" pitchFamily="18" charset="-128"/>
              <a:cs typeface="Times New Roman" panose="02020603050405020304" pitchFamily="18" charset="0"/>
            </a:rPr>
            <a:t>市町村なんでも</a:t>
          </a:r>
          <a:r>
            <a:rPr lang="ja-JP" altLang="en-US" sz="2600" b="1" kern="100">
              <a:ln w="6604" cap="flat" cmpd="sng" algn="ctr">
                <a:solidFill>
                  <a:srgbClr val="ED7D31"/>
                </a:solidFill>
                <a:prstDash val="solid"/>
                <a:round/>
              </a:ln>
              <a:solidFill>
                <a:srgbClr val="FFFFFF"/>
              </a:solidFill>
              <a:effectLst>
                <a:outerShdw dist="38100" dir="2700000" algn="tl">
                  <a:schemeClr val="accent2"/>
                </a:outerShdw>
              </a:effectLst>
              <a:latin typeface="游明朝" panose="02020400000000000000" pitchFamily="18" charset="-128"/>
              <a:ea typeface="游明朝" panose="02020400000000000000" pitchFamily="18" charset="-128"/>
              <a:cs typeface="Times New Roman" panose="02020603050405020304" pitchFamily="18" charset="0"/>
            </a:rPr>
            <a:t>ランキング　目次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7"/>
  <sheetViews>
    <sheetView showGridLines="0" tabSelected="1" view="pageBreakPreview" zoomScaleNormal="80" zoomScaleSheetLayoutView="100" workbookViewId="0">
      <selection activeCell="H8" sqref="H8:J8"/>
    </sheetView>
  </sheetViews>
  <sheetFormatPr defaultColWidth="9" defaultRowHeight="13.2"/>
  <cols>
    <col min="1" max="1" width="4.44140625" style="45" customWidth="1"/>
    <col min="2" max="2" width="0.88671875" style="45" customWidth="1"/>
    <col min="3" max="3" width="27.44140625" style="45" customWidth="1"/>
    <col min="4" max="4" width="11.77734375" style="45" customWidth="1"/>
    <col min="5" max="5" width="1.21875" style="45" customWidth="1"/>
    <col min="6" max="14" width="9" style="45"/>
    <col min="15" max="15" width="13.44140625" style="45" customWidth="1"/>
    <col min="16" max="18" width="9" style="45"/>
    <col min="19" max="19" width="0" style="45" hidden="1" customWidth="1"/>
    <col min="20" max="16384" width="9" style="45"/>
  </cols>
  <sheetData>
    <row r="1" spans="2:19" ht="6.75" customHeight="1"/>
    <row r="2" spans="2:19" ht="6.75" customHeight="1"/>
    <row r="3" spans="2:19" ht="30.6" customHeight="1">
      <c r="B3" s="51"/>
      <c r="C3" s="52"/>
      <c r="D3" s="51"/>
      <c r="E3" s="51"/>
    </row>
    <row r="4" spans="2:19" ht="4.5" customHeight="1">
      <c r="B4" s="51"/>
      <c r="C4" s="52"/>
      <c r="D4" s="51"/>
      <c r="E4" s="51"/>
      <c r="F4" s="51"/>
    </row>
    <row r="5" spans="2:19" ht="18.75" customHeight="1">
      <c r="B5" s="51"/>
      <c r="C5" s="54" t="s">
        <v>204</v>
      </c>
      <c r="D5" s="51"/>
      <c r="E5" s="51"/>
      <c r="F5" s="51"/>
    </row>
    <row r="6" spans="2:19" ht="18.75" customHeight="1">
      <c r="C6" s="53" t="s">
        <v>273</v>
      </c>
    </row>
    <row r="7" spans="2:19" ht="6.6" customHeight="1" thickBot="1"/>
    <row r="8" spans="2:19" s="59" customFormat="1" ht="20.399999999999999" customHeight="1" thickBot="1">
      <c r="C8" s="53" t="s">
        <v>215</v>
      </c>
      <c r="D8" s="53"/>
      <c r="E8" s="53"/>
      <c r="F8" s="53"/>
      <c r="H8" s="155"/>
      <c r="I8" s="156"/>
      <c r="J8" s="157"/>
    </row>
    <row r="9" spans="2:19" ht="6.6" customHeight="1"/>
    <row r="10" spans="2:19" ht="21" customHeight="1">
      <c r="B10" s="50"/>
      <c r="C10" s="153" t="s">
        <v>184</v>
      </c>
      <c r="D10" s="153"/>
      <c r="E10" s="55"/>
      <c r="F10" s="47" t="s">
        <v>201</v>
      </c>
    </row>
    <row r="11" spans="2:19" ht="6.6" customHeight="1">
      <c r="C11" s="47"/>
      <c r="D11" s="47"/>
      <c r="E11" s="56"/>
      <c r="S11" s="45" t="s">
        <v>16</v>
      </c>
    </row>
    <row r="12" spans="2:19" ht="21" customHeight="1">
      <c r="B12" s="50"/>
      <c r="C12" s="153" t="s">
        <v>185</v>
      </c>
      <c r="D12" s="153"/>
      <c r="E12" s="55"/>
      <c r="F12" s="47" t="s">
        <v>202</v>
      </c>
      <c r="S12" s="45" t="s">
        <v>25</v>
      </c>
    </row>
    <row r="13" spans="2:19" ht="6.6" customHeight="1">
      <c r="C13" s="47"/>
      <c r="D13" s="47"/>
      <c r="E13" s="56"/>
      <c r="S13" s="45" t="s">
        <v>29</v>
      </c>
    </row>
    <row r="14" spans="2:19" ht="21" customHeight="1">
      <c r="B14" s="50"/>
      <c r="C14" s="153" t="s">
        <v>186</v>
      </c>
      <c r="D14" s="153"/>
      <c r="E14" s="55"/>
      <c r="F14" s="47" t="s">
        <v>199</v>
      </c>
      <c r="S14" s="45" t="s">
        <v>17</v>
      </c>
    </row>
    <row r="15" spans="2:19" ht="21" customHeight="1">
      <c r="C15" s="46"/>
      <c r="D15" s="46"/>
      <c r="E15" s="55"/>
      <c r="F15" s="47" t="s">
        <v>77</v>
      </c>
      <c r="S15" s="45" t="s">
        <v>40</v>
      </c>
    </row>
    <row r="16" spans="2:19" ht="6.6" customHeight="1">
      <c r="C16" s="47"/>
      <c r="D16" s="47"/>
      <c r="E16" s="56"/>
      <c r="S16" s="45" t="s">
        <v>36</v>
      </c>
    </row>
    <row r="17" spans="2:19" ht="21" customHeight="1">
      <c r="B17" s="50"/>
      <c r="C17" s="154" t="s">
        <v>187</v>
      </c>
      <c r="D17" s="154"/>
      <c r="E17" s="57"/>
      <c r="F17" s="47" t="s">
        <v>274</v>
      </c>
      <c r="S17" s="45" t="s">
        <v>42</v>
      </c>
    </row>
    <row r="18" spans="2:19" ht="5.25" customHeight="1">
      <c r="C18" s="48"/>
      <c r="D18" s="48"/>
      <c r="E18" s="57"/>
      <c r="S18" s="45" t="s">
        <v>41</v>
      </c>
    </row>
    <row r="19" spans="2:19" ht="16.2">
      <c r="C19" s="47"/>
      <c r="D19" s="49" t="s">
        <v>188</v>
      </c>
      <c r="E19" s="58"/>
      <c r="F19" s="45" t="s">
        <v>197</v>
      </c>
      <c r="S19" s="45" t="s">
        <v>31</v>
      </c>
    </row>
    <row r="20" spans="2:19" ht="5.25" customHeight="1">
      <c r="C20" s="47"/>
      <c r="D20" s="47"/>
      <c r="E20" s="56"/>
      <c r="S20" s="45" t="s">
        <v>23</v>
      </c>
    </row>
    <row r="21" spans="2:19" ht="16.2">
      <c r="C21" s="47"/>
      <c r="D21" s="49" t="s">
        <v>189</v>
      </c>
      <c r="E21" s="58"/>
      <c r="F21" s="45" t="s">
        <v>198</v>
      </c>
      <c r="S21" s="45" t="s">
        <v>22</v>
      </c>
    </row>
    <row r="22" spans="2:19" ht="5.25" customHeight="1">
      <c r="C22" s="47"/>
      <c r="D22" s="47"/>
      <c r="E22" s="56"/>
      <c r="S22" s="45" t="s">
        <v>19</v>
      </c>
    </row>
    <row r="23" spans="2:19" ht="16.2">
      <c r="C23" s="47"/>
      <c r="D23" s="49" t="s">
        <v>190</v>
      </c>
      <c r="E23" s="58"/>
      <c r="F23" s="45" t="s">
        <v>203</v>
      </c>
      <c r="S23" s="45" t="s">
        <v>49</v>
      </c>
    </row>
    <row r="24" spans="2:19" ht="5.25" customHeight="1">
      <c r="C24" s="47"/>
      <c r="D24" s="47"/>
      <c r="E24" s="56"/>
      <c r="S24" s="45" t="s">
        <v>50</v>
      </c>
    </row>
    <row r="25" spans="2:19" ht="16.2">
      <c r="C25" s="47"/>
      <c r="D25" s="49" t="s">
        <v>191</v>
      </c>
      <c r="E25" s="58"/>
      <c r="F25" s="45" t="s">
        <v>205</v>
      </c>
      <c r="S25" s="45" t="s">
        <v>18</v>
      </c>
    </row>
    <row r="26" spans="2:19" ht="16.2">
      <c r="C26" s="47"/>
      <c r="D26" s="49"/>
      <c r="E26" s="58"/>
      <c r="F26" s="45" t="s">
        <v>206</v>
      </c>
      <c r="S26" s="45" t="s">
        <v>44</v>
      </c>
    </row>
    <row r="27" spans="2:19" ht="5.25" customHeight="1">
      <c r="C27" s="47"/>
      <c r="D27" s="47"/>
      <c r="E27" s="56"/>
      <c r="S27" s="45" t="s">
        <v>39</v>
      </c>
    </row>
    <row r="28" spans="2:19" ht="16.2">
      <c r="C28" s="47"/>
      <c r="D28" s="49" t="s">
        <v>192</v>
      </c>
      <c r="E28" s="58"/>
      <c r="F28" s="187" t="s">
        <v>207</v>
      </c>
      <c r="S28" s="45" t="s">
        <v>12</v>
      </c>
    </row>
    <row r="29" spans="2:19" ht="5.25" customHeight="1">
      <c r="C29" s="47"/>
      <c r="D29" s="47"/>
      <c r="E29" s="56"/>
      <c r="S29" s="45" t="s">
        <v>13</v>
      </c>
    </row>
    <row r="30" spans="2:19" ht="16.2">
      <c r="C30" s="47"/>
      <c r="D30" s="49" t="s">
        <v>193</v>
      </c>
      <c r="E30" s="58"/>
      <c r="F30" s="45" t="s">
        <v>275</v>
      </c>
      <c r="S30" s="45" t="s">
        <v>47</v>
      </c>
    </row>
    <row r="31" spans="2:19" ht="5.25" customHeight="1">
      <c r="C31" s="47"/>
      <c r="D31" s="47"/>
      <c r="E31" s="56"/>
      <c r="S31" s="45" t="s">
        <v>51</v>
      </c>
    </row>
    <row r="32" spans="2:19" ht="16.2">
      <c r="C32" s="47"/>
      <c r="D32" s="49" t="s">
        <v>194</v>
      </c>
      <c r="E32" s="58"/>
      <c r="F32" s="45" t="s">
        <v>208</v>
      </c>
      <c r="S32" s="45" t="s">
        <v>35</v>
      </c>
    </row>
    <row r="33" spans="2:19" ht="5.25" customHeight="1">
      <c r="C33" s="47"/>
      <c r="D33" s="47"/>
      <c r="E33" s="56"/>
      <c r="S33" s="45" t="s">
        <v>26</v>
      </c>
    </row>
    <row r="34" spans="2:19" ht="16.2">
      <c r="C34" s="47"/>
      <c r="D34" s="49" t="s">
        <v>195</v>
      </c>
      <c r="E34" s="58"/>
      <c r="F34" s="69" t="s">
        <v>268</v>
      </c>
      <c r="S34" s="45" t="s">
        <v>28</v>
      </c>
    </row>
    <row r="35" spans="2:19" ht="5.25" customHeight="1">
      <c r="C35" s="47"/>
      <c r="D35" s="47"/>
      <c r="E35" s="56"/>
      <c r="S35" s="45" t="s">
        <v>37</v>
      </c>
    </row>
    <row r="36" spans="2:19" ht="16.2">
      <c r="C36" s="47"/>
      <c r="D36" s="49" t="s">
        <v>196</v>
      </c>
      <c r="E36" s="58"/>
      <c r="F36" s="45" t="s">
        <v>209</v>
      </c>
      <c r="S36" s="45" t="s">
        <v>46</v>
      </c>
    </row>
    <row r="37" spans="2:19" ht="16.2">
      <c r="C37" s="47"/>
      <c r="D37" s="49"/>
      <c r="E37" s="58"/>
      <c r="F37" s="45" t="s">
        <v>210</v>
      </c>
      <c r="S37" s="45" t="s">
        <v>48</v>
      </c>
    </row>
    <row r="38" spans="2:19" ht="6.6" customHeight="1">
      <c r="E38" s="51"/>
      <c r="S38" s="45" t="s">
        <v>45</v>
      </c>
    </row>
    <row r="39" spans="2:19" ht="21" customHeight="1">
      <c r="B39" s="50"/>
      <c r="C39" s="154" t="s">
        <v>200</v>
      </c>
      <c r="D39" s="154"/>
      <c r="E39" s="55"/>
      <c r="F39" s="47" t="s">
        <v>271</v>
      </c>
      <c r="S39" s="45" t="s">
        <v>20</v>
      </c>
    </row>
    <row r="40" spans="2:19" ht="5.25" customHeight="1">
      <c r="C40" s="48"/>
      <c r="D40" s="48"/>
      <c r="E40" s="57"/>
      <c r="S40" s="45" t="s">
        <v>41</v>
      </c>
    </row>
    <row r="41" spans="2:19" ht="16.2">
      <c r="C41" s="47"/>
      <c r="D41" s="49" t="s">
        <v>188</v>
      </c>
      <c r="E41" s="58"/>
      <c r="F41" s="45" t="s">
        <v>269</v>
      </c>
      <c r="S41" s="45" t="s">
        <v>31</v>
      </c>
    </row>
    <row r="42" spans="2:19" ht="5.25" customHeight="1">
      <c r="C42" s="47"/>
      <c r="D42" s="47"/>
      <c r="E42" s="56"/>
      <c r="S42" s="45" t="s">
        <v>23</v>
      </c>
    </row>
    <row r="43" spans="2:19" ht="16.2">
      <c r="C43" s="47"/>
      <c r="D43" s="49" t="s">
        <v>189</v>
      </c>
      <c r="E43" s="58"/>
      <c r="F43" s="45" t="s">
        <v>270</v>
      </c>
      <c r="S43" s="45" t="s">
        <v>22</v>
      </c>
    </row>
    <row r="44" spans="2:19" ht="6" customHeight="1">
      <c r="S44" s="45" t="s">
        <v>24</v>
      </c>
    </row>
    <row r="45" spans="2:19" ht="21" customHeight="1">
      <c r="B45" s="50"/>
      <c r="C45" s="153" t="s">
        <v>276</v>
      </c>
      <c r="D45" s="153"/>
      <c r="E45" s="55"/>
      <c r="F45" s="47" t="s">
        <v>272</v>
      </c>
      <c r="S45" s="45" t="s">
        <v>20</v>
      </c>
    </row>
    <row r="46" spans="2:19" ht="6" customHeight="1">
      <c r="S46" s="45" t="s">
        <v>24</v>
      </c>
    </row>
    <row r="47" spans="2:19">
      <c r="S47" s="45" t="s">
        <v>27</v>
      </c>
    </row>
    <row r="48" spans="2:19">
      <c r="S48" s="45" t="s">
        <v>21</v>
      </c>
    </row>
    <row r="49" spans="19:19">
      <c r="S49" s="45" t="s">
        <v>14</v>
      </c>
    </row>
    <row r="50" spans="19:19">
      <c r="S50" s="45" t="s">
        <v>43</v>
      </c>
    </row>
    <row r="51" spans="19:19">
      <c r="S51" s="45" t="s">
        <v>33</v>
      </c>
    </row>
    <row r="52" spans="19:19">
      <c r="S52" s="45" t="s">
        <v>15</v>
      </c>
    </row>
    <row r="53" spans="19:19">
      <c r="S53" s="45" t="s">
        <v>11</v>
      </c>
    </row>
    <row r="54" spans="19:19">
      <c r="S54" s="45" t="s">
        <v>34</v>
      </c>
    </row>
    <row r="55" spans="19:19">
      <c r="S55" s="45" t="s">
        <v>32</v>
      </c>
    </row>
    <row r="56" spans="19:19">
      <c r="S56" s="45" t="s">
        <v>38</v>
      </c>
    </row>
    <row r="57" spans="19:19">
      <c r="S57" s="45" t="s">
        <v>30</v>
      </c>
    </row>
  </sheetData>
  <mergeCells count="7">
    <mergeCell ref="C45:D45"/>
    <mergeCell ref="C39:D39"/>
    <mergeCell ref="H8:J8"/>
    <mergeCell ref="C17:D17"/>
    <mergeCell ref="C14:D14"/>
    <mergeCell ref="C12:D12"/>
    <mergeCell ref="C10:D10"/>
  </mergeCells>
  <phoneticPr fontId="3"/>
  <dataValidations count="1">
    <dataValidation type="list" allowBlank="1" showInputMessage="1" showErrorMessage="1" sqref="H8" xr:uid="{00000000-0002-0000-0000-000000000000}">
      <formula1>$S$11:$S$57</formula1>
    </dataValidation>
  </dataValidations>
  <hyperlinks>
    <hyperlink ref="C10" location="歳入!A1" display="１．歳入総額に占める割合" xr:uid="{00000000-0004-0000-0000-000000000000}"/>
    <hyperlink ref="C12" location="歳出!A1" display="２．歳出総額に占める割合" xr:uid="{00000000-0004-0000-0000-000001000000}"/>
    <hyperlink ref="C14" location="標財!A1" display="３．標準財政規模に対する割合" xr:uid="{00000000-0004-0000-0000-000002000000}"/>
    <hyperlink ref="D19" location="住民①!A1" display="No.１" xr:uid="{00000000-0004-0000-0000-000003000000}"/>
    <hyperlink ref="D21" location="住民②!A1" display="No.２" xr:uid="{00000000-0004-0000-0000-000004000000}"/>
    <hyperlink ref="D23" location="住民③!A1" display="No.３" xr:uid="{00000000-0004-0000-0000-000005000000}"/>
    <hyperlink ref="D25" location="住民④!A1" display="No.４" xr:uid="{00000000-0004-0000-0000-000006000000}"/>
    <hyperlink ref="D28" location="住民⑤!A1" display="No.５" xr:uid="{00000000-0004-0000-0000-000007000000}"/>
    <hyperlink ref="D30" location="住民⑥!A1" display="No.６" xr:uid="{00000000-0004-0000-0000-000008000000}"/>
    <hyperlink ref="D32" location="住民⑦!A1" display="No.７" xr:uid="{00000000-0004-0000-0000-000009000000}"/>
    <hyperlink ref="D34" location="住民⑧!A1" display="No.８" xr:uid="{00000000-0004-0000-0000-00000A000000}"/>
    <hyperlink ref="D36" location="住民⑨!A1" display="No.９" xr:uid="{00000000-0004-0000-0000-00000B000000}"/>
    <hyperlink ref="C45:D45" location="財務書類!A1" display="６．財務書類から得られる指標" xr:uid="{00000000-0004-0000-0000-00000C000000}"/>
    <hyperlink ref="D41" location="指標!A1" display="No.１" xr:uid="{00000000-0004-0000-0000-00000D000000}"/>
    <hyperlink ref="D43" location="指標②!A1" display="No.２" xr:uid="{00000000-0004-0000-0000-00000E000000}"/>
  </hyperlinks>
  <printOptions horizontalCentered="1" verticalCentered="1"/>
  <pageMargins left="0.51181102362204722" right="0.51181102362204722" top="0.74803149606299213" bottom="0.74803149606299213" header="0.31496062992125984" footer="0.31496062992125984"/>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58"/>
  <sheetViews>
    <sheetView showGridLines="0" view="pageBreakPreview" zoomScale="60" zoomScaleNormal="75" workbookViewId="0">
      <pane ySplit="7" topLeftCell="A8" activePane="bottomLeft" state="frozen"/>
      <selection activeCell="U54" sqref="U54:V55"/>
      <selection pane="bottomLeft" activeCell="T64" sqref="T64"/>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6.6640625" style="70" customWidth="1"/>
    <col min="7" max="7" width="4.6640625" style="70" customWidth="1"/>
    <col min="8" max="9" width="10.6640625" style="70" customWidth="1"/>
    <col min="10" max="10" width="4.6640625" style="70" customWidth="1"/>
    <col min="11" max="11" width="6.6640625" style="70" customWidth="1"/>
    <col min="12" max="12" width="4.6640625" style="70" customWidth="1"/>
    <col min="13" max="14" width="10.6640625" style="70"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21" width="6.6640625" style="70" customWidth="1"/>
    <col min="22" max="22" width="4.6640625" style="70" customWidth="1"/>
    <col min="23" max="24" width="10.6640625" style="70" customWidth="1"/>
    <col min="25" max="25" width="4.6640625" style="70" customWidth="1"/>
    <col min="26" max="26" width="6.6640625" style="70" customWidth="1"/>
    <col min="27" max="27" width="4.6640625" style="70" customWidth="1"/>
    <col min="28" max="29" width="10.6640625" style="70" customWidth="1"/>
    <col min="30" max="30" width="4.6640625" style="70" customWidth="1"/>
    <col min="31" max="16384" width="9" style="70"/>
  </cols>
  <sheetData>
    <row r="1" spans="2:30">
      <c r="B1" s="102" t="s">
        <v>183</v>
      </c>
    </row>
    <row r="2" spans="2:30" ht="16.2">
      <c r="B2" s="1" t="s">
        <v>0</v>
      </c>
      <c r="G2" s="162" t="str">
        <f>歳入!G2</f>
        <v>令和５年度決算</v>
      </c>
      <c r="H2" s="162"/>
      <c r="I2" s="162"/>
      <c r="J2" s="2" t="s">
        <v>147</v>
      </c>
      <c r="AC2" s="70" t="s">
        <v>87</v>
      </c>
    </row>
    <row r="4" spans="2:30" ht="14.4">
      <c r="B4" s="3" t="s">
        <v>72</v>
      </c>
      <c r="G4" s="2" t="s">
        <v>148</v>
      </c>
      <c r="L4" s="31" t="s">
        <v>233</v>
      </c>
      <c r="M4" s="73"/>
      <c r="N4" s="73"/>
      <c r="O4" s="73"/>
      <c r="Q4" s="2" t="s">
        <v>149</v>
      </c>
      <c r="V4" s="2" t="s">
        <v>150</v>
      </c>
      <c r="AA4" s="2" t="s">
        <v>151</v>
      </c>
    </row>
    <row r="5" spans="2:30">
      <c r="B5" s="159" t="s">
        <v>4</v>
      </c>
      <c r="C5" s="8"/>
      <c r="D5" s="5"/>
      <c r="E5" s="32" t="str">
        <f>歳入!E5</f>
        <v>R4</v>
      </c>
      <c r="G5" s="159" t="s">
        <v>4</v>
      </c>
      <c r="H5" s="8"/>
      <c r="I5" s="5" t="s">
        <v>72</v>
      </c>
      <c r="J5" s="23" t="str">
        <f>E5</f>
        <v>R4</v>
      </c>
      <c r="L5" s="161" t="s">
        <v>4</v>
      </c>
      <c r="M5" s="24"/>
      <c r="N5" s="25"/>
      <c r="O5" s="115" t="str">
        <f>E5</f>
        <v>R4</v>
      </c>
      <c r="Q5" s="159" t="s">
        <v>4</v>
      </c>
      <c r="R5" s="8"/>
      <c r="S5" s="5" t="s">
        <v>152</v>
      </c>
      <c r="T5" s="23" t="str">
        <f>J5</f>
        <v>R4</v>
      </c>
      <c r="V5" s="159" t="s">
        <v>4</v>
      </c>
      <c r="W5" s="8"/>
      <c r="X5" s="43" t="s">
        <v>153</v>
      </c>
      <c r="Y5" s="23" t="str">
        <f>T5</f>
        <v>R4</v>
      </c>
      <c r="AA5" s="159" t="s">
        <v>4</v>
      </c>
      <c r="AB5" s="8"/>
      <c r="AC5" s="5"/>
      <c r="AD5" s="23" t="str">
        <f>Y5</f>
        <v>R4</v>
      </c>
    </row>
    <row r="6" spans="2:30">
      <c r="B6" s="159"/>
      <c r="C6" s="9" t="s">
        <v>9</v>
      </c>
      <c r="D6" s="10" t="s">
        <v>72</v>
      </c>
      <c r="E6" s="6" t="s">
        <v>53</v>
      </c>
      <c r="G6" s="159"/>
      <c r="H6" s="9" t="s">
        <v>9</v>
      </c>
      <c r="I6" s="10" t="s">
        <v>96</v>
      </c>
      <c r="J6" s="6" t="s">
        <v>53</v>
      </c>
      <c r="L6" s="161"/>
      <c r="M6" s="26" t="s">
        <v>9</v>
      </c>
      <c r="N6" s="116" t="s">
        <v>234</v>
      </c>
      <c r="O6" s="27" t="s">
        <v>53</v>
      </c>
      <c r="Q6" s="159"/>
      <c r="R6" s="9" t="s">
        <v>9</v>
      </c>
      <c r="S6" s="10" t="s">
        <v>154</v>
      </c>
      <c r="T6" s="6" t="s">
        <v>53</v>
      </c>
      <c r="V6" s="159"/>
      <c r="W6" s="9" t="s">
        <v>9</v>
      </c>
      <c r="X6" s="6" t="s">
        <v>155</v>
      </c>
      <c r="Y6" s="6" t="s">
        <v>53</v>
      </c>
      <c r="AA6" s="159"/>
      <c r="AB6" s="9" t="s">
        <v>9</v>
      </c>
      <c r="AC6" s="10" t="s">
        <v>156</v>
      </c>
      <c r="AD6" s="6" t="s">
        <v>53</v>
      </c>
    </row>
    <row r="7" spans="2:30">
      <c r="B7" s="159"/>
      <c r="C7" s="11"/>
      <c r="D7" s="7"/>
      <c r="E7" s="4" t="s">
        <v>4</v>
      </c>
      <c r="G7" s="159"/>
      <c r="H7" s="11"/>
      <c r="I7" s="7" t="s">
        <v>157</v>
      </c>
      <c r="J7" s="4" t="s">
        <v>4</v>
      </c>
      <c r="L7" s="161"/>
      <c r="M7" s="28"/>
      <c r="N7" s="29"/>
      <c r="O7" s="30" t="s">
        <v>4</v>
      </c>
      <c r="Q7" s="159"/>
      <c r="R7" s="11"/>
      <c r="S7" s="7" t="s">
        <v>136</v>
      </c>
      <c r="T7" s="4" t="s">
        <v>4</v>
      </c>
      <c r="V7" s="159"/>
      <c r="W7" s="11"/>
      <c r="X7" s="4" t="s">
        <v>149</v>
      </c>
      <c r="Y7" s="4" t="s">
        <v>4</v>
      </c>
      <c r="AA7" s="159"/>
      <c r="AB7" s="11"/>
      <c r="AC7" s="7" t="s">
        <v>136</v>
      </c>
      <c r="AD7" s="4" t="s">
        <v>4</v>
      </c>
    </row>
    <row r="8" spans="2:30">
      <c r="B8" s="12">
        <f t="shared" ref="B8:B48" si="0">RANK(D8,D$8:D$48,0)</f>
        <v>1</v>
      </c>
      <c r="C8" s="13" t="s">
        <v>30</v>
      </c>
      <c r="D8" s="92">
        <v>75955</v>
      </c>
      <c r="E8" s="22">
        <v>1</v>
      </c>
      <c r="G8" s="12">
        <f t="shared" ref="G8:G48" si="1">RANK(I8,I$8:I$48,0)</f>
        <v>1</v>
      </c>
      <c r="H8" s="13" t="s">
        <v>30</v>
      </c>
      <c r="I8" s="92">
        <v>78549</v>
      </c>
      <c r="J8" s="22">
        <v>1</v>
      </c>
      <c r="L8" s="42">
        <f t="shared" ref="L8:L48" si="2">RANK(N8,N$8:N$48,0)</f>
        <v>1</v>
      </c>
      <c r="M8" s="83" t="s">
        <v>43</v>
      </c>
      <c r="N8" s="127">
        <v>224489</v>
      </c>
      <c r="O8" s="124">
        <v>1</v>
      </c>
      <c r="Q8" s="12">
        <f t="shared" ref="Q8:Q48" si="3">RANK(S8,S$8:S$48,0)</f>
        <v>1</v>
      </c>
      <c r="R8" s="13" t="s">
        <v>11</v>
      </c>
      <c r="S8" s="92">
        <v>25515</v>
      </c>
      <c r="T8" s="22">
        <v>1</v>
      </c>
      <c r="V8" s="12">
        <f t="shared" ref="V8:V48" si="4">RANK(X8,X$8:X$48,0)</f>
        <v>1</v>
      </c>
      <c r="W8" s="13" t="s">
        <v>30</v>
      </c>
      <c r="X8" s="92">
        <v>90552</v>
      </c>
      <c r="Y8" s="22">
        <v>1</v>
      </c>
      <c r="AA8" s="12">
        <f t="shared" ref="AA8:AA48" si="5">RANK(AC8,AC$8:AC$48,0)</f>
        <v>1</v>
      </c>
      <c r="AB8" s="13" t="s">
        <v>11</v>
      </c>
      <c r="AC8" s="92">
        <v>100296</v>
      </c>
      <c r="AD8" s="22">
        <v>1</v>
      </c>
    </row>
    <row r="9" spans="2:30">
      <c r="B9" s="12">
        <f t="shared" si="0"/>
        <v>2</v>
      </c>
      <c r="C9" s="13" t="s">
        <v>43</v>
      </c>
      <c r="D9" s="92">
        <v>65787</v>
      </c>
      <c r="E9" s="22">
        <v>2</v>
      </c>
      <c r="G9" s="12">
        <f t="shared" si="1"/>
        <v>2</v>
      </c>
      <c r="H9" s="13" t="s">
        <v>43</v>
      </c>
      <c r="I9" s="92">
        <v>67343</v>
      </c>
      <c r="J9" s="22">
        <v>2</v>
      </c>
      <c r="L9" s="42">
        <f t="shared" si="2"/>
        <v>2</v>
      </c>
      <c r="M9" s="83" t="s">
        <v>30</v>
      </c>
      <c r="N9" s="127">
        <v>214457</v>
      </c>
      <c r="O9" s="124">
        <v>2</v>
      </c>
      <c r="Q9" s="12">
        <f t="shared" si="3"/>
        <v>2</v>
      </c>
      <c r="R9" s="13" t="s">
        <v>43</v>
      </c>
      <c r="S9" s="92">
        <v>22799</v>
      </c>
      <c r="T9" s="22">
        <v>2</v>
      </c>
      <c r="V9" s="12">
        <f t="shared" si="4"/>
        <v>2</v>
      </c>
      <c r="W9" s="13" t="s">
        <v>43</v>
      </c>
      <c r="X9" s="92">
        <v>90142</v>
      </c>
      <c r="Y9" s="22">
        <v>2</v>
      </c>
      <c r="AA9" s="12">
        <f t="shared" si="5"/>
        <v>2</v>
      </c>
      <c r="AB9" s="13" t="s">
        <v>30</v>
      </c>
      <c r="AC9" s="92">
        <v>98015</v>
      </c>
      <c r="AD9" s="22">
        <v>3</v>
      </c>
    </row>
    <row r="10" spans="2:30">
      <c r="B10" s="12">
        <f t="shared" si="0"/>
        <v>3</v>
      </c>
      <c r="C10" s="13" t="s">
        <v>13</v>
      </c>
      <c r="D10" s="92">
        <v>52807</v>
      </c>
      <c r="E10" s="22">
        <v>4</v>
      </c>
      <c r="G10" s="12">
        <f t="shared" si="1"/>
        <v>3</v>
      </c>
      <c r="H10" s="13" t="s">
        <v>13</v>
      </c>
      <c r="I10" s="92">
        <v>52807</v>
      </c>
      <c r="J10" s="22">
        <v>4</v>
      </c>
      <c r="L10" s="42">
        <f t="shared" si="2"/>
        <v>3</v>
      </c>
      <c r="M10" s="83" t="s">
        <v>34</v>
      </c>
      <c r="N10" s="127">
        <v>207502</v>
      </c>
      <c r="O10" s="124">
        <v>3</v>
      </c>
      <c r="Q10" s="12">
        <f t="shared" si="3"/>
        <v>3</v>
      </c>
      <c r="R10" s="13" t="s">
        <v>34</v>
      </c>
      <c r="S10" s="92">
        <v>18982</v>
      </c>
      <c r="T10" s="22">
        <v>4</v>
      </c>
      <c r="V10" s="12">
        <f t="shared" si="4"/>
        <v>3</v>
      </c>
      <c r="W10" s="13" t="s">
        <v>34</v>
      </c>
      <c r="X10" s="92">
        <v>68930</v>
      </c>
      <c r="Y10" s="22">
        <v>4</v>
      </c>
      <c r="AA10" s="12">
        <f t="shared" si="5"/>
        <v>3</v>
      </c>
      <c r="AB10" s="13" t="s">
        <v>34</v>
      </c>
      <c r="AC10" s="92">
        <v>90944</v>
      </c>
      <c r="AD10" s="22">
        <v>2</v>
      </c>
    </row>
    <row r="11" spans="2:30">
      <c r="B11" s="12">
        <f t="shared" si="0"/>
        <v>4</v>
      </c>
      <c r="C11" s="13" t="s">
        <v>19</v>
      </c>
      <c r="D11" s="92">
        <v>51548</v>
      </c>
      <c r="E11" s="22">
        <v>3</v>
      </c>
      <c r="G11" s="12">
        <f t="shared" si="1"/>
        <v>4</v>
      </c>
      <c r="H11" s="13" t="s">
        <v>19</v>
      </c>
      <c r="I11" s="92">
        <v>52424</v>
      </c>
      <c r="J11" s="22">
        <v>3</v>
      </c>
      <c r="L11" s="42">
        <f t="shared" si="2"/>
        <v>4</v>
      </c>
      <c r="M11" s="83" t="s">
        <v>28</v>
      </c>
      <c r="N11" s="127">
        <v>191803</v>
      </c>
      <c r="O11" s="124">
        <v>4</v>
      </c>
      <c r="Q11" s="12">
        <f t="shared" si="3"/>
        <v>4</v>
      </c>
      <c r="R11" s="13" t="s">
        <v>40</v>
      </c>
      <c r="S11" s="92">
        <v>18508</v>
      </c>
      <c r="T11" s="22">
        <v>3</v>
      </c>
      <c r="V11" s="12">
        <f t="shared" si="4"/>
        <v>4</v>
      </c>
      <c r="W11" s="13" t="s">
        <v>19</v>
      </c>
      <c r="X11" s="92">
        <v>63880</v>
      </c>
      <c r="Y11" s="22">
        <v>3</v>
      </c>
      <c r="AA11" s="12">
        <f t="shared" si="5"/>
        <v>4</v>
      </c>
      <c r="AB11" s="13" t="s">
        <v>14</v>
      </c>
      <c r="AC11" s="92">
        <v>67807</v>
      </c>
      <c r="AD11" s="22">
        <v>5</v>
      </c>
    </row>
    <row r="12" spans="2:30">
      <c r="B12" s="12">
        <f t="shared" si="0"/>
        <v>5</v>
      </c>
      <c r="C12" s="13" t="s">
        <v>28</v>
      </c>
      <c r="D12" s="92">
        <v>50123</v>
      </c>
      <c r="E12" s="22">
        <v>5</v>
      </c>
      <c r="G12" s="12">
        <f t="shared" si="1"/>
        <v>5</v>
      </c>
      <c r="H12" s="13" t="s">
        <v>28</v>
      </c>
      <c r="I12" s="92">
        <v>50809</v>
      </c>
      <c r="J12" s="22">
        <v>5</v>
      </c>
      <c r="L12" s="42">
        <f t="shared" si="2"/>
        <v>5</v>
      </c>
      <c r="M12" s="83" t="s">
        <v>14</v>
      </c>
      <c r="N12" s="127">
        <v>182698</v>
      </c>
      <c r="O12" s="124">
        <v>5</v>
      </c>
      <c r="Q12" s="12">
        <f t="shared" si="3"/>
        <v>5</v>
      </c>
      <c r="R12" s="13" t="s">
        <v>22</v>
      </c>
      <c r="S12" s="92">
        <v>17210</v>
      </c>
      <c r="T12" s="22">
        <v>5</v>
      </c>
      <c r="V12" s="12">
        <f t="shared" si="4"/>
        <v>5</v>
      </c>
      <c r="W12" s="13" t="s">
        <v>28</v>
      </c>
      <c r="X12" s="92">
        <v>59866</v>
      </c>
      <c r="Y12" s="22">
        <v>5</v>
      </c>
      <c r="AA12" s="12">
        <f t="shared" si="5"/>
        <v>5</v>
      </c>
      <c r="AB12" s="13" t="s">
        <v>43</v>
      </c>
      <c r="AC12" s="92">
        <v>64240</v>
      </c>
      <c r="AD12" s="22">
        <v>4</v>
      </c>
    </row>
    <row r="13" spans="2:30">
      <c r="B13" s="12">
        <f t="shared" si="0"/>
        <v>6</v>
      </c>
      <c r="C13" s="13" t="s">
        <v>34</v>
      </c>
      <c r="D13" s="92">
        <v>48550</v>
      </c>
      <c r="E13" s="22">
        <v>6</v>
      </c>
      <c r="G13" s="12">
        <f t="shared" si="1"/>
        <v>6</v>
      </c>
      <c r="H13" s="13" t="s">
        <v>34</v>
      </c>
      <c r="I13" s="92">
        <v>49948</v>
      </c>
      <c r="J13" s="22">
        <v>7</v>
      </c>
      <c r="L13" s="42">
        <f t="shared" si="2"/>
        <v>6</v>
      </c>
      <c r="M13" s="83" t="s">
        <v>33</v>
      </c>
      <c r="N13" s="127">
        <v>180440</v>
      </c>
      <c r="O13" s="124">
        <v>6</v>
      </c>
      <c r="Q13" s="12">
        <f t="shared" si="3"/>
        <v>6</v>
      </c>
      <c r="R13" s="13" t="s">
        <v>42</v>
      </c>
      <c r="S13" s="92">
        <v>14660</v>
      </c>
      <c r="T13" s="22">
        <v>7</v>
      </c>
      <c r="V13" s="12">
        <f t="shared" si="4"/>
        <v>6</v>
      </c>
      <c r="W13" s="13" t="s">
        <v>38</v>
      </c>
      <c r="X13" s="92">
        <v>54746</v>
      </c>
      <c r="Y13" s="22">
        <v>15</v>
      </c>
      <c r="AA13" s="12">
        <f t="shared" si="5"/>
        <v>6</v>
      </c>
      <c r="AB13" s="13" t="s">
        <v>35</v>
      </c>
      <c r="AC13" s="92">
        <v>54605</v>
      </c>
      <c r="AD13" s="22">
        <v>7</v>
      </c>
    </row>
    <row r="14" spans="2:30">
      <c r="B14" s="12">
        <f t="shared" si="0"/>
        <v>7</v>
      </c>
      <c r="C14" s="13" t="s">
        <v>33</v>
      </c>
      <c r="D14" s="92">
        <v>46420</v>
      </c>
      <c r="E14" s="22">
        <v>9</v>
      </c>
      <c r="G14" s="12">
        <f t="shared" si="1"/>
        <v>7</v>
      </c>
      <c r="H14" s="13" t="s">
        <v>33</v>
      </c>
      <c r="I14" s="92">
        <v>46420</v>
      </c>
      <c r="J14" s="22">
        <v>9</v>
      </c>
      <c r="L14" s="42">
        <f t="shared" si="2"/>
        <v>7</v>
      </c>
      <c r="M14" s="83" t="s">
        <v>48</v>
      </c>
      <c r="N14" s="127">
        <v>177445</v>
      </c>
      <c r="O14" s="124">
        <v>7</v>
      </c>
      <c r="Q14" s="12">
        <f t="shared" si="3"/>
        <v>7</v>
      </c>
      <c r="R14" s="13" t="s">
        <v>47</v>
      </c>
      <c r="S14" s="92">
        <v>13163</v>
      </c>
      <c r="T14" s="22">
        <v>10</v>
      </c>
      <c r="V14" s="12">
        <f t="shared" si="4"/>
        <v>7</v>
      </c>
      <c r="W14" s="13" t="s">
        <v>13</v>
      </c>
      <c r="X14" s="92">
        <v>54701</v>
      </c>
      <c r="Y14" s="22">
        <v>6</v>
      </c>
      <c r="AA14" s="12">
        <f t="shared" si="5"/>
        <v>7</v>
      </c>
      <c r="AB14" s="13" t="s">
        <v>48</v>
      </c>
      <c r="AC14" s="92">
        <v>51828</v>
      </c>
      <c r="AD14" s="22">
        <v>8</v>
      </c>
    </row>
    <row r="15" spans="2:30">
      <c r="B15" s="12">
        <f t="shared" si="0"/>
        <v>8</v>
      </c>
      <c r="C15" s="13" t="s">
        <v>38</v>
      </c>
      <c r="D15" s="92">
        <v>43185</v>
      </c>
      <c r="E15" s="22">
        <v>13</v>
      </c>
      <c r="G15" s="12">
        <f t="shared" si="1"/>
        <v>8</v>
      </c>
      <c r="H15" s="13" t="s">
        <v>48</v>
      </c>
      <c r="I15" s="92">
        <v>45381</v>
      </c>
      <c r="J15" s="22">
        <v>6</v>
      </c>
      <c r="L15" s="42">
        <f t="shared" si="2"/>
        <v>8</v>
      </c>
      <c r="M15" s="83" t="s">
        <v>22</v>
      </c>
      <c r="N15" s="127">
        <v>176588</v>
      </c>
      <c r="O15" s="124">
        <v>8</v>
      </c>
      <c r="Q15" s="12">
        <f t="shared" si="3"/>
        <v>8</v>
      </c>
      <c r="R15" s="13" t="s">
        <v>46</v>
      </c>
      <c r="S15" s="92">
        <v>12690</v>
      </c>
      <c r="T15" s="22">
        <v>9</v>
      </c>
      <c r="V15" s="12">
        <f t="shared" si="4"/>
        <v>8</v>
      </c>
      <c r="W15" s="13" t="s">
        <v>40</v>
      </c>
      <c r="X15" s="92">
        <v>54205</v>
      </c>
      <c r="Y15" s="22">
        <v>7</v>
      </c>
      <c r="AA15" s="12">
        <f t="shared" si="5"/>
        <v>8</v>
      </c>
      <c r="AB15" s="13" t="s">
        <v>41</v>
      </c>
      <c r="AC15" s="92">
        <v>51034</v>
      </c>
      <c r="AD15" s="22">
        <v>11</v>
      </c>
    </row>
    <row r="16" spans="2:30">
      <c r="B16" s="12">
        <f t="shared" si="0"/>
        <v>9</v>
      </c>
      <c r="C16" s="13" t="s">
        <v>48</v>
      </c>
      <c r="D16" s="92">
        <v>42056</v>
      </c>
      <c r="E16" s="22">
        <v>7</v>
      </c>
      <c r="G16" s="12">
        <f t="shared" si="1"/>
        <v>9</v>
      </c>
      <c r="H16" s="13" t="s">
        <v>38</v>
      </c>
      <c r="I16" s="92">
        <v>45376</v>
      </c>
      <c r="J16" s="22">
        <v>13</v>
      </c>
      <c r="L16" s="42">
        <f t="shared" si="2"/>
        <v>9</v>
      </c>
      <c r="M16" s="83" t="s">
        <v>46</v>
      </c>
      <c r="N16" s="127">
        <v>174583</v>
      </c>
      <c r="O16" s="124">
        <v>9</v>
      </c>
      <c r="Q16" s="12">
        <f t="shared" si="3"/>
        <v>9</v>
      </c>
      <c r="R16" s="13" t="s">
        <v>26</v>
      </c>
      <c r="S16" s="92">
        <v>12494</v>
      </c>
      <c r="T16" s="22">
        <v>8</v>
      </c>
      <c r="V16" s="12">
        <f t="shared" si="4"/>
        <v>9</v>
      </c>
      <c r="W16" s="13" t="s">
        <v>22</v>
      </c>
      <c r="X16" s="92">
        <v>52881</v>
      </c>
      <c r="Y16" s="22">
        <v>10</v>
      </c>
      <c r="AA16" s="12">
        <f t="shared" si="5"/>
        <v>9</v>
      </c>
      <c r="AB16" s="13" t="s">
        <v>44</v>
      </c>
      <c r="AC16" s="92">
        <v>50885</v>
      </c>
      <c r="AD16" s="22">
        <v>9</v>
      </c>
    </row>
    <row r="17" spans="2:30">
      <c r="B17" s="12">
        <f t="shared" si="0"/>
        <v>10</v>
      </c>
      <c r="C17" s="13" t="s">
        <v>20</v>
      </c>
      <c r="D17" s="92">
        <v>40574</v>
      </c>
      <c r="E17" s="22">
        <v>18</v>
      </c>
      <c r="G17" s="12">
        <f t="shared" si="1"/>
        <v>10</v>
      </c>
      <c r="H17" s="13" t="s">
        <v>20</v>
      </c>
      <c r="I17" s="92">
        <v>45355</v>
      </c>
      <c r="J17" s="22">
        <v>14</v>
      </c>
      <c r="L17" s="42">
        <f t="shared" si="2"/>
        <v>10</v>
      </c>
      <c r="M17" s="83" t="s">
        <v>40</v>
      </c>
      <c r="N17" s="127">
        <v>171121</v>
      </c>
      <c r="O17" s="124">
        <v>11</v>
      </c>
      <c r="Q17" s="12">
        <f t="shared" si="3"/>
        <v>10</v>
      </c>
      <c r="R17" s="13" t="s">
        <v>30</v>
      </c>
      <c r="S17" s="92">
        <v>12003</v>
      </c>
      <c r="T17" s="22">
        <v>6</v>
      </c>
      <c r="V17" s="12">
        <f t="shared" si="4"/>
        <v>10</v>
      </c>
      <c r="W17" s="13" t="s">
        <v>46</v>
      </c>
      <c r="X17" s="92">
        <v>52705</v>
      </c>
      <c r="Y17" s="22">
        <v>8</v>
      </c>
      <c r="AA17" s="12">
        <f t="shared" si="5"/>
        <v>10</v>
      </c>
      <c r="AB17" s="13" t="s">
        <v>33</v>
      </c>
      <c r="AC17" s="92">
        <v>50356</v>
      </c>
      <c r="AD17" s="22">
        <v>6</v>
      </c>
    </row>
    <row r="18" spans="2:30">
      <c r="B18" s="12">
        <f t="shared" si="0"/>
        <v>11</v>
      </c>
      <c r="C18" s="13" t="s">
        <v>46</v>
      </c>
      <c r="D18" s="92">
        <v>38587</v>
      </c>
      <c r="E18" s="22">
        <v>12</v>
      </c>
      <c r="G18" s="12">
        <f t="shared" si="1"/>
        <v>11</v>
      </c>
      <c r="H18" s="13" t="s">
        <v>46</v>
      </c>
      <c r="I18" s="92">
        <v>40015</v>
      </c>
      <c r="J18" s="22">
        <v>10</v>
      </c>
      <c r="L18" s="42">
        <f t="shared" si="2"/>
        <v>11</v>
      </c>
      <c r="M18" s="83" t="s">
        <v>35</v>
      </c>
      <c r="N18" s="127">
        <v>171117</v>
      </c>
      <c r="O18" s="124">
        <v>12</v>
      </c>
      <c r="Q18" s="12">
        <f t="shared" si="3"/>
        <v>11</v>
      </c>
      <c r="R18" s="13" t="s">
        <v>35</v>
      </c>
      <c r="S18" s="92">
        <v>11567</v>
      </c>
      <c r="T18" s="22">
        <v>13</v>
      </c>
      <c r="V18" s="12">
        <f t="shared" si="4"/>
        <v>11</v>
      </c>
      <c r="W18" s="13" t="s">
        <v>35</v>
      </c>
      <c r="X18" s="92">
        <v>50257</v>
      </c>
      <c r="Y18" s="22">
        <v>14</v>
      </c>
      <c r="AA18" s="12">
        <f t="shared" si="5"/>
        <v>11</v>
      </c>
      <c r="AB18" s="13" t="s">
        <v>27</v>
      </c>
      <c r="AC18" s="92">
        <v>50323</v>
      </c>
      <c r="AD18" s="22">
        <v>10</v>
      </c>
    </row>
    <row r="19" spans="2:30">
      <c r="B19" s="12">
        <f t="shared" si="0"/>
        <v>12</v>
      </c>
      <c r="C19" s="13" t="s">
        <v>35</v>
      </c>
      <c r="D19" s="92">
        <v>37641</v>
      </c>
      <c r="E19" s="22">
        <v>16</v>
      </c>
      <c r="G19" s="12">
        <f t="shared" si="1"/>
        <v>12</v>
      </c>
      <c r="H19" s="13" t="s">
        <v>51</v>
      </c>
      <c r="I19" s="92">
        <v>38922</v>
      </c>
      <c r="J19" s="22">
        <v>24</v>
      </c>
      <c r="L19" s="42">
        <f t="shared" si="2"/>
        <v>12</v>
      </c>
      <c r="M19" s="83" t="s">
        <v>32</v>
      </c>
      <c r="N19" s="127">
        <v>169825</v>
      </c>
      <c r="O19" s="124">
        <v>10</v>
      </c>
      <c r="Q19" s="12">
        <f t="shared" si="3"/>
        <v>12</v>
      </c>
      <c r="R19" s="13" t="s">
        <v>19</v>
      </c>
      <c r="S19" s="92">
        <v>11456</v>
      </c>
      <c r="T19" s="22">
        <v>12</v>
      </c>
      <c r="V19" s="12">
        <f t="shared" si="4"/>
        <v>12</v>
      </c>
      <c r="W19" s="13" t="s">
        <v>33</v>
      </c>
      <c r="X19" s="92">
        <v>50163</v>
      </c>
      <c r="Y19" s="22">
        <v>13</v>
      </c>
      <c r="AA19" s="12">
        <f t="shared" si="5"/>
        <v>12</v>
      </c>
      <c r="AB19" s="13" t="s">
        <v>18</v>
      </c>
      <c r="AC19" s="92">
        <v>49175</v>
      </c>
      <c r="AD19" s="22">
        <v>12</v>
      </c>
    </row>
    <row r="20" spans="2:30">
      <c r="B20" s="12">
        <f t="shared" si="0"/>
        <v>13</v>
      </c>
      <c r="C20" s="13" t="s">
        <v>51</v>
      </c>
      <c r="D20" s="92">
        <v>37203</v>
      </c>
      <c r="E20" s="22">
        <v>26</v>
      </c>
      <c r="G20" s="12">
        <f t="shared" si="1"/>
        <v>13</v>
      </c>
      <c r="H20" s="13" t="s">
        <v>35</v>
      </c>
      <c r="I20" s="92">
        <v>38690</v>
      </c>
      <c r="J20" s="22">
        <v>18</v>
      </c>
      <c r="L20" s="42">
        <f t="shared" si="2"/>
        <v>13</v>
      </c>
      <c r="M20" s="83" t="s">
        <v>21</v>
      </c>
      <c r="N20" s="127">
        <v>165906</v>
      </c>
      <c r="O20" s="124">
        <v>13</v>
      </c>
      <c r="Q20" s="12">
        <f t="shared" si="3"/>
        <v>13</v>
      </c>
      <c r="R20" s="13" t="s">
        <v>16</v>
      </c>
      <c r="S20" s="92">
        <v>11000</v>
      </c>
      <c r="T20" s="22">
        <v>14</v>
      </c>
      <c r="V20" s="12">
        <f t="shared" si="4"/>
        <v>13</v>
      </c>
      <c r="W20" s="13" t="s">
        <v>51</v>
      </c>
      <c r="X20" s="92">
        <v>49368</v>
      </c>
      <c r="Y20" s="22">
        <v>19</v>
      </c>
      <c r="AA20" s="12">
        <f t="shared" si="5"/>
        <v>13</v>
      </c>
      <c r="AB20" s="13" t="s">
        <v>49</v>
      </c>
      <c r="AC20" s="92">
        <v>47976</v>
      </c>
      <c r="AD20" s="22">
        <v>15</v>
      </c>
    </row>
    <row r="21" spans="2:30">
      <c r="B21" s="12">
        <f t="shared" si="0"/>
        <v>14</v>
      </c>
      <c r="C21" s="13" t="s">
        <v>29</v>
      </c>
      <c r="D21" s="92">
        <v>37071</v>
      </c>
      <c r="E21" s="22">
        <v>20</v>
      </c>
      <c r="G21" s="12">
        <f t="shared" si="1"/>
        <v>14</v>
      </c>
      <c r="H21" s="13" t="s">
        <v>29</v>
      </c>
      <c r="I21" s="92">
        <v>37071</v>
      </c>
      <c r="J21" s="22">
        <v>23</v>
      </c>
      <c r="L21" s="42">
        <f t="shared" si="2"/>
        <v>14</v>
      </c>
      <c r="M21" s="83" t="s">
        <v>47</v>
      </c>
      <c r="N21" s="127">
        <v>161914</v>
      </c>
      <c r="O21" s="124">
        <v>15</v>
      </c>
      <c r="Q21" s="12">
        <f t="shared" si="3"/>
        <v>14</v>
      </c>
      <c r="R21" s="13" t="s">
        <v>51</v>
      </c>
      <c r="S21" s="92">
        <v>10446</v>
      </c>
      <c r="T21" s="22">
        <v>11</v>
      </c>
      <c r="V21" s="12">
        <f t="shared" si="4"/>
        <v>14</v>
      </c>
      <c r="W21" s="13" t="s">
        <v>48</v>
      </c>
      <c r="X21" s="92">
        <v>47896</v>
      </c>
      <c r="Y21" s="22">
        <v>9</v>
      </c>
      <c r="AA21" s="12">
        <f t="shared" si="5"/>
        <v>14</v>
      </c>
      <c r="AB21" s="13" t="s">
        <v>51</v>
      </c>
      <c r="AC21" s="92">
        <v>47549</v>
      </c>
      <c r="AD21" s="22">
        <v>14</v>
      </c>
    </row>
    <row r="22" spans="2:30">
      <c r="B22" s="12">
        <f t="shared" si="0"/>
        <v>15</v>
      </c>
      <c r="C22" s="13" t="s">
        <v>21</v>
      </c>
      <c r="D22" s="92">
        <v>36501</v>
      </c>
      <c r="E22" s="22">
        <v>10</v>
      </c>
      <c r="G22" s="12">
        <f t="shared" si="1"/>
        <v>15</v>
      </c>
      <c r="H22" s="13" t="s">
        <v>21</v>
      </c>
      <c r="I22" s="92">
        <v>36501</v>
      </c>
      <c r="J22" s="22">
        <v>12</v>
      </c>
      <c r="L22" s="42">
        <f t="shared" si="2"/>
        <v>15</v>
      </c>
      <c r="M22" s="83" t="s">
        <v>38</v>
      </c>
      <c r="N22" s="127">
        <v>161244</v>
      </c>
      <c r="O22" s="124">
        <v>14</v>
      </c>
      <c r="Q22" s="12">
        <f t="shared" si="3"/>
        <v>15</v>
      </c>
      <c r="R22" s="13" t="s">
        <v>27</v>
      </c>
      <c r="S22" s="92">
        <v>10242</v>
      </c>
      <c r="T22" s="22">
        <v>17</v>
      </c>
      <c r="V22" s="12">
        <f t="shared" si="4"/>
        <v>15</v>
      </c>
      <c r="W22" s="13" t="s">
        <v>42</v>
      </c>
      <c r="X22" s="92">
        <v>47823</v>
      </c>
      <c r="Y22" s="22">
        <v>18</v>
      </c>
      <c r="AA22" s="12">
        <f t="shared" si="5"/>
        <v>15</v>
      </c>
      <c r="AB22" s="13" t="s">
        <v>38</v>
      </c>
      <c r="AC22" s="92">
        <v>46806</v>
      </c>
      <c r="AD22" s="22">
        <v>17</v>
      </c>
    </row>
    <row r="23" spans="2:30">
      <c r="B23" s="12">
        <f t="shared" si="0"/>
        <v>16</v>
      </c>
      <c r="C23" s="13" t="s">
        <v>22</v>
      </c>
      <c r="D23" s="92">
        <v>35229</v>
      </c>
      <c r="E23" s="22">
        <v>17</v>
      </c>
      <c r="G23" s="12">
        <f t="shared" si="1"/>
        <v>16</v>
      </c>
      <c r="H23" s="13" t="s">
        <v>14</v>
      </c>
      <c r="I23" s="92">
        <v>36113</v>
      </c>
      <c r="J23" s="22">
        <v>16</v>
      </c>
      <c r="L23" s="42">
        <f t="shared" si="2"/>
        <v>16</v>
      </c>
      <c r="M23" s="83" t="s">
        <v>42</v>
      </c>
      <c r="N23" s="127">
        <v>160707</v>
      </c>
      <c r="O23" s="124">
        <v>16</v>
      </c>
      <c r="Q23" s="12">
        <f t="shared" si="3"/>
        <v>16</v>
      </c>
      <c r="R23" s="13" t="s">
        <v>18</v>
      </c>
      <c r="S23" s="92">
        <v>10122</v>
      </c>
      <c r="T23" s="22">
        <v>16</v>
      </c>
      <c r="V23" s="12">
        <f t="shared" si="4"/>
        <v>16</v>
      </c>
      <c r="W23" s="13" t="s">
        <v>47</v>
      </c>
      <c r="X23" s="92">
        <v>46715</v>
      </c>
      <c r="Y23" s="22">
        <v>17</v>
      </c>
      <c r="AA23" s="12">
        <f t="shared" si="5"/>
        <v>16</v>
      </c>
      <c r="AB23" s="13" t="s">
        <v>37</v>
      </c>
      <c r="AC23" s="92">
        <v>46737</v>
      </c>
      <c r="AD23" s="22">
        <v>16</v>
      </c>
    </row>
    <row r="24" spans="2:30">
      <c r="B24" s="12">
        <f t="shared" si="0"/>
        <v>17</v>
      </c>
      <c r="C24" s="13" t="s">
        <v>40</v>
      </c>
      <c r="D24" s="92">
        <v>35053</v>
      </c>
      <c r="E24" s="22">
        <v>15</v>
      </c>
      <c r="G24" s="12">
        <f t="shared" si="1"/>
        <v>17</v>
      </c>
      <c r="H24" s="13" t="s">
        <v>40</v>
      </c>
      <c r="I24" s="92">
        <v>35697</v>
      </c>
      <c r="J24" s="22">
        <v>17</v>
      </c>
      <c r="L24" s="42">
        <f t="shared" si="2"/>
        <v>17</v>
      </c>
      <c r="M24" s="83" t="s">
        <v>41</v>
      </c>
      <c r="N24" s="127">
        <v>159896</v>
      </c>
      <c r="O24" s="124">
        <v>17</v>
      </c>
      <c r="Q24" s="12">
        <f t="shared" si="3"/>
        <v>17</v>
      </c>
      <c r="R24" s="13" t="s">
        <v>45</v>
      </c>
      <c r="S24" s="92">
        <v>10058</v>
      </c>
      <c r="T24" s="22">
        <v>15</v>
      </c>
      <c r="V24" s="12">
        <f t="shared" si="4"/>
        <v>17</v>
      </c>
      <c r="W24" s="13" t="s">
        <v>20</v>
      </c>
      <c r="X24" s="92">
        <v>46004</v>
      </c>
      <c r="Y24" s="22">
        <v>26</v>
      </c>
      <c r="AA24" s="12">
        <f t="shared" si="5"/>
        <v>17</v>
      </c>
      <c r="AB24" s="13" t="s">
        <v>45</v>
      </c>
      <c r="AC24" s="92">
        <v>45998</v>
      </c>
      <c r="AD24" s="22">
        <v>27</v>
      </c>
    </row>
    <row r="25" spans="2:30">
      <c r="B25" s="12">
        <f t="shared" si="0"/>
        <v>18</v>
      </c>
      <c r="C25" s="13" t="s">
        <v>12</v>
      </c>
      <c r="D25" s="92">
        <v>34273</v>
      </c>
      <c r="E25" s="22">
        <v>14</v>
      </c>
      <c r="G25" s="12">
        <f t="shared" si="1"/>
        <v>18</v>
      </c>
      <c r="H25" s="13" t="s">
        <v>22</v>
      </c>
      <c r="I25" s="92">
        <v>35671</v>
      </c>
      <c r="J25" s="22">
        <v>19</v>
      </c>
      <c r="L25" s="42">
        <f t="shared" si="2"/>
        <v>18</v>
      </c>
      <c r="M25" s="83" t="s">
        <v>24</v>
      </c>
      <c r="N25" s="127">
        <v>156939</v>
      </c>
      <c r="O25" s="124">
        <v>18</v>
      </c>
      <c r="Q25" s="12">
        <f t="shared" si="3"/>
        <v>18</v>
      </c>
      <c r="R25" s="13" t="s">
        <v>38</v>
      </c>
      <c r="S25" s="92">
        <v>9370</v>
      </c>
      <c r="T25" s="22">
        <v>19</v>
      </c>
      <c r="V25" s="12">
        <f t="shared" si="4"/>
        <v>18</v>
      </c>
      <c r="W25" s="13" t="s">
        <v>29</v>
      </c>
      <c r="X25" s="92">
        <v>45647</v>
      </c>
      <c r="Y25" s="22">
        <v>24</v>
      </c>
      <c r="AA25" s="12">
        <f t="shared" si="5"/>
        <v>18</v>
      </c>
      <c r="AB25" s="13" t="s">
        <v>47</v>
      </c>
      <c r="AC25" s="92">
        <v>45839</v>
      </c>
      <c r="AD25" s="22">
        <v>18</v>
      </c>
    </row>
    <row r="26" spans="2:30">
      <c r="B26" s="12">
        <f t="shared" si="0"/>
        <v>19</v>
      </c>
      <c r="C26" s="13" t="s">
        <v>41</v>
      </c>
      <c r="D26" s="92">
        <v>33515</v>
      </c>
      <c r="E26" s="22">
        <v>8</v>
      </c>
      <c r="G26" s="12">
        <f t="shared" si="1"/>
        <v>19</v>
      </c>
      <c r="H26" s="13" t="s">
        <v>41</v>
      </c>
      <c r="I26" s="92">
        <v>35300</v>
      </c>
      <c r="J26" s="22">
        <v>8</v>
      </c>
      <c r="L26" s="42">
        <f t="shared" si="2"/>
        <v>19</v>
      </c>
      <c r="M26" s="83" t="s">
        <v>31</v>
      </c>
      <c r="N26" s="127">
        <v>155834</v>
      </c>
      <c r="O26" s="124">
        <v>19</v>
      </c>
      <c r="Q26" s="12">
        <f t="shared" si="3"/>
        <v>19</v>
      </c>
      <c r="R26" s="13" t="s">
        <v>28</v>
      </c>
      <c r="S26" s="92">
        <v>9057</v>
      </c>
      <c r="T26" s="22">
        <v>20</v>
      </c>
      <c r="V26" s="12">
        <f t="shared" si="4"/>
        <v>19</v>
      </c>
      <c r="W26" s="13" t="s">
        <v>14</v>
      </c>
      <c r="X26" s="92">
        <v>44027</v>
      </c>
      <c r="Y26" s="22">
        <v>23</v>
      </c>
      <c r="AA26" s="12">
        <f t="shared" si="5"/>
        <v>19</v>
      </c>
      <c r="AB26" s="13" t="s">
        <v>46</v>
      </c>
      <c r="AC26" s="92">
        <v>45534</v>
      </c>
      <c r="AD26" s="22">
        <v>13</v>
      </c>
    </row>
    <row r="27" spans="2:30">
      <c r="B27" s="12">
        <f t="shared" si="0"/>
        <v>20</v>
      </c>
      <c r="C27" s="13" t="s">
        <v>14</v>
      </c>
      <c r="D27" s="92">
        <v>32812</v>
      </c>
      <c r="E27" s="22">
        <v>25</v>
      </c>
      <c r="G27" s="12">
        <f t="shared" si="1"/>
        <v>20</v>
      </c>
      <c r="H27" s="13" t="s">
        <v>12</v>
      </c>
      <c r="I27" s="92">
        <v>34776</v>
      </c>
      <c r="J27" s="22">
        <v>15</v>
      </c>
      <c r="L27" s="42">
        <f t="shared" si="2"/>
        <v>20</v>
      </c>
      <c r="M27" s="83" t="s">
        <v>16</v>
      </c>
      <c r="N27" s="127">
        <v>153182</v>
      </c>
      <c r="O27" s="124">
        <v>21</v>
      </c>
      <c r="Q27" s="12">
        <f t="shared" si="3"/>
        <v>20</v>
      </c>
      <c r="R27" s="13" t="s">
        <v>29</v>
      </c>
      <c r="S27" s="92">
        <v>8576</v>
      </c>
      <c r="T27" s="22">
        <v>18</v>
      </c>
      <c r="V27" s="12">
        <f t="shared" si="4"/>
        <v>20</v>
      </c>
      <c r="W27" s="13" t="s">
        <v>45</v>
      </c>
      <c r="X27" s="92">
        <v>42686</v>
      </c>
      <c r="Y27" s="22">
        <v>22</v>
      </c>
      <c r="AA27" s="12">
        <f t="shared" si="5"/>
        <v>20</v>
      </c>
      <c r="AB27" s="13" t="s">
        <v>16</v>
      </c>
      <c r="AC27" s="92">
        <v>45313</v>
      </c>
      <c r="AD27" s="22">
        <v>21</v>
      </c>
    </row>
    <row r="28" spans="2:30">
      <c r="B28" s="12">
        <f t="shared" si="0"/>
        <v>21</v>
      </c>
      <c r="C28" s="13" t="s">
        <v>44</v>
      </c>
      <c r="D28" s="92">
        <v>32807</v>
      </c>
      <c r="E28" s="22">
        <v>19</v>
      </c>
      <c r="G28" s="12">
        <f t="shared" si="1"/>
        <v>21</v>
      </c>
      <c r="H28" s="13" t="s">
        <v>39</v>
      </c>
      <c r="I28" s="92">
        <v>34372</v>
      </c>
      <c r="J28" s="22">
        <v>21</v>
      </c>
      <c r="L28" s="42">
        <f t="shared" si="2"/>
        <v>21</v>
      </c>
      <c r="M28" s="83" t="s">
        <v>20</v>
      </c>
      <c r="N28" s="127">
        <v>149365</v>
      </c>
      <c r="O28" s="124">
        <v>20</v>
      </c>
      <c r="Q28" s="12">
        <f t="shared" si="3"/>
        <v>21</v>
      </c>
      <c r="R28" s="13" t="s">
        <v>14</v>
      </c>
      <c r="S28" s="92">
        <v>7914</v>
      </c>
      <c r="T28" s="22">
        <v>28</v>
      </c>
      <c r="V28" s="12">
        <f t="shared" si="4"/>
        <v>21</v>
      </c>
      <c r="W28" s="13" t="s">
        <v>21</v>
      </c>
      <c r="X28" s="92">
        <v>42247</v>
      </c>
      <c r="Y28" s="22">
        <v>16</v>
      </c>
      <c r="AA28" s="12">
        <f t="shared" si="5"/>
        <v>21</v>
      </c>
      <c r="AB28" s="13" t="s">
        <v>32</v>
      </c>
      <c r="AC28" s="92">
        <v>45188</v>
      </c>
      <c r="AD28" s="22">
        <v>19</v>
      </c>
    </row>
    <row r="29" spans="2:30">
      <c r="B29" s="12">
        <f t="shared" si="0"/>
        <v>22</v>
      </c>
      <c r="C29" s="13" t="s">
        <v>39</v>
      </c>
      <c r="D29" s="92">
        <v>32736</v>
      </c>
      <c r="E29" s="22">
        <v>23</v>
      </c>
      <c r="G29" s="12">
        <f t="shared" si="1"/>
        <v>22</v>
      </c>
      <c r="H29" s="13" t="s">
        <v>47</v>
      </c>
      <c r="I29" s="92">
        <v>33552</v>
      </c>
      <c r="J29" s="22">
        <v>20</v>
      </c>
      <c r="L29" s="42">
        <f t="shared" si="2"/>
        <v>22</v>
      </c>
      <c r="M29" s="83" t="s">
        <v>25</v>
      </c>
      <c r="N29" s="127">
        <v>148393</v>
      </c>
      <c r="O29" s="124">
        <v>26</v>
      </c>
      <c r="Q29" s="12">
        <f t="shared" si="3"/>
        <v>22</v>
      </c>
      <c r="R29" s="13" t="s">
        <v>49</v>
      </c>
      <c r="S29" s="92">
        <v>6844</v>
      </c>
      <c r="T29" s="22">
        <v>21</v>
      </c>
      <c r="V29" s="12">
        <f t="shared" si="4"/>
        <v>22</v>
      </c>
      <c r="W29" s="13" t="s">
        <v>16</v>
      </c>
      <c r="X29" s="92">
        <v>41710</v>
      </c>
      <c r="Y29" s="22">
        <v>11</v>
      </c>
      <c r="AA29" s="12">
        <f t="shared" si="5"/>
        <v>22</v>
      </c>
      <c r="AB29" s="13" t="s">
        <v>50</v>
      </c>
      <c r="AC29" s="92">
        <v>45034</v>
      </c>
      <c r="AD29" s="22">
        <v>22</v>
      </c>
    </row>
    <row r="30" spans="2:30">
      <c r="B30" s="12">
        <f t="shared" si="0"/>
        <v>23</v>
      </c>
      <c r="C30" s="13" t="s">
        <v>24</v>
      </c>
      <c r="D30" s="92">
        <v>32474</v>
      </c>
      <c r="E30" s="22">
        <v>21</v>
      </c>
      <c r="G30" s="12">
        <f t="shared" si="1"/>
        <v>23</v>
      </c>
      <c r="H30" s="13" t="s">
        <v>44</v>
      </c>
      <c r="I30" s="92">
        <v>33338</v>
      </c>
      <c r="J30" s="22">
        <v>22</v>
      </c>
      <c r="L30" s="42">
        <f t="shared" si="2"/>
        <v>23</v>
      </c>
      <c r="M30" s="83" t="s">
        <v>37</v>
      </c>
      <c r="N30" s="127">
        <v>148314</v>
      </c>
      <c r="O30" s="124">
        <v>22</v>
      </c>
      <c r="Q30" s="12">
        <f t="shared" si="3"/>
        <v>23</v>
      </c>
      <c r="R30" s="13" t="s">
        <v>21</v>
      </c>
      <c r="S30" s="92">
        <v>5746</v>
      </c>
      <c r="T30" s="22">
        <v>23</v>
      </c>
      <c r="V30" s="12">
        <f t="shared" si="4"/>
        <v>23</v>
      </c>
      <c r="W30" s="13" t="s">
        <v>18</v>
      </c>
      <c r="X30" s="92">
        <v>41472</v>
      </c>
      <c r="Y30" s="22">
        <v>25</v>
      </c>
      <c r="AA30" s="12">
        <f t="shared" si="5"/>
        <v>23</v>
      </c>
      <c r="AB30" s="13" t="s">
        <v>42</v>
      </c>
      <c r="AC30" s="92">
        <v>44888</v>
      </c>
      <c r="AD30" s="22">
        <v>23</v>
      </c>
    </row>
    <row r="31" spans="2:30">
      <c r="B31" s="12">
        <f t="shared" si="0"/>
        <v>24</v>
      </c>
      <c r="C31" s="13" t="s">
        <v>42</v>
      </c>
      <c r="D31" s="92">
        <v>32330</v>
      </c>
      <c r="E31" s="22">
        <v>27</v>
      </c>
      <c r="G31" s="12">
        <f t="shared" si="1"/>
        <v>24</v>
      </c>
      <c r="H31" s="13" t="s">
        <v>42</v>
      </c>
      <c r="I31" s="92">
        <v>33163</v>
      </c>
      <c r="J31" s="22">
        <v>28</v>
      </c>
      <c r="L31" s="42">
        <f t="shared" si="2"/>
        <v>24</v>
      </c>
      <c r="M31" s="83" t="s">
        <v>18</v>
      </c>
      <c r="N31" s="127">
        <v>144890</v>
      </c>
      <c r="O31" s="124">
        <v>24</v>
      </c>
      <c r="Q31" s="12">
        <f t="shared" si="3"/>
        <v>24</v>
      </c>
      <c r="R31" s="13" t="s">
        <v>12</v>
      </c>
      <c r="S31" s="92">
        <v>4715</v>
      </c>
      <c r="T31" s="22">
        <v>25</v>
      </c>
      <c r="V31" s="12">
        <f t="shared" si="4"/>
        <v>24</v>
      </c>
      <c r="W31" s="13" t="s">
        <v>27</v>
      </c>
      <c r="X31" s="92">
        <v>41108</v>
      </c>
      <c r="Y31" s="22">
        <v>27</v>
      </c>
      <c r="AA31" s="12">
        <f t="shared" si="5"/>
        <v>24</v>
      </c>
      <c r="AB31" s="13" t="s">
        <v>22</v>
      </c>
      <c r="AC31" s="92">
        <v>44386</v>
      </c>
      <c r="AD31" s="22">
        <v>26</v>
      </c>
    </row>
    <row r="32" spans="2:30">
      <c r="B32" s="12">
        <f t="shared" si="0"/>
        <v>25</v>
      </c>
      <c r="C32" s="13" t="s">
        <v>32</v>
      </c>
      <c r="D32" s="92">
        <v>31751</v>
      </c>
      <c r="E32" s="22">
        <v>24</v>
      </c>
      <c r="G32" s="12">
        <f t="shared" si="1"/>
        <v>25</v>
      </c>
      <c r="H32" s="13" t="s">
        <v>24</v>
      </c>
      <c r="I32" s="92">
        <v>33043</v>
      </c>
      <c r="J32" s="22">
        <v>26</v>
      </c>
      <c r="L32" s="42">
        <f t="shared" si="2"/>
        <v>25</v>
      </c>
      <c r="M32" s="83" t="s">
        <v>27</v>
      </c>
      <c r="N32" s="127">
        <v>144803</v>
      </c>
      <c r="O32" s="124">
        <v>27</v>
      </c>
      <c r="Q32" s="12">
        <f t="shared" si="3"/>
        <v>25</v>
      </c>
      <c r="R32" s="13" t="s">
        <v>44</v>
      </c>
      <c r="S32" s="92">
        <v>4575</v>
      </c>
      <c r="T32" s="22">
        <v>24</v>
      </c>
      <c r="V32" s="12">
        <f t="shared" si="4"/>
        <v>25</v>
      </c>
      <c r="W32" s="13" t="s">
        <v>41</v>
      </c>
      <c r="X32" s="92">
        <v>39840</v>
      </c>
      <c r="Y32" s="22">
        <v>12</v>
      </c>
      <c r="AA32" s="12">
        <f t="shared" si="5"/>
        <v>25</v>
      </c>
      <c r="AB32" s="13" t="s">
        <v>40</v>
      </c>
      <c r="AC32" s="92">
        <v>43658</v>
      </c>
      <c r="AD32" s="22">
        <v>24</v>
      </c>
    </row>
    <row r="33" spans="2:30">
      <c r="B33" s="12">
        <f t="shared" si="0"/>
        <v>26</v>
      </c>
      <c r="C33" s="13" t="s">
        <v>47</v>
      </c>
      <c r="D33" s="92">
        <v>31560</v>
      </c>
      <c r="E33" s="22">
        <v>22</v>
      </c>
      <c r="G33" s="12">
        <f t="shared" si="1"/>
        <v>26</v>
      </c>
      <c r="H33" s="13" t="s">
        <v>45</v>
      </c>
      <c r="I33" s="92">
        <v>32628</v>
      </c>
      <c r="J33" s="22">
        <v>25</v>
      </c>
      <c r="L33" s="42">
        <f t="shared" si="2"/>
        <v>26</v>
      </c>
      <c r="M33" s="83" t="s">
        <v>51</v>
      </c>
      <c r="N33" s="127">
        <v>144602</v>
      </c>
      <c r="O33" s="124">
        <v>23</v>
      </c>
      <c r="Q33" s="12">
        <f t="shared" si="3"/>
        <v>26</v>
      </c>
      <c r="R33" s="13" t="s">
        <v>41</v>
      </c>
      <c r="S33" s="92">
        <v>4540</v>
      </c>
      <c r="T33" s="22">
        <v>26</v>
      </c>
      <c r="V33" s="12">
        <f t="shared" si="4"/>
        <v>26</v>
      </c>
      <c r="W33" s="13" t="s">
        <v>12</v>
      </c>
      <c r="X33" s="92">
        <v>39491</v>
      </c>
      <c r="Y33" s="22">
        <v>21</v>
      </c>
      <c r="AA33" s="12">
        <f t="shared" si="5"/>
        <v>26</v>
      </c>
      <c r="AB33" s="13" t="s">
        <v>28</v>
      </c>
      <c r="AC33" s="92">
        <v>43445</v>
      </c>
      <c r="AD33" s="22">
        <v>28</v>
      </c>
    </row>
    <row r="34" spans="2:30">
      <c r="B34" s="12">
        <f t="shared" si="0"/>
        <v>27</v>
      </c>
      <c r="C34" s="13" t="s">
        <v>18</v>
      </c>
      <c r="D34" s="92">
        <v>30804</v>
      </c>
      <c r="E34" s="22">
        <v>28</v>
      </c>
      <c r="G34" s="12">
        <f t="shared" si="1"/>
        <v>27</v>
      </c>
      <c r="H34" s="13" t="s">
        <v>32</v>
      </c>
      <c r="I34" s="92">
        <v>32529</v>
      </c>
      <c r="J34" s="22">
        <v>27</v>
      </c>
      <c r="L34" s="42">
        <f t="shared" si="2"/>
        <v>27</v>
      </c>
      <c r="M34" s="83" t="s">
        <v>44</v>
      </c>
      <c r="N34" s="127">
        <v>143030</v>
      </c>
      <c r="O34" s="124">
        <v>25</v>
      </c>
      <c r="Q34" s="12">
        <f t="shared" si="3"/>
        <v>27</v>
      </c>
      <c r="R34" s="13" t="s">
        <v>37</v>
      </c>
      <c r="S34" s="92">
        <v>4336</v>
      </c>
      <c r="T34" s="22">
        <v>27</v>
      </c>
      <c r="V34" s="12">
        <f t="shared" si="4"/>
        <v>27</v>
      </c>
      <c r="W34" s="13" t="s">
        <v>44</v>
      </c>
      <c r="X34" s="92">
        <v>37913</v>
      </c>
      <c r="Y34" s="22">
        <v>28</v>
      </c>
      <c r="AA34" s="12">
        <f t="shared" si="5"/>
        <v>27</v>
      </c>
      <c r="AB34" s="13" t="s">
        <v>19</v>
      </c>
      <c r="AC34" s="92">
        <v>42763</v>
      </c>
      <c r="AD34" s="22">
        <v>25</v>
      </c>
    </row>
    <row r="35" spans="2:30">
      <c r="B35" s="12">
        <f t="shared" si="0"/>
        <v>28</v>
      </c>
      <c r="C35" s="13" t="s">
        <v>31</v>
      </c>
      <c r="D35" s="92">
        <v>30312</v>
      </c>
      <c r="E35" s="22">
        <v>29</v>
      </c>
      <c r="G35" s="12">
        <f t="shared" si="1"/>
        <v>28</v>
      </c>
      <c r="H35" s="13" t="s">
        <v>18</v>
      </c>
      <c r="I35" s="92">
        <v>31350</v>
      </c>
      <c r="J35" s="22">
        <v>29</v>
      </c>
      <c r="L35" s="42">
        <f t="shared" si="2"/>
        <v>28</v>
      </c>
      <c r="M35" s="83" t="s">
        <v>50</v>
      </c>
      <c r="N35" s="127">
        <v>141133</v>
      </c>
      <c r="O35" s="124">
        <v>30</v>
      </c>
      <c r="Q35" s="12">
        <f t="shared" si="3"/>
        <v>28</v>
      </c>
      <c r="R35" s="13" t="s">
        <v>24</v>
      </c>
      <c r="S35" s="92">
        <v>4332</v>
      </c>
      <c r="T35" s="22">
        <v>33</v>
      </c>
      <c r="V35" s="12">
        <f t="shared" si="4"/>
        <v>28</v>
      </c>
      <c r="W35" s="13" t="s">
        <v>39</v>
      </c>
      <c r="X35" s="92">
        <v>37386</v>
      </c>
      <c r="Y35" s="22">
        <v>29</v>
      </c>
      <c r="AA35" s="12">
        <f t="shared" si="5"/>
        <v>28</v>
      </c>
      <c r="AB35" s="13" t="s">
        <v>29</v>
      </c>
      <c r="AC35" s="92">
        <v>42437</v>
      </c>
      <c r="AD35" s="22">
        <v>29</v>
      </c>
    </row>
    <row r="36" spans="2:30">
      <c r="B36" s="12">
        <f t="shared" si="0"/>
        <v>29</v>
      </c>
      <c r="C36" s="13" t="s">
        <v>16</v>
      </c>
      <c r="D36" s="92">
        <v>30019</v>
      </c>
      <c r="E36" s="22">
        <v>11</v>
      </c>
      <c r="G36" s="12">
        <f t="shared" si="1"/>
        <v>29</v>
      </c>
      <c r="H36" s="13" t="s">
        <v>31</v>
      </c>
      <c r="I36" s="92">
        <v>31126</v>
      </c>
      <c r="J36" s="22">
        <v>32</v>
      </c>
      <c r="L36" s="42">
        <f t="shared" si="2"/>
        <v>29</v>
      </c>
      <c r="M36" s="83" t="s">
        <v>19</v>
      </c>
      <c r="N36" s="127">
        <v>140014</v>
      </c>
      <c r="O36" s="124">
        <v>29</v>
      </c>
      <c r="Q36" s="12">
        <f t="shared" si="3"/>
        <v>29</v>
      </c>
      <c r="R36" s="13" t="s">
        <v>32</v>
      </c>
      <c r="S36" s="92">
        <v>4251</v>
      </c>
      <c r="T36" s="22">
        <v>29</v>
      </c>
      <c r="V36" s="12">
        <f t="shared" si="4"/>
        <v>29</v>
      </c>
      <c r="W36" s="13" t="s">
        <v>24</v>
      </c>
      <c r="X36" s="92">
        <v>37375</v>
      </c>
      <c r="Y36" s="22">
        <v>31</v>
      </c>
      <c r="AA36" s="12">
        <f t="shared" si="5"/>
        <v>29</v>
      </c>
      <c r="AB36" s="13" t="s">
        <v>39</v>
      </c>
      <c r="AC36" s="92">
        <v>41779</v>
      </c>
      <c r="AD36" s="22">
        <v>20</v>
      </c>
    </row>
    <row r="37" spans="2:30">
      <c r="B37" s="12">
        <f t="shared" si="0"/>
        <v>30</v>
      </c>
      <c r="C37" s="13" t="s">
        <v>49</v>
      </c>
      <c r="D37" s="92">
        <v>27665</v>
      </c>
      <c r="E37" s="22">
        <v>35</v>
      </c>
      <c r="G37" s="12">
        <f t="shared" si="1"/>
        <v>30</v>
      </c>
      <c r="H37" s="13" t="s">
        <v>27</v>
      </c>
      <c r="I37" s="92">
        <v>30866</v>
      </c>
      <c r="J37" s="22">
        <v>30</v>
      </c>
      <c r="L37" s="42">
        <f t="shared" si="2"/>
        <v>30</v>
      </c>
      <c r="M37" s="83" t="s">
        <v>49</v>
      </c>
      <c r="N37" s="127">
        <v>136922</v>
      </c>
      <c r="O37" s="124">
        <v>33</v>
      </c>
      <c r="Q37" s="12">
        <f t="shared" si="3"/>
        <v>30</v>
      </c>
      <c r="R37" s="13" t="s">
        <v>33</v>
      </c>
      <c r="S37" s="92">
        <v>3743</v>
      </c>
      <c r="T37" s="22">
        <v>22</v>
      </c>
      <c r="V37" s="12">
        <f t="shared" si="4"/>
        <v>30</v>
      </c>
      <c r="W37" s="13" t="s">
        <v>32</v>
      </c>
      <c r="X37" s="92">
        <v>36780</v>
      </c>
      <c r="Y37" s="22">
        <v>30</v>
      </c>
      <c r="AA37" s="12">
        <f t="shared" si="5"/>
        <v>30</v>
      </c>
      <c r="AB37" s="13" t="s">
        <v>15</v>
      </c>
      <c r="AC37" s="92">
        <v>41777</v>
      </c>
      <c r="AD37" s="22">
        <v>30</v>
      </c>
    </row>
    <row r="38" spans="2:30">
      <c r="B38" s="12">
        <f t="shared" si="0"/>
        <v>31</v>
      </c>
      <c r="C38" s="13" t="s">
        <v>27</v>
      </c>
      <c r="D38" s="92">
        <v>27657</v>
      </c>
      <c r="E38" s="22">
        <v>31</v>
      </c>
      <c r="G38" s="12">
        <f t="shared" si="1"/>
        <v>31</v>
      </c>
      <c r="H38" s="13" t="s">
        <v>16</v>
      </c>
      <c r="I38" s="92">
        <v>30710</v>
      </c>
      <c r="J38" s="22">
        <v>11</v>
      </c>
      <c r="L38" s="42">
        <f t="shared" si="2"/>
        <v>31</v>
      </c>
      <c r="M38" s="83" t="s">
        <v>45</v>
      </c>
      <c r="N38" s="127">
        <v>135974</v>
      </c>
      <c r="O38" s="124">
        <v>28</v>
      </c>
      <c r="Q38" s="12">
        <f t="shared" si="3"/>
        <v>31</v>
      </c>
      <c r="R38" s="13" t="s">
        <v>25</v>
      </c>
      <c r="S38" s="92">
        <v>3712</v>
      </c>
      <c r="T38" s="22">
        <v>30</v>
      </c>
      <c r="V38" s="12">
        <f t="shared" si="4"/>
        <v>31</v>
      </c>
      <c r="W38" s="13" t="s">
        <v>49</v>
      </c>
      <c r="X38" s="92">
        <v>35075</v>
      </c>
      <c r="Y38" s="22">
        <v>35</v>
      </c>
      <c r="AA38" s="12">
        <f t="shared" si="5"/>
        <v>31</v>
      </c>
      <c r="AB38" s="13" t="s">
        <v>24</v>
      </c>
      <c r="AC38" s="92">
        <v>40210</v>
      </c>
      <c r="AD38" s="22">
        <v>33</v>
      </c>
    </row>
    <row r="39" spans="2:30">
      <c r="B39" s="12">
        <f t="shared" si="0"/>
        <v>32</v>
      </c>
      <c r="C39" s="13" t="s">
        <v>37</v>
      </c>
      <c r="D39" s="92">
        <v>26968</v>
      </c>
      <c r="E39" s="22">
        <v>30</v>
      </c>
      <c r="G39" s="12">
        <f t="shared" si="1"/>
        <v>32</v>
      </c>
      <c r="H39" s="13" t="s">
        <v>37</v>
      </c>
      <c r="I39" s="92">
        <v>29033</v>
      </c>
      <c r="J39" s="22">
        <v>31</v>
      </c>
      <c r="L39" s="42">
        <f t="shared" si="2"/>
        <v>32</v>
      </c>
      <c r="M39" s="83" t="s">
        <v>39</v>
      </c>
      <c r="N39" s="127">
        <v>134501</v>
      </c>
      <c r="O39" s="124">
        <v>31</v>
      </c>
      <c r="Q39" s="12">
        <f t="shared" si="3"/>
        <v>32</v>
      </c>
      <c r="R39" s="13" t="s">
        <v>23</v>
      </c>
      <c r="S39" s="92">
        <v>3658</v>
      </c>
      <c r="T39" s="22">
        <v>31</v>
      </c>
      <c r="V39" s="12">
        <f t="shared" si="4"/>
        <v>32</v>
      </c>
      <c r="W39" s="13" t="s">
        <v>26</v>
      </c>
      <c r="X39" s="92">
        <v>34397</v>
      </c>
      <c r="Y39" s="22">
        <v>32</v>
      </c>
      <c r="AA39" s="12">
        <f t="shared" si="5"/>
        <v>32</v>
      </c>
      <c r="AB39" s="13" t="s">
        <v>25</v>
      </c>
      <c r="AC39" s="92">
        <v>40045</v>
      </c>
      <c r="AD39" s="22">
        <v>32</v>
      </c>
    </row>
    <row r="40" spans="2:30">
      <c r="B40" s="12">
        <f t="shared" si="0"/>
        <v>33</v>
      </c>
      <c r="C40" s="13" t="s">
        <v>45</v>
      </c>
      <c r="D40" s="92">
        <v>26485</v>
      </c>
      <c r="E40" s="22">
        <v>32</v>
      </c>
      <c r="G40" s="12">
        <f t="shared" si="1"/>
        <v>33</v>
      </c>
      <c r="H40" s="13" t="s">
        <v>49</v>
      </c>
      <c r="I40" s="92">
        <v>28231</v>
      </c>
      <c r="J40" s="22">
        <v>36</v>
      </c>
      <c r="L40" s="42">
        <f t="shared" si="2"/>
        <v>33</v>
      </c>
      <c r="M40" s="83" t="s">
        <v>29</v>
      </c>
      <c r="N40" s="127">
        <v>133449</v>
      </c>
      <c r="O40" s="124">
        <v>32</v>
      </c>
      <c r="Q40" s="12">
        <f t="shared" si="3"/>
        <v>33</v>
      </c>
      <c r="R40" s="13" t="s">
        <v>39</v>
      </c>
      <c r="S40" s="92">
        <v>3014</v>
      </c>
      <c r="T40" s="22">
        <v>34</v>
      </c>
      <c r="V40" s="12">
        <f t="shared" si="4"/>
        <v>33</v>
      </c>
      <c r="W40" s="13" t="s">
        <v>37</v>
      </c>
      <c r="X40" s="92">
        <v>33369</v>
      </c>
      <c r="Y40" s="22">
        <v>33</v>
      </c>
      <c r="AA40" s="12">
        <f t="shared" si="5"/>
        <v>33</v>
      </c>
      <c r="AB40" s="13" t="s">
        <v>31</v>
      </c>
      <c r="AC40" s="92">
        <v>39912</v>
      </c>
      <c r="AD40" s="22">
        <v>34</v>
      </c>
    </row>
    <row r="41" spans="2:30">
      <c r="B41" s="12">
        <f t="shared" si="0"/>
        <v>34</v>
      </c>
      <c r="C41" s="13" t="s">
        <v>50</v>
      </c>
      <c r="D41" s="92">
        <v>24449</v>
      </c>
      <c r="E41" s="22">
        <v>33</v>
      </c>
      <c r="G41" s="12">
        <f t="shared" si="1"/>
        <v>34</v>
      </c>
      <c r="H41" s="13" t="s">
        <v>50</v>
      </c>
      <c r="I41" s="92">
        <v>25310</v>
      </c>
      <c r="J41" s="22">
        <v>33</v>
      </c>
      <c r="L41" s="42">
        <f t="shared" si="2"/>
        <v>34</v>
      </c>
      <c r="M41" s="83" t="s">
        <v>15</v>
      </c>
      <c r="N41" s="127">
        <v>113713</v>
      </c>
      <c r="O41" s="124">
        <v>34</v>
      </c>
      <c r="Q41" s="12">
        <f t="shared" si="3"/>
        <v>34</v>
      </c>
      <c r="R41" s="13" t="s">
        <v>48</v>
      </c>
      <c r="S41" s="92">
        <v>2515</v>
      </c>
      <c r="T41" s="22">
        <v>32</v>
      </c>
      <c r="V41" s="12">
        <f t="shared" si="4"/>
        <v>34</v>
      </c>
      <c r="W41" s="13" t="s">
        <v>11</v>
      </c>
      <c r="X41" s="92">
        <v>32998</v>
      </c>
      <c r="Y41" s="22">
        <v>20</v>
      </c>
      <c r="AA41" s="12">
        <f t="shared" si="5"/>
        <v>34</v>
      </c>
      <c r="AB41" s="13" t="s">
        <v>36</v>
      </c>
      <c r="AC41" s="92">
        <v>39908</v>
      </c>
      <c r="AD41" s="22">
        <v>31</v>
      </c>
    </row>
    <row r="42" spans="2:30">
      <c r="B42" s="12">
        <f t="shared" si="0"/>
        <v>35</v>
      </c>
      <c r="C42" s="13" t="s">
        <v>36</v>
      </c>
      <c r="D42" s="92">
        <v>22461</v>
      </c>
      <c r="E42" s="22">
        <v>34</v>
      </c>
      <c r="G42" s="12">
        <f t="shared" si="1"/>
        <v>35</v>
      </c>
      <c r="H42" s="13" t="s">
        <v>25</v>
      </c>
      <c r="I42" s="92">
        <v>22512</v>
      </c>
      <c r="J42" s="22">
        <v>34</v>
      </c>
      <c r="L42" s="42">
        <f t="shared" si="2"/>
        <v>35</v>
      </c>
      <c r="M42" s="83" t="s">
        <v>13</v>
      </c>
      <c r="N42" s="127">
        <v>97236</v>
      </c>
      <c r="O42" s="124">
        <v>35</v>
      </c>
      <c r="Q42" s="12">
        <f t="shared" si="3"/>
        <v>35</v>
      </c>
      <c r="R42" s="13" t="s">
        <v>13</v>
      </c>
      <c r="S42" s="92">
        <v>1894</v>
      </c>
      <c r="T42" s="22">
        <v>37</v>
      </c>
      <c r="V42" s="12">
        <f t="shared" si="4"/>
        <v>35</v>
      </c>
      <c r="W42" s="13" t="s">
        <v>31</v>
      </c>
      <c r="X42" s="92">
        <v>32328</v>
      </c>
      <c r="Y42" s="22">
        <v>34</v>
      </c>
      <c r="AA42" s="12">
        <f t="shared" si="5"/>
        <v>35</v>
      </c>
      <c r="AB42" s="13" t="s">
        <v>26</v>
      </c>
      <c r="AC42" s="92">
        <v>38969</v>
      </c>
      <c r="AD42" s="22">
        <v>35</v>
      </c>
    </row>
    <row r="43" spans="2:30">
      <c r="B43" s="12">
        <f t="shared" si="0"/>
        <v>36</v>
      </c>
      <c r="C43" s="13" t="s">
        <v>26</v>
      </c>
      <c r="D43" s="92">
        <v>21903</v>
      </c>
      <c r="E43" s="22">
        <v>36</v>
      </c>
      <c r="G43" s="12">
        <f t="shared" si="1"/>
        <v>36</v>
      </c>
      <c r="H43" s="13" t="s">
        <v>36</v>
      </c>
      <c r="I43" s="92">
        <v>22461</v>
      </c>
      <c r="J43" s="22">
        <v>35</v>
      </c>
      <c r="L43" s="42">
        <f t="shared" si="2"/>
        <v>36</v>
      </c>
      <c r="M43" s="83" t="s">
        <v>12</v>
      </c>
      <c r="N43" s="127">
        <v>78152</v>
      </c>
      <c r="O43" s="124">
        <v>36</v>
      </c>
      <c r="Q43" s="12">
        <f t="shared" si="3"/>
        <v>36</v>
      </c>
      <c r="R43" s="13" t="s">
        <v>15</v>
      </c>
      <c r="S43" s="92">
        <v>1709</v>
      </c>
      <c r="T43" s="22">
        <v>36</v>
      </c>
      <c r="V43" s="12">
        <f t="shared" si="4"/>
        <v>36</v>
      </c>
      <c r="W43" s="13" t="s">
        <v>25</v>
      </c>
      <c r="X43" s="92">
        <v>26224</v>
      </c>
      <c r="Y43" s="22">
        <v>36</v>
      </c>
      <c r="AA43" s="12">
        <f t="shared" si="5"/>
        <v>36</v>
      </c>
      <c r="AB43" s="13" t="s">
        <v>21</v>
      </c>
      <c r="AC43" s="92">
        <v>38762</v>
      </c>
      <c r="AD43" s="22">
        <v>36</v>
      </c>
    </row>
    <row r="44" spans="2:30">
      <c r="B44" s="12">
        <f t="shared" si="0"/>
        <v>37</v>
      </c>
      <c r="C44" s="13" t="s">
        <v>25</v>
      </c>
      <c r="D44" s="92">
        <v>21787</v>
      </c>
      <c r="E44" s="22">
        <v>37</v>
      </c>
      <c r="G44" s="12">
        <f t="shared" si="1"/>
        <v>37</v>
      </c>
      <c r="H44" s="13" t="s">
        <v>26</v>
      </c>
      <c r="I44" s="92">
        <v>21903</v>
      </c>
      <c r="J44" s="22">
        <v>37</v>
      </c>
      <c r="L44" s="42">
        <f t="shared" si="2"/>
        <v>37</v>
      </c>
      <c r="M44" s="83" t="s">
        <v>26</v>
      </c>
      <c r="N44" s="127">
        <v>75587</v>
      </c>
      <c r="O44" s="124">
        <v>37</v>
      </c>
      <c r="Q44" s="12">
        <f t="shared" si="3"/>
        <v>37</v>
      </c>
      <c r="R44" s="13" t="s">
        <v>36</v>
      </c>
      <c r="S44" s="92">
        <v>1276</v>
      </c>
      <c r="T44" s="22">
        <v>35</v>
      </c>
      <c r="V44" s="12">
        <f t="shared" si="4"/>
        <v>37</v>
      </c>
      <c r="W44" s="13" t="s">
        <v>50</v>
      </c>
      <c r="X44" s="92">
        <v>25310</v>
      </c>
      <c r="Y44" s="22">
        <v>38</v>
      </c>
      <c r="AA44" s="12">
        <f t="shared" si="5"/>
        <v>37</v>
      </c>
      <c r="AB44" s="13" t="s">
        <v>20</v>
      </c>
      <c r="AC44" s="92">
        <v>37697</v>
      </c>
      <c r="AD44" s="22">
        <v>37</v>
      </c>
    </row>
    <row r="45" spans="2:30">
      <c r="B45" s="12">
        <f t="shared" si="0"/>
        <v>38</v>
      </c>
      <c r="C45" s="13" t="s">
        <v>15</v>
      </c>
      <c r="D45" s="92">
        <v>20760</v>
      </c>
      <c r="E45" s="22">
        <v>38</v>
      </c>
      <c r="G45" s="12">
        <f t="shared" si="1"/>
        <v>38</v>
      </c>
      <c r="H45" s="13" t="s">
        <v>15</v>
      </c>
      <c r="I45" s="92">
        <v>21646</v>
      </c>
      <c r="J45" s="22">
        <v>38</v>
      </c>
      <c r="L45" s="42">
        <f t="shared" si="2"/>
        <v>38</v>
      </c>
      <c r="M45" s="83" t="s">
        <v>23</v>
      </c>
      <c r="N45" s="127">
        <v>58513</v>
      </c>
      <c r="O45" s="124">
        <v>38</v>
      </c>
      <c r="Q45" s="12">
        <f t="shared" si="3"/>
        <v>38</v>
      </c>
      <c r="R45" s="13" t="s">
        <v>31</v>
      </c>
      <c r="S45" s="92">
        <v>1202</v>
      </c>
      <c r="T45" s="22">
        <v>38</v>
      </c>
      <c r="V45" s="12">
        <f t="shared" si="4"/>
        <v>38</v>
      </c>
      <c r="W45" s="13" t="s">
        <v>36</v>
      </c>
      <c r="X45" s="92">
        <v>23737</v>
      </c>
      <c r="Y45" s="22">
        <v>37</v>
      </c>
      <c r="AA45" s="12">
        <f t="shared" si="5"/>
        <v>38</v>
      </c>
      <c r="AB45" s="13" t="s">
        <v>13</v>
      </c>
      <c r="AC45" s="92">
        <v>36754</v>
      </c>
      <c r="AD45" s="22">
        <v>38</v>
      </c>
    </row>
    <row r="46" spans="2:30">
      <c r="B46" s="12">
        <f t="shared" si="0"/>
        <v>39</v>
      </c>
      <c r="C46" s="13" t="s">
        <v>23</v>
      </c>
      <c r="D46" s="92">
        <v>18715</v>
      </c>
      <c r="E46" s="22">
        <v>39</v>
      </c>
      <c r="G46" s="12">
        <f t="shared" si="1"/>
        <v>39</v>
      </c>
      <c r="H46" s="13" t="s">
        <v>23</v>
      </c>
      <c r="I46" s="92">
        <v>18715</v>
      </c>
      <c r="J46" s="22">
        <v>39</v>
      </c>
      <c r="L46" s="42">
        <f t="shared" si="2"/>
        <v>39</v>
      </c>
      <c r="M46" s="83" t="s">
        <v>36</v>
      </c>
      <c r="N46" s="127">
        <v>39049</v>
      </c>
      <c r="O46" s="124">
        <v>39</v>
      </c>
      <c r="Q46" s="12">
        <f t="shared" si="3"/>
        <v>39</v>
      </c>
      <c r="R46" s="13" t="s">
        <v>20</v>
      </c>
      <c r="S46" s="92">
        <v>649</v>
      </c>
      <c r="T46" s="22">
        <v>39</v>
      </c>
      <c r="V46" s="12">
        <f t="shared" si="4"/>
        <v>39</v>
      </c>
      <c r="W46" s="13" t="s">
        <v>15</v>
      </c>
      <c r="X46" s="92">
        <v>23355</v>
      </c>
      <c r="Y46" s="22">
        <v>39</v>
      </c>
      <c r="AA46" s="12">
        <f t="shared" si="5"/>
        <v>39</v>
      </c>
      <c r="AB46" s="13" t="s">
        <v>12</v>
      </c>
      <c r="AC46" s="92">
        <v>34978</v>
      </c>
      <c r="AD46" s="22">
        <v>39</v>
      </c>
    </row>
    <row r="47" spans="2:30">
      <c r="B47" s="12">
        <f t="shared" si="0"/>
        <v>40</v>
      </c>
      <c r="C47" s="13" t="s">
        <v>17</v>
      </c>
      <c r="D47" s="92">
        <v>17457</v>
      </c>
      <c r="E47" s="22">
        <v>40</v>
      </c>
      <c r="G47" s="12">
        <f t="shared" si="1"/>
        <v>40</v>
      </c>
      <c r="H47" s="13" t="s">
        <v>17</v>
      </c>
      <c r="I47" s="92">
        <v>17457</v>
      </c>
      <c r="J47" s="22">
        <v>40</v>
      </c>
      <c r="L47" s="42">
        <f t="shared" si="2"/>
        <v>40</v>
      </c>
      <c r="M47" s="83" t="s">
        <v>17</v>
      </c>
      <c r="N47" s="127">
        <v>18210</v>
      </c>
      <c r="O47" s="124">
        <v>40</v>
      </c>
      <c r="Q47" s="12">
        <f t="shared" si="3"/>
        <v>40</v>
      </c>
      <c r="R47" s="13" t="s">
        <v>17</v>
      </c>
      <c r="S47" s="92">
        <v>25</v>
      </c>
      <c r="T47" s="22">
        <v>40</v>
      </c>
      <c r="V47" s="12">
        <f t="shared" si="4"/>
        <v>40</v>
      </c>
      <c r="W47" s="13" t="s">
        <v>23</v>
      </c>
      <c r="X47" s="92">
        <v>22373</v>
      </c>
      <c r="Y47" s="22">
        <v>40</v>
      </c>
      <c r="AA47" s="12">
        <f t="shared" si="5"/>
        <v>40</v>
      </c>
      <c r="AB47" s="13" t="s">
        <v>17</v>
      </c>
      <c r="AC47" s="92">
        <v>33884</v>
      </c>
      <c r="AD47" s="22">
        <v>40</v>
      </c>
    </row>
    <row r="48" spans="2:30">
      <c r="B48" s="12">
        <f t="shared" si="0"/>
        <v>41</v>
      </c>
      <c r="C48" s="13" t="s">
        <v>11</v>
      </c>
      <c r="D48" s="92">
        <v>5385</v>
      </c>
      <c r="E48" s="22">
        <v>41</v>
      </c>
      <c r="G48" s="12">
        <f t="shared" si="1"/>
        <v>41</v>
      </c>
      <c r="H48" s="13" t="s">
        <v>11</v>
      </c>
      <c r="I48" s="92">
        <v>7483</v>
      </c>
      <c r="J48" s="22">
        <v>41</v>
      </c>
      <c r="L48" s="42">
        <f t="shared" si="2"/>
        <v>41</v>
      </c>
      <c r="M48" s="83" t="s">
        <v>11</v>
      </c>
      <c r="N48" s="127">
        <v>0</v>
      </c>
      <c r="O48" s="124">
        <v>41</v>
      </c>
      <c r="Q48" s="12">
        <f t="shared" si="3"/>
        <v>41</v>
      </c>
      <c r="R48" s="13" t="s">
        <v>50</v>
      </c>
      <c r="S48" s="92">
        <v>0</v>
      </c>
      <c r="T48" s="22">
        <v>41</v>
      </c>
      <c r="V48" s="12">
        <f t="shared" si="4"/>
        <v>41</v>
      </c>
      <c r="W48" s="13" t="s">
        <v>17</v>
      </c>
      <c r="X48" s="92">
        <v>17482</v>
      </c>
      <c r="Y48" s="22">
        <v>41</v>
      </c>
      <c r="AA48" s="12">
        <f t="shared" si="5"/>
        <v>41</v>
      </c>
      <c r="AB48" s="13" t="s">
        <v>23</v>
      </c>
      <c r="AC48" s="92">
        <v>32971</v>
      </c>
      <c r="AD48" s="22">
        <v>41</v>
      </c>
    </row>
    <row r="49" spans="2:35">
      <c r="B49" s="15"/>
      <c r="C49" s="16" t="s">
        <v>58</v>
      </c>
      <c r="D49" s="92">
        <v>30419</v>
      </c>
      <c r="E49" s="75"/>
      <c r="G49" s="15"/>
      <c r="H49" s="16" t="s">
        <v>58</v>
      </c>
      <c r="I49" s="92">
        <v>31285</v>
      </c>
      <c r="J49" s="75"/>
      <c r="L49" s="37"/>
      <c r="M49" s="18" t="s">
        <v>58</v>
      </c>
      <c r="N49" s="127">
        <v>126019</v>
      </c>
      <c r="O49" s="121"/>
      <c r="Q49" s="15"/>
      <c r="R49" s="16" t="s">
        <v>58</v>
      </c>
      <c r="S49" s="92">
        <v>6331</v>
      </c>
      <c r="T49" s="75"/>
      <c r="V49" s="15"/>
      <c r="W49" s="16" t="s">
        <v>58</v>
      </c>
      <c r="X49" s="92">
        <v>37616</v>
      </c>
      <c r="Y49" s="75"/>
      <c r="AA49" s="15"/>
      <c r="AB49" s="16" t="s">
        <v>58</v>
      </c>
      <c r="AC49" s="92">
        <v>42185</v>
      </c>
      <c r="AD49" s="75"/>
      <c r="AI49" s="76"/>
    </row>
    <row r="50" spans="2:35">
      <c r="B50" s="17"/>
      <c r="C50" s="18" t="s">
        <v>59</v>
      </c>
      <c r="D50" s="92">
        <v>35508</v>
      </c>
      <c r="E50" s="78"/>
      <c r="G50" s="17"/>
      <c r="H50" s="18" t="s">
        <v>59</v>
      </c>
      <c r="I50" s="92">
        <v>36688</v>
      </c>
      <c r="J50" s="78"/>
      <c r="L50" s="38"/>
      <c r="M50" s="18" t="s">
        <v>59</v>
      </c>
      <c r="N50" s="127">
        <v>155851</v>
      </c>
      <c r="O50" s="122"/>
      <c r="Q50" s="17"/>
      <c r="R50" s="18" t="s">
        <v>59</v>
      </c>
      <c r="S50" s="92">
        <v>8124</v>
      </c>
      <c r="T50" s="78"/>
      <c r="V50" s="17"/>
      <c r="W50" s="18" t="s">
        <v>59</v>
      </c>
      <c r="X50" s="92">
        <v>44812</v>
      </c>
      <c r="Y50" s="78"/>
      <c r="AA50" s="17"/>
      <c r="AB50" s="18" t="s">
        <v>59</v>
      </c>
      <c r="AC50" s="92">
        <v>55139</v>
      </c>
      <c r="AD50" s="78"/>
      <c r="AI50" s="76"/>
    </row>
    <row r="51" spans="2:35">
      <c r="B51" s="19"/>
      <c r="C51" s="18" t="s">
        <v>60</v>
      </c>
      <c r="D51" s="92">
        <v>30589</v>
      </c>
      <c r="E51" s="81"/>
      <c r="G51" s="19"/>
      <c r="H51" s="18" t="s">
        <v>60</v>
      </c>
      <c r="I51" s="92">
        <v>31466</v>
      </c>
      <c r="J51" s="81"/>
      <c r="L51" s="39"/>
      <c r="M51" s="18" t="s">
        <v>60</v>
      </c>
      <c r="N51" s="127">
        <v>127016</v>
      </c>
      <c r="O51" s="123"/>
      <c r="Q51" s="19"/>
      <c r="R51" s="18" t="s">
        <v>60</v>
      </c>
      <c r="S51" s="92">
        <v>6391</v>
      </c>
      <c r="T51" s="81"/>
      <c r="V51" s="19"/>
      <c r="W51" s="18" t="s">
        <v>60</v>
      </c>
      <c r="X51" s="92">
        <v>37857</v>
      </c>
      <c r="Y51" s="81"/>
      <c r="AA51" s="19"/>
      <c r="AB51" s="18" t="s">
        <v>60</v>
      </c>
      <c r="AC51" s="92">
        <v>42618</v>
      </c>
      <c r="AD51" s="81"/>
      <c r="AI51" s="76"/>
    </row>
    <row r="53" spans="2:35">
      <c r="B53" s="40" t="s">
        <v>75</v>
      </c>
      <c r="C53" s="20" t="s">
        <v>158</v>
      </c>
    </row>
    <row r="54" spans="2:35">
      <c r="B54" s="40"/>
      <c r="C54" s="20" t="s">
        <v>159</v>
      </c>
    </row>
    <row r="55" spans="2:35">
      <c r="B55" s="20"/>
      <c r="C55" s="20" t="s">
        <v>160</v>
      </c>
    </row>
    <row r="57" spans="2:35">
      <c r="B57" s="40" t="s">
        <v>110</v>
      </c>
      <c r="C57" s="20" t="s">
        <v>291</v>
      </c>
    </row>
    <row r="58" spans="2:35">
      <c r="B58" s="20"/>
      <c r="C58" s="20"/>
    </row>
  </sheetData>
  <sortState xmlns:xlrd2="http://schemas.microsoft.com/office/spreadsheetml/2017/richdata2" ref="AA8:AD48">
    <sortCondition ref="AA8:AA48"/>
  </sortState>
  <mergeCells count="7">
    <mergeCell ref="AA5:AA7"/>
    <mergeCell ref="G2:I2"/>
    <mergeCell ref="B5:B7"/>
    <mergeCell ref="G5:G7"/>
    <mergeCell ref="Q5:Q7"/>
    <mergeCell ref="V5:V7"/>
    <mergeCell ref="L5:L7"/>
  </mergeCells>
  <phoneticPr fontId="3"/>
  <hyperlinks>
    <hyperlink ref="B1" location="目次!A1" display="目次に戻る" xr:uid="{00000000-0004-0000-0900-000000000000}"/>
  </hyperlinks>
  <pageMargins left="0.59055118110236227" right="0.39370078740157483" top="0.78740157480314965" bottom="0.39370078740157483" header="0.51181102362204722" footer="0.51181102362204722"/>
  <pageSetup paperSize="9" scale="63" orientation="landscape" horizontalDpi="4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2" id="{0621E653-E48A-4C64-93BB-C4904C8D8FEE}">
            <xm:f>$C8=目次!$H$8</xm:f>
            <x14:dxf>
              <fill>
                <patternFill>
                  <bgColor rgb="FFFFFF00"/>
                </patternFill>
              </fill>
            </x14:dxf>
          </x14:cfRule>
          <xm:sqref>B8:E8</xm:sqref>
        </x14:conditionalFormatting>
        <x14:conditionalFormatting xmlns:xm="http://schemas.microsoft.com/office/excel/2006/main">
          <x14:cfRule type="expression" priority="11" id="{AE07128A-758D-46D0-8010-78BEC977DF45}">
            <xm:f>$C9=目次!$H$8</xm:f>
            <x14:dxf>
              <fill>
                <patternFill>
                  <bgColor rgb="FFFFFF00"/>
                </patternFill>
              </fill>
            </x14:dxf>
          </x14:cfRule>
          <xm:sqref>B9:E48</xm:sqref>
        </x14:conditionalFormatting>
        <x14:conditionalFormatting xmlns:xm="http://schemas.microsoft.com/office/excel/2006/main">
          <x14:cfRule type="expression" priority="10" id="{C4E6DD42-B805-491A-85B2-11FA4017CF27}">
            <xm:f>$H8=目次!$H$8</xm:f>
            <x14:dxf>
              <fill>
                <patternFill>
                  <bgColor rgb="FFFFFF00"/>
                </patternFill>
              </fill>
            </x14:dxf>
          </x14:cfRule>
          <xm:sqref>G8:J8</xm:sqref>
        </x14:conditionalFormatting>
        <x14:conditionalFormatting xmlns:xm="http://schemas.microsoft.com/office/excel/2006/main">
          <x14:cfRule type="expression" priority="9" id="{22B6A872-522E-46E6-B9D5-400E176F2889}">
            <xm:f>$H9=目次!$H$8</xm:f>
            <x14:dxf>
              <fill>
                <patternFill>
                  <bgColor rgb="FFFFFF00"/>
                </patternFill>
              </fill>
            </x14:dxf>
          </x14:cfRule>
          <xm:sqref>G9:J48</xm:sqref>
        </x14:conditionalFormatting>
        <x14:conditionalFormatting xmlns:xm="http://schemas.microsoft.com/office/excel/2006/main">
          <x14:cfRule type="expression" priority="8" id="{53D53A43-9D75-45B6-B2B6-D0A913E9C7B1}">
            <xm:f>$R8=目次!$H$8</xm:f>
            <x14:dxf>
              <fill>
                <patternFill>
                  <bgColor rgb="FFFFFF00"/>
                </patternFill>
              </fill>
            </x14:dxf>
          </x14:cfRule>
          <xm:sqref>Q8:T8</xm:sqref>
        </x14:conditionalFormatting>
        <x14:conditionalFormatting xmlns:xm="http://schemas.microsoft.com/office/excel/2006/main">
          <x14:cfRule type="expression" priority="7" id="{07AFBC07-2BB0-4036-8954-B6296532CB84}">
            <xm:f>$R9=目次!$H$8</xm:f>
            <x14:dxf>
              <fill>
                <patternFill>
                  <bgColor rgb="FFFFFF00"/>
                </patternFill>
              </fill>
            </x14:dxf>
          </x14:cfRule>
          <xm:sqref>Q9:T48</xm:sqref>
        </x14:conditionalFormatting>
        <x14:conditionalFormatting xmlns:xm="http://schemas.microsoft.com/office/excel/2006/main">
          <x14:cfRule type="expression" priority="6" id="{D4F4711D-77F1-4E79-8445-8EB05F563490}">
            <xm:f>$W8=目次!$H$8</xm:f>
            <x14:dxf>
              <fill>
                <patternFill>
                  <bgColor rgb="FFFFFF00"/>
                </patternFill>
              </fill>
            </x14:dxf>
          </x14:cfRule>
          <xm:sqref>V8:Y8</xm:sqref>
        </x14:conditionalFormatting>
        <x14:conditionalFormatting xmlns:xm="http://schemas.microsoft.com/office/excel/2006/main">
          <x14:cfRule type="expression" priority="5" id="{F1BA53FD-44BB-4ABC-9BBF-2AC2A37B2E67}">
            <xm:f>$W9=目次!$H$8</xm:f>
            <x14:dxf>
              <fill>
                <patternFill>
                  <bgColor rgb="FFFFFF00"/>
                </patternFill>
              </fill>
            </x14:dxf>
          </x14:cfRule>
          <xm:sqref>V9:Y48</xm:sqref>
        </x14:conditionalFormatting>
        <x14:conditionalFormatting xmlns:xm="http://schemas.microsoft.com/office/excel/2006/main">
          <x14:cfRule type="expression" priority="4" id="{D5C7BBFB-B99C-40C1-AD10-587F3BE3559C}">
            <xm:f>$AB8=目次!$H$8</xm:f>
            <x14:dxf>
              <fill>
                <patternFill>
                  <bgColor rgb="FFFFFF00"/>
                </patternFill>
              </fill>
            </x14:dxf>
          </x14:cfRule>
          <xm:sqref>AA8:AD8</xm:sqref>
        </x14:conditionalFormatting>
        <x14:conditionalFormatting xmlns:xm="http://schemas.microsoft.com/office/excel/2006/main">
          <x14:cfRule type="expression" priority="3" id="{B1BED20A-DFF3-4D29-B93C-C42002B315B0}">
            <xm:f>$AB9=目次!$H$8</xm:f>
            <x14:dxf>
              <fill>
                <patternFill>
                  <bgColor rgb="FFFFFF00"/>
                </patternFill>
              </fill>
            </x14:dxf>
          </x14:cfRule>
          <xm:sqref>AA9:AD48</xm:sqref>
        </x14:conditionalFormatting>
        <x14:conditionalFormatting xmlns:xm="http://schemas.microsoft.com/office/excel/2006/main">
          <x14:cfRule type="expression" priority="2" id="{3C64A5A7-AF4F-43EB-BB39-C98690A6EF70}">
            <xm:f>$R8=目次!$H$8</xm:f>
            <x14:dxf>
              <fill>
                <patternFill>
                  <bgColor rgb="FFFFFF00"/>
                </patternFill>
              </fill>
            </x14:dxf>
          </x14:cfRule>
          <xm:sqref>L8:O8</xm:sqref>
        </x14:conditionalFormatting>
        <x14:conditionalFormatting xmlns:xm="http://schemas.microsoft.com/office/excel/2006/main">
          <x14:cfRule type="expression" priority="1" id="{FB881DC0-CEC8-4898-A0AC-1418DDB707EA}">
            <xm:f>$M9=目次!$H$8</xm:f>
            <x14:dxf>
              <fill>
                <patternFill>
                  <bgColor rgb="FFFFFF00"/>
                </patternFill>
              </fill>
            </x14:dxf>
          </x14:cfRule>
          <xm:sqref>L9:O48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56"/>
  <sheetViews>
    <sheetView showGridLines="0" view="pageBreakPreview" zoomScale="67" zoomScaleNormal="75" zoomScaleSheetLayoutView="67" workbookViewId="0">
      <pane ySplit="7" topLeftCell="A8" activePane="bottomLeft" state="frozen"/>
      <selection activeCell="U54" sqref="U54:V55"/>
      <selection pane="bottomLeft" activeCell="W39" sqref="W39"/>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9" style="70"/>
    <col min="7" max="7" width="4.6640625" style="70" customWidth="1"/>
    <col min="8" max="9" width="10.6640625" style="70" customWidth="1"/>
    <col min="10" max="10" width="4.6640625" style="70" customWidth="1"/>
    <col min="11" max="11" width="9" style="70"/>
    <col min="12" max="12" width="4.6640625" style="70" customWidth="1"/>
    <col min="13" max="14" width="10.6640625" style="70" customWidth="1"/>
    <col min="15" max="15" width="4.6640625" style="70" customWidth="1"/>
    <col min="16" max="16" width="9" style="70"/>
    <col min="17" max="17" width="4.6640625" style="70" customWidth="1"/>
    <col min="18" max="19" width="10.6640625" style="70" customWidth="1"/>
    <col min="20" max="20" width="4.6640625" style="70" customWidth="1"/>
    <col min="21" max="16384" width="9" style="70"/>
  </cols>
  <sheetData>
    <row r="1" spans="2:25">
      <c r="B1" s="102" t="s">
        <v>183</v>
      </c>
    </row>
    <row r="2" spans="2:25" ht="16.2">
      <c r="B2" s="1" t="s">
        <v>0</v>
      </c>
      <c r="G2" s="162" t="str">
        <f>歳入!G2</f>
        <v>令和５年度決算</v>
      </c>
      <c r="H2" s="162"/>
      <c r="I2" s="162"/>
      <c r="J2" s="2" t="s">
        <v>161</v>
      </c>
      <c r="S2" s="70" t="s">
        <v>87</v>
      </c>
    </row>
    <row r="4" spans="2:25" ht="14.4">
      <c r="B4" s="3" t="s">
        <v>162</v>
      </c>
      <c r="G4" s="2" t="s">
        <v>163</v>
      </c>
      <c r="L4" s="2" t="s">
        <v>164</v>
      </c>
      <c r="Q4" s="2" t="s">
        <v>165</v>
      </c>
    </row>
    <row r="5" spans="2:25">
      <c r="B5" s="159" t="s">
        <v>4</v>
      </c>
      <c r="C5" s="8"/>
      <c r="D5" s="5"/>
      <c r="E5" s="32" t="str">
        <f>歳入!E5</f>
        <v>R4</v>
      </c>
      <c r="G5" s="159" t="s">
        <v>4</v>
      </c>
      <c r="H5" s="8"/>
      <c r="I5" s="5"/>
      <c r="J5" s="23" t="str">
        <f>E5</f>
        <v>R4</v>
      </c>
      <c r="L5" s="159" t="s">
        <v>4</v>
      </c>
      <c r="M5" s="8"/>
      <c r="N5" s="5"/>
      <c r="O5" s="23" t="str">
        <f>J5</f>
        <v>R4</v>
      </c>
      <c r="Q5" s="159" t="s">
        <v>4</v>
      </c>
      <c r="R5" s="8"/>
      <c r="S5" s="5" t="s">
        <v>73</v>
      </c>
      <c r="T5" s="23" t="str">
        <f>O5</f>
        <v>R4</v>
      </c>
      <c r="Y5" s="95"/>
    </row>
    <row r="6" spans="2:25">
      <c r="B6" s="159"/>
      <c r="C6" s="9" t="s">
        <v>9</v>
      </c>
      <c r="D6" s="10" t="s">
        <v>73</v>
      </c>
      <c r="E6" s="6" t="s">
        <v>53</v>
      </c>
      <c r="G6" s="159"/>
      <c r="H6" s="9" t="s">
        <v>9</v>
      </c>
      <c r="I6" s="10" t="s">
        <v>73</v>
      </c>
      <c r="J6" s="6" t="s">
        <v>53</v>
      </c>
      <c r="L6" s="159"/>
      <c r="M6" s="9" t="s">
        <v>9</v>
      </c>
      <c r="N6" s="10" t="s">
        <v>73</v>
      </c>
      <c r="O6" s="6" t="s">
        <v>53</v>
      </c>
      <c r="Q6" s="159"/>
      <c r="R6" s="9" t="s">
        <v>9</v>
      </c>
      <c r="S6" s="10" t="s">
        <v>96</v>
      </c>
      <c r="T6" s="6" t="s">
        <v>53</v>
      </c>
    </row>
    <row r="7" spans="2:25">
      <c r="B7" s="159"/>
      <c r="C7" s="11"/>
      <c r="D7" s="7"/>
      <c r="E7" s="4" t="s">
        <v>4</v>
      </c>
      <c r="G7" s="159"/>
      <c r="H7" s="11"/>
      <c r="I7" s="7" t="s">
        <v>134</v>
      </c>
      <c r="J7" s="4" t="s">
        <v>4</v>
      </c>
      <c r="L7" s="159"/>
      <c r="M7" s="11"/>
      <c r="N7" s="7" t="s">
        <v>135</v>
      </c>
      <c r="O7" s="4" t="s">
        <v>4</v>
      </c>
      <c r="Q7" s="159"/>
      <c r="R7" s="11"/>
      <c r="S7" s="7" t="s">
        <v>119</v>
      </c>
      <c r="T7" s="4" t="s">
        <v>4</v>
      </c>
    </row>
    <row r="8" spans="2:25">
      <c r="B8" s="12">
        <f t="shared" ref="B8:B48" si="0">RANK(D8,D$8:D$48,0)</f>
        <v>1</v>
      </c>
      <c r="C8" s="13" t="s">
        <v>13</v>
      </c>
      <c r="D8" s="92">
        <v>127958</v>
      </c>
      <c r="E8" s="22">
        <v>2</v>
      </c>
      <c r="G8" s="12">
        <f t="shared" ref="G8:G48" si="1">RANK(I8,I$8:I$48,0)</f>
        <v>1</v>
      </c>
      <c r="H8" s="13" t="s">
        <v>13</v>
      </c>
      <c r="I8" s="92">
        <v>102063</v>
      </c>
      <c r="J8" s="22">
        <v>1</v>
      </c>
      <c r="L8" s="12">
        <f t="shared" ref="L8:L48" si="2">RANK(N8,N$8:N$48,0)</f>
        <v>1</v>
      </c>
      <c r="M8" s="13" t="s">
        <v>30</v>
      </c>
      <c r="N8" s="92">
        <v>113568</v>
      </c>
      <c r="O8" s="22">
        <v>1</v>
      </c>
      <c r="Q8" s="12">
        <f t="shared" ref="Q8:Q48" si="3">RANK(S8,S$8:S$48,0)</f>
        <v>1</v>
      </c>
      <c r="R8" s="13" t="s">
        <v>13</v>
      </c>
      <c r="S8" s="92">
        <v>127958</v>
      </c>
      <c r="T8" s="22">
        <v>2</v>
      </c>
    </row>
    <row r="9" spans="2:25">
      <c r="B9" s="12">
        <f t="shared" si="0"/>
        <v>2</v>
      </c>
      <c r="C9" s="13" t="s">
        <v>30</v>
      </c>
      <c r="D9" s="92">
        <v>115166</v>
      </c>
      <c r="E9" s="22">
        <v>1</v>
      </c>
      <c r="G9" s="12">
        <f t="shared" si="1"/>
        <v>2</v>
      </c>
      <c r="H9" s="13" t="s">
        <v>35</v>
      </c>
      <c r="I9" s="92">
        <v>50175</v>
      </c>
      <c r="J9" s="22">
        <v>4</v>
      </c>
      <c r="L9" s="12">
        <f t="shared" si="2"/>
        <v>2</v>
      </c>
      <c r="M9" s="13" t="s">
        <v>33</v>
      </c>
      <c r="N9" s="92">
        <v>59616</v>
      </c>
      <c r="O9" s="22">
        <v>36</v>
      </c>
      <c r="Q9" s="12">
        <f t="shared" si="3"/>
        <v>2</v>
      </c>
      <c r="R9" s="13" t="s">
        <v>30</v>
      </c>
      <c r="S9" s="92">
        <v>121657</v>
      </c>
      <c r="T9" s="22">
        <v>1</v>
      </c>
    </row>
    <row r="10" spans="2:25">
      <c r="B10" s="12">
        <f t="shared" si="0"/>
        <v>3</v>
      </c>
      <c r="C10" s="13" t="s">
        <v>40</v>
      </c>
      <c r="D10" s="92">
        <v>78717</v>
      </c>
      <c r="E10" s="22">
        <v>15</v>
      </c>
      <c r="G10" s="12">
        <f t="shared" si="1"/>
        <v>3</v>
      </c>
      <c r="H10" s="13" t="s">
        <v>26</v>
      </c>
      <c r="I10" s="92">
        <v>45113</v>
      </c>
      <c r="J10" s="22">
        <v>2</v>
      </c>
      <c r="L10" s="12">
        <f t="shared" si="2"/>
        <v>3</v>
      </c>
      <c r="M10" s="13" t="s">
        <v>23</v>
      </c>
      <c r="N10" s="92">
        <v>46913</v>
      </c>
      <c r="O10" s="22">
        <v>3</v>
      </c>
      <c r="Q10" s="12">
        <f t="shared" si="3"/>
        <v>3</v>
      </c>
      <c r="R10" s="13" t="s">
        <v>40</v>
      </c>
      <c r="S10" s="92">
        <v>79295</v>
      </c>
      <c r="T10" s="22">
        <v>15</v>
      </c>
    </row>
    <row r="11" spans="2:25">
      <c r="B11" s="12">
        <f t="shared" si="0"/>
        <v>4</v>
      </c>
      <c r="C11" s="13" t="s">
        <v>26</v>
      </c>
      <c r="D11" s="92">
        <v>74950</v>
      </c>
      <c r="E11" s="22">
        <v>3</v>
      </c>
      <c r="G11" s="12">
        <f t="shared" si="1"/>
        <v>4</v>
      </c>
      <c r="H11" s="13" t="s">
        <v>15</v>
      </c>
      <c r="I11" s="92">
        <v>39353</v>
      </c>
      <c r="J11" s="22">
        <v>11</v>
      </c>
      <c r="L11" s="12">
        <f t="shared" si="2"/>
        <v>4</v>
      </c>
      <c r="M11" s="13" t="s">
        <v>40</v>
      </c>
      <c r="N11" s="92">
        <v>46338</v>
      </c>
      <c r="O11" s="22">
        <v>12</v>
      </c>
      <c r="Q11" s="12">
        <f t="shared" si="3"/>
        <v>4</v>
      </c>
      <c r="R11" s="13" t="s">
        <v>26</v>
      </c>
      <c r="S11" s="92">
        <v>74955</v>
      </c>
      <c r="T11" s="22">
        <v>4</v>
      </c>
    </row>
    <row r="12" spans="2:25">
      <c r="B12" s="12">
        <f t="shared" si="0"/>
        <v>5</v>
      </c>
      <c r="C12" s="13" t="s">
        <v>33</v>
      </c>
      <c r="D12" s="92">
        <v>73681</v>
      </c>
      <c r="E12" s="22">
        <v>10</v>
      </c>
      <c r="G12" s="12">
        <f t="shared" si="1"/>
        <v>5</v>
      </c>
      <c r="H12" s="13" t="s">
        <v>40</v>
      </c>
      <c r="I12" s="92">
        <v>32379</v>
      </c>
      <c r="J12" s="22">
        <v>13</v>
      </c>
      <c r="L12" s="12">
        <f t="shared" si="2"/>
        <v>5</v>
      </c>
      <c r="M12" s="13" t="s">
        <v>17</v>
      </c>
      <c r="N12" s="92">
        <v>44829</v>
      </c>
      <c r="O12" s="22">
        <v>6</v>
      </c>
      <c r="Q12" s="12">
        <f t="shared" si="3"/>
        <v>5</v>
      </c>
      <c r="R12" s="13" t="s">
        <v>35</v>
      </c>
      <c r="S12" s="92">
        <v>74725</v>
      </c>
      <c r="T12" s="22">
        <v>7</v>
      </c>
    </row>
    <row r="13" spans="2:25">
      <c r="B13" s="12">
        <f t="shared" si="0"/>
        <v>6</v>
      </c>
      <c r="C13" s="13" t="s">
        <v>35</v>
      </c>
      <c r="D13" s="92">
        <v>72294</v>
      </c>
      <c r="E13" s="22">
        <v>7</v>
      </c>
      <c r="G13" s="12">
        <f t="shared" si="1"/>
        <v>6</v>
      </c>
      <c r="H13" s="13" t="s">
        <v>31</v>
      </c>
      <c r="I13" s="92">
        <v>31388</v>
      </c>
      <c r="J13" s="22">
        <v>7</v>
      </c>
      <c r="L13" s="12">
        <f t="shared" si="2"/>
        <v>6</v>
      </c>
      <c r="M13" s="13" t="s">
        <v>50</v>
      </c>
      <c r="N13" s="92">
        <v>37524</v>
      </c>
      <c r="O13" s="22">
        <v>32</v>
      </c>
      <c r="Q13" s="12">
        <f t="shared" si="3"/>
        <v>6</v>
      </c>
      <c r="R13" s="13" t="s">
        <v>33</v>
      </c>
      <c r="S13" s="92">
        <v>73681</v>
      </c>
      <c r="T13" s="22">
        <v>11</v>
      </c>
    </row>
    <row r="14" spans="2:25">
      <c r="B14" s="12">
        <f t="shared" si="0"/>
        <v>7</v>
      </c>
      <c r="C14" s="13" t="s">
        <v>23</v>
      </c>
      <c r="D14" s="92">
        <v>65756</v>
      </c>
      <c r="E14" s="22">
        <v>6</v>
      </c>
      <c r="G14" s="12">
        <f t="shared" si="1"/>
        <v>7</v>
      </c>
      <c r="H14" s="13" t="s">
        <v>34</v>
      </c>
      <c r="I14" s="92">
        <v>31386</v>
      </c>
      <c r="J14" s="22">
        <v>6</v>
      </c>
      <c r="L14" s="12">
        <f t="shared" si="2"/>
        <v>7</v>
      </c>
      <c r="M14" s="13" t="s">
        <v>19</v>
      </c>
      <c r="N14" s="92">
        <v>31624</v>
      </c>
      <c r="O14" s="22">
        <v>7</v>
      </c>
      <c r="Q14" s="12">
        <f t="shared" si="3"/>
        <v>7</v>
      </c>
      <c r="R14" s="13" t="s">
        <v>23</v>
      </c>
      <c r="S14" s="92">
        <v>65757</v>
      </c>
      <c r="T14" s="22">
        <v>6</v>
      </c>
    </row>
    <row r="15" spans="2:25">
      <c r="B15" s="12">
        <f t="shared" si="0"/>
        <v>8</v>
      </c>
      <c r="C15" s="13" t="s">
        <v>17</v>
      </c>
      <c r="D15" s="92">
        <v>59449</v>
      </c>
      <c r="E15" s="22">
        <v>11</v>
      </c>
      <c r="G15" s="12">
        <f t="shared" si="1"/>
        <v>8</v>
      </c>
      <c r="H15" s="13" t="s">
        <v>11</v>
      </c>
      <c r="I15" s="92">
        <v>28036</v>
      </c>
      <c r="J15" s="22">
        <v>3</v>
      </c>
      <c r="L15" s="12">
        <f t="shared" si="2"/>
        <v>8</v>
      </c>
      <c r="M15" s="13" t="s">
        <v>26</v>
      </c>
      <c r="N15" s="92">
        <v>26335</v>
      </c>
      <c r="O15" s="22">
        <v>17</v>
      </c>
      <c r="Q15" s="12">
        <f t="shared" si="3"/>
        <v>8</v>
      </c>
      <c r="R15" s="13" t="s">
        <v>17</v>
      </c>
      <c r="S15" s="92">
        <v>59449</v>
      </c>
      <c r="T15" s="22">
        <v>12</v>
      </c>
    </row>
    <row r="16" spans="2:25">
      <c r="B16" s="12">
        <f t="shared" si="0"/>
        <v>9</v>
      </c>
      <c r="C16" s="13" t="s">
        <v>15</v>
      </c>
      <c r="D16" s="92">
        <v>58346</v>
      </c>
      <c r="E16" s="22">
        <v>16</v>
      </c>
      <c r="G16" s="12">
        <f t="shared" si="1"/>
        <v>9</v>
      </c>
      <c r="H16" s="13" t="s">
        <v>18</v>
      </c>
      <c r="I16" s="92">
        <v>21409</v>
      </c>
      <c r="J16" s="22">
        <v>35</v>
      </c>
      <c r="L16" s="12">
        <f t="shared" si="2"/>
        <v>9</v>
      </c>
      <c r="M16" s="13" t="s">
        <v>13</v>
      </c>
      <c r="N16" s="92">
        <v>25869</v>
      </c>
      <c r="O16" s="22">
        <v>15</v>
      </c>
      <c r="Q16" s="12">
        <f t="shared" si="3"/>
        <v>9</v>
      </c>
      <c r="R16" s="13" t="s">
        <v>15</v>
      </c>
      <c r="S16" s="92">
        <v>58445</v>
      </c>
      <c r="T16" s="22">
        <v>16</v>
      </c>
    </row>
    <row r="17" spans="2:20">
      <c r="B17" s="12">
        <f t="shared" si="0"/>
        <v>10</v>
      </c>
      <c r="C17" s="13" t="s">
        <v>50</v>
      </c>
      <c r="D17" s="92">
        <v>57231</v>
      </c>
      <c r="E17" s="22">
        <v>9</v>
      </c>
      <c r="G17" s="12">
        <f t="shared" si="1"/>
        <v>10</v>
      </c>
      <c r="H17" s="13" t="s">
        <v>36</v>
      </c>
      <c r="I17" s="92">
        <v>19742</v>
      </c>
      <c r="J17" s="22">
        <v>12</v>
      </c>
      <c r="L17" s="12">
        <f t="shared" si="2"/>
        <v>10</v>
      </c>
      <c r="M17" s="13" t="s">
        <v>11</v>
      </c>
      <c r="N17" s="92">
        <v>25532</v>
      </c>
      <c r="O17" s="22">
        <v>11</v>
      </c>
      <c r="Q17" s="12">
        <f t="shared" si="3"/>
        <v>10</v>
      </c>
      <c r="R17" s="13" t="s">
        <v>11</v>
      </c>
      <c r="S17" s="92">
        <v>58275</v>
      </c>
      <c r="T17" s="22">
        <v>3</v>
      </c>
    </row>
    <row r="18" spans="2:20">
      <c r="B18" s="12">
        <f t="shared" si="0"/>
        <v>11</v>
      </c>
      <c r="C18" s="13" t="s">
        <v>11</v>
      </c>
      <c r="D18" s="92">
        <v>53568</v>
      </c>
      <c r="E18" s="22">
        <v>5</v>
      </c>
      <c r="G18" s="12">
        <f t="shared" si="1"/>
        <v>11</v>
      </c>
      <c r="H18" s="13" t="s">
        <v>23</v>
      </c>
      <c r="I18" s="92">
        <v>18803</v>
      </c>
      <c r="J18" s="22">
        <v>9</v>
      </c>
      <c r="L18" s="12">
        <f t="shared" si="2"/>
        <v>11</v>
      </c>
      <c r="M18" s="13" t="s">
        <v>43</v>
      </c>
      <c r="N18" s="92">
        <v>24226</v>
      </c>
      <c r="O18" s="22">
        <v>2</v>
      </c>
      <c r="Q18" s="12">
        <f t="shared" si="3"/>
        <v>11</v>
      </c>
      <c r="R18" s="13" t="s">
        <v>50</v>
      </c>
      <c r="S18" s="92">
        <v>57279</v>
      </c>
      <c r="T18" s="22">
        <v>9</v>
      </c>
    </row>
    <row r="19" spans="2:20">
      <c r="B19" s="12">
        <f t="shared" si="0"/>
        <v>12</v>
      </c>
      <c r="C19" s="13" t="s">
        <v>31</v>
      </c>
      <c r="D19" s="92">
        <v>52214</v>
      </c>
      <c r="E19" s="22">
        <v>14</v>
      </c>
      <c r="G19" s="12">
        <f t="shared" si="1"/>
        <v>12</v>
      </c>
      <c r="H19" s="13" t="s">
        <v>28</v>
      </c>
      <c r="I19" s="92">
        <v>17566</v>
      </c>
      <c r="J19" s="22">
        <v>14</v>
      </c>
      <c r="L19" s="12">
        <f t="shared" si="2"/>
        <v>12</v>
      </c>
      <c r="M19" s="13" t="s">
        <v>38</v>
      </c>
      <c r="N19" s="92">
        <v>23226</v>
      </c>
      <c r="O19" s="22">
        <v>30</v>
      </c>
      <c r="Q19" s="12">
        <f t="shared" si="3"/>
        <v>12</v>
      </c>
      <c r="R19" s="13" t="s">
        <v>19</v>
      </c>
      <c r="S19" s="92">
        <v>53345</v>
      </c>
      <c r="T19" s="22">
        <v>10</v>
      </c>
    </row>
    <row r="20" spans="2:20">
      <c r="B20" s="12">
        <f t="shared" si="0"/>
        <v>13</v>
      </c>
      <c r="C20" s="13" t="s">
        <v>19</v>
      </c>
      <c r="D20" s="92">
        <v>48547</v>
      </c>
      <c r="E20" s="22">
        <v>12</v>
      </c>
      <c r="G20" s="12">
        <f t="shared" si="1"/>
        <v>13</v>
      </c>
      <c r="H20" s="13" t="s">
        <v>20</v>
      </c>
      <c r="I20" s="92">
        <v>17455</v>
      </c>
      <c r="J20" s="22">
        <v>24</v>
      </c>
      <c r="L20" s="12">
        <f t="shared" si="2"/>
        <v>13</v>
      </c>
      <c r="M20" s="13" t="s">
        <v>49</v>
      </c>
      <c r="N20" s="92">
        <v>22734</v>
      </c>
      <c r="O20" s="22">
        <v>24</v>
      </c>
      <c r="Q20" s="12">
        <f t="shared" si="3"/>
        <v>13</v>
      </c>
      <c r="R20" s="13" t="s">
        <v>31</v>
      </c>
      <c r="S20" s="92">
        <v>52517</v>
      </c>
      <c r="T20" s="22">
        <v>14</v>
      </c>
    </row>
    <row r="21" spans="2:20">
      <c r="B21" s="12">
        <f t="shared" si="0"/>
        <v>14</v>
      </c>
      <c r="C21" s="13" t="s">
        <v>34</v>
      </c>
      <c r="D21" s="92">
        <v>45552</v>
      </c>
      <c r="E21" s="22">
        <v>13</v>
      </c>
      <c r="G21" s="12">
        <f t="shared" si="1"/>
        <v>14</v>
      </c>
      <c r="H21" s="13" t="s">
        <v>19</v>
      </c>
      <c r="I21" s="92">
        <v>16552</v>
      </c>
      <c r="J21" s="22">
        <v>17</v>
      </c>
      <c r="L21" s="12">
        <f t="shared" si="2"/>
        <v>14</v>
      </c>
      <c r="M21" s="13" t="s">
        <v>25</v>
      </c>
      <c r="N21" s="92">
        <v>22017</v>
      </c>
      <c r="O21" s="22">
        <v>9</v>
      </c>
      <c r="Q21" s="12">
        <f t="shared" si="3"/>
        <v>14</v>
      </c>
      <c r="R21" s="13" t="s">
        <v>34</v>
      </c>
      <c r="S21" s="92">
        <v>45552</v>
      </c>
      <c r="T21" s="22">
        <v>13</v>
      </c>
    </row>
    <row r="22" spans="2:20">
      <c r="B22" s="12">
        <f t="shared" si="0"/>
        <v>15</v>
      </c>
      <c r="C22" s="13" t="s">
        <v>20</v>
      </c>
      <c r="D22" s="92">
        <v>37939</v>
      </c>
      <c r="E22" s="22">
        <v>24</v>
      </c>
      <c r="G22" s="12">
        <f t="shared" si="1"/>
        <v>15</v>
      </c>
      <c r="H22" s="13" t="s">
        <v>41</v>
      </c>
      <c r="I22" s="92">
        <v>15742</v>
      </c>
      <c r="J22" s="22">
        <v>10</v>
      </c>
      <c r="L22" s="12">
        <f t="shared" si="2"/>
        <v>15</v>
      </c>
      <c r="M22" s="13" t="s">
        <v>35</v>
      </c>
      <c r="N22" s="92">
        <v>22008</v>
      </c>
      <c r="O22" s="22">
        <v>22</v>
      </c>
      <c r="Q22" s="12">
        <f t="shared" si="3"/>
        <v>15</v>
      </c>
      <c r="R22" s="13" t="s">
        <v>28</v>
      </c>
      <c r="S22" s="92">
        <v>37954</v>
      </c>
      <c r="T22" s="22">
        <v>19</v>
      </c>
    </row>
    <row r="23" spans="2:20">
      <c r="B23" s="12">
        <f t="shared" si="0"/>
        <v>16</v>
      </c>
      <c r="C23" s="13" t="s">
        <v>18</v>
      </c>
      <c r="D23" s="92">
        <v>37825</v>
      </c>
      <c r="E23" s="22">
        <v>31</v>
      </c>
      <c r="G23" s="12">
        <f t="shared" si="1"/>
        <v>16</v>
      </c>
      <c r="H23" s="13" t="s">
        <v>12</v>
      </c>
      <c r="I23" s="92">
        <v>15309</v>
      </c>
      <c r="J23" s="22">
        <v>23</v>
      </c>
      <c r="L23" s="12">
        <f t="shared" si="2"/>
        <v>16</v>
      </c>
      <c r="M23" s="13" t="s">
        <v>39</v>
      </c>
      <c r="N23" s="92">
        <v>21924</v>
      </c>
      <c r="O23" s="22">
        <v>18</v>
      </c>
      <c r="Q23" s="12">
        <f t="shared" si="3"/>
        <v>16</v>
      </c>
      <c r="R23" s="13" t="s">
        <v>20</v>
      </c>
      <c r="S23" s="92">
        <v>37942</v>
      </c>
      <c r="T23" s="22">
        <v>24</v>
      </c>
    </row>
    <row r="24" spans="2:20">
      <c r="B24" s="12">
        <f t="shared" si="0"/>
        <v>17</v>
      </c>
      <c r="C24" s="13" t="s">
        <v>28</v>
      </c>
      <c r="D24" s="92">
        <v>37370</v>
      </c>
      <c r="E24" s="22">
        <v>19</v>
      </c>
      <c r="G24" s="12">
        <f t="shared" si="1"/>
        <v>17</v>
      </c>
      <c r="H24" s="13" t="s">
        <v>48</v>
      </c>
      <c r="I24" s="92">
        <v>15160</v>
      </c>
      <c r="J24" s="22">
        <v>33</v>
      </c>
      <c r="L24" s="12">
        <f t="shared" si="2"/>
        <v>17</v>
      </c>
      <c r="M24" s="13" t="s">
        <v>20</v>
      </c>
      <c r="N24" s="92">
        <v>20483</v>
      </c>
      <c r="O24" s="22">
        <v>10</v>
      </c>
      <c r="Q24" s="12">
        <f t="shared" si="3"/>
        <v>17</v>
      </c>
      <c r="R24" s="13" t="s">
        <v>18</v>
      </c>
      <c r="S24" s="92">
        <v>37894</v>
      </c>
      <c r="T24" s="22">
        <v>31</v>
      </c>
    </row>
    <row r="25" spans="2:20">
      <c r="B25" s="12">
        <f t="shared" si="0"/>
        <v>18</v>
      </c>
      <c r="C25" s="13" t="s">
        <v>43</v>
      </c>
      <c r="D25" s="92">
        <v>36410</v>
      </c>
      <c r="E25" s="22">
        <v>4</v>
      </c>
      <c r="G25" s="12">
        <f t="shared" si="1"/>
        <v>18</v>
      </c>
      <c r="H25" s="13" t="s">
        <v>17</v>
      </c>
      <c r="I25" s="92">
        <v>14610</v>
      </c>
      <c r="J25" s="22">
        <v>15</v>
      </c>
      <c r="L25" s="12">
        <f t="shared" si="2"/>
        <v>18</v>
      </c>
      <c r="M25" s="13" t="s">
        <v>16</v>
      </c>
      <c r="N25" s="92">
        <v>19742</v>
      </c>
      <c r="O25" s="22">
        <v>31</v>
      </c>
      <c r="Q25" s="12">
        <f t="shared" si="3"/>
        <v>18</v>
      </c>
      <c r="R25" s="13" t="s">
        <v>39</v>
      </c>
      <c r="S25" s="92">
        <v>37059</v>
      </c>
      <c r="T25" s="22">
        <v>23</v>
      </c>
    </row>
    <row r="26" spans="2:20">
      <c r="B26" s="12">
        <f t="shared" si="0"/>
        <v>19</v>
      </c>
      <c r="C26" s="13" t="s">
        <v>39</v>
      </c>
      <c r="D26" s="92">
        <v>36280</v>
      </c>
      <c r="E26" s="22">
        <v>23</v>
      </c>
      <c r="G26" s="12">
        <f t="shared" si="1"/>
        <v>19</v>
      </c>
      <c r="H26" s="13" t="s">
        <v>39</v>
      </c>
      <c r="I26" s="92">
        <v>14356</v>
      </c>
      <c r="J26" s="22">
        <v>16</v>
      </c>
      <c r="L26" s="12">
        <f t="shared" si="2"/>
        <v>19</v>
      </c>
      <c r="M26" s="13" t="s">
        <v>15</v>
      </c>
      <c r="N26" s="92">
        <v>18986</v>
      </c>
      <c r="O26" s="22">
        <v>13</v>
      </c>
      <c r="Q26" s="12">
        <f t="shared" si="3"/>
        <v>19</v>
      </c>
      <c r="R26" s="13" t="s">
        <v>43</v>
      </c>
      <c r="S26" s="92">
        <v>36421</v>
      </c>
      <c r="T26" s="22">
        <v>5</v>
      </c>
    </row>
    <row r="27" spans="2:20">
      <c r="B27" s="12">
        <f t="shared" si="0"/>
        <v>20</v>
      </c>
      <c r="C27" s="13" t="s">
        <v>42</v>
      </c>
      <c r="D27" s="92">
        <v>32907</v>
      </c>
      <c r="E27" s="22">
        <v>8</v>
      </c>
      <c r="G27" s="12">
        <f t="shared" si="1"/>
        <v>20</v>
      </c>
      <c r="H27" s="13" t="s">
        <v>33</v>
      </c>
      <c r="I27" s="92">
        <v>14065</v>
      </c>
      <c r="J27" s="22">
        <v>5</v>
      </c>
      <c r="L27" s="12">
        <f t="shared" si="2"/>
        <v>20</v>
      </c>
      <c r="M27" s="13" t="s">
        <v>21</v>
      </c>
      <c r="N27" s="92">
        <v>18392</v>
      </c>
      <c r="O27" s="22">
        <v>5</v>
      </c>
      <c r="Q27" s="12">
        <f t="shared" si="3"/>
        <v>20</v>
      </c>
      <c r="R27" s="13" t="s">
        <v>41</v>
      </c>
      <c r="S27" s="92">
        <v>33497</v>
      </c>
      <c r="T27" s="22">
        <v>21</v>
      </c>
    </row>
    <row r="28" spans="2:20">
      <c r="B28" s="12">
        <f t="shared" si="0"/>
        <v>21</v>
      </c>
      <c r="C28" s="13" t="s">
        <v>41</v>
      </c>
      <c r="D28" s="92">
        <v>32687</v>
      </c>
      <c r="E28" s="22">
        <v>22</v>
      </c>
      <c r="G28" s="12">
        <f t="shared" si="1"/>
        <v>21</v>
      </c>
      <c r="H28" s="13" t="s">
        <v>50</v>
      </c>
      <c r="I28" s="92">
        <v>12811</v>
      </c>
      <c r="J28" s="22">
        <v>8</v>
      </c>
      <c r="L28" s="12">
        <f t="shared" si="2"/>
        <v>21</v>
      </c>
      <c r="M28" s="13" t="s">
        <v>31</v>
      </c>
      <c r="N28" s="92">
        <v>18266</v>
      </c>
      <c r="O28" s="22">
        <v>29</v>
      </c>
      <c r="Q28" s="12">
        <f t="shared" si="3"/>
        <v>21</v>
      </c>
      <c r="R28" s="13" t="s">
        <v>42</v>
      </c>
      <c r="S28" s="92">
        <v>33133</v>
      </c>
      <c r="T28" s="22">
        <v>8</v>
      </c>
    </row>
    <row r="29" spans="2:20">
      <c r="B29" s="12">
        <f t="shared" si="0"/>
        <v>22</v>
      </c>
      <c r="C29" s="13" t="s">
        <v>49</v>
      </c>
      <c r="D29" s="92">
        <v>32483</v>
      </c>
      <c r="E29" s="22">
        <v>33</v>
      </c>
      <c r="G29" s="12">
        <f t="shared" si="1"/>
        <v>22</v>
      </c>
      <c r="H29" s="13" t="s">
        <v>43</v>
      </c>
      <c r="I29" s="92">
        <v>12184</v>
      </c>
      <c r="J29" s="22">
        <v>26</v>
      </c>
      <c r="L29" s="12">
        <f t="shared" si="2"/>
        <v>22</v>
      </c>
      <c r="M29" s="13" t="s">
        <v>41</v>
      </c>
      <c r="N29" s="92">
        <v>16945</v>
      </c>
      <c r="O29" s="22">
        <v>33</v>
      </c>
      <c r="Q29" s="12">
        <f t="shared" si="3"/>
        <v>22</v>
      </c>
      <c r="R29" s="13" t="s">
        <v>49</v>
      </c>
      <c r="S29" s="92">
        <v>32546</v>
      </c>
      <c r="T29" s="22">
        <v>33</v>
      </c>
    </row>
    <row r="30" spans="2:20">
      <c r="B30" s="12">
        <f t="shared" si="0"/>
        <v>23</v>
      </c>
      <c r="C30" s="13" t="s">
        <v>16</v>
      </c>
      <c r="D30" s="92">
        <v>31619</v>
      </c>
      <c r="E30" s="22">
        <v>29</v>
      </c>
      <c r="G30" s="12">
        <f t="shared" si="1"/>
        <v>23</v>
      </c>
      <c r="H30" s="13" t="s">
        <v>16</v>
      </c>
      <c r="I30" s="92">
        <v>11236</v>
      </c>
      <c r="J30" s="22">
        <v>21</v>
      </c>
      <c r="L30" s="12">
        <f t="shared" si="2"/>
        <v>23</v>
      </c>
      <c r="M30" s="13" t="s">
        <v>46</v>
      </c>
      <c r="N30" s="92">
        <v>16629</v>
      </c>
      <c r="O30" s="22">
        <v>14</v>
      </c>
      <c r="Q30" s="12">
        <f t="shared" si="3"/>
        <v>23</v>
      </c>
      <c r="R30" s="13" t="s">
        <v>16</v>
      </c>
      <c r="S30" s="92">
        <v>31807</v>
      </c>
      <c r="T30" s="22">
        <v>29</v>
      </c>
    </row>
    <row r="31" spans="2:20">
      <c r="B31" s="12">
        <f t="shared" si="0"/>
        <v>24</v>
      </c>
      <c r="C31" s="13" t="s">
        <v>12</v>
      </c>
      <c r="D31" s="92">
        <v>30702</v>
      </c>
      <c r="E31" s="22">
        <v>20</v>
      </c>
      <c r="G31" s="12">
        <f t="shared" si="1"/>
        <v>24</v>
      </c>
      <c r="H31" s="13" t="s">
        <v>29</v>
      </c>
      <c r="I31" s="92">
        <v>10852</v>
      </c>
      <c r="J31" s="22">
        <v>34</v>
      </c>
      <c r="L31" s="12">
        <f t="shared" si="2"/>
        <v>24</v>
      </c>
      <c r="M31" s="13" t="s">
        <v>42</v>
      </c>
      <c r="N31" s="92">
        <v>16393</v>
      </c>
      <c r="O31" s="22">
        <v>4</v>
      </c>
      <c r="Q31" s="12">
        <f t="shared" si="3"/>
        <v>24</v>
      </c>
      <c r="R31" s="13" t="s">
        <v>12</v>
      </c>
      <c r="S31" s="92">
        <v>31172</v>
      </c>
      <c r="T31" s="22">
        <v>20</v>
      </c>
    </row>
    <row r="32" spans="2:20">
      <c r="B32" s="12">
        <f t="shared" si="0"/>
        <v>25</v>
      </c>
      <c r="C32" s="13" t="s">
        <v>36</v>
      </c>
      <c r="D32" s="92">
        <v>29678</v>
      </c>
      <c r="E32" s="22">
        <v>17</v>
      </c>
      <c r="G32" s="12">
        <f t="shared" si="1"/>
        <v>25</v>
      </c>
      <c r="H32" s="13" t="s">
        <v>45</v>
      </c>
      <c r="I32" s="92">
        <v>10604</v>
      </c>
      <c r="J32" s="22">
        <v>29</v>
      </c>
      <c r="L32" s="12">
        <f t="shared" si="2"/>
        <v>25</v>
      </c>
      <c r="M32" s="13" t="s">
        <v>18</v>
      </c>
      <c r="N32" s="92">
        <v>15894</v>
      </c>
      <c r="O32" s="22">
        <v>23</v>
      </c>
      <c r="Q32" s="12">
        <f t="shared" si="3"/>
        <v>25</v>
      </c>
      <c r="R32" s="13" t="s">
        <v>36</v>
      </c>
      <c r="S32" s="92">
        <v>29678</v>
      </c>
      <c r="T32" s="22">
        <v>17</v>
      </c>
    </row>
    <row r="33" spans="2:20">
      <c r="B33" s="12">
        <f t="shared" si="0"/>
        <v>26</v>
      </c>
      <c r="C33" s="13" t="s">
        <v>21</v>
      </c>
      <c r="D33" s="92">
        <v>25221</v>
      </c>
      <c r="E33" s="22">
        <v>21</v>
      </c>
      <c r="G33" s="12">
        <f t="shared" si="1"/>
        <v>26</v>
      </c>
      <c r="H33" s="13" t="s">
        <v>42</v>
      </c>
      <c r="I33" s="92">
        <v>9378</v>
      </c>
      <c r="J33" s="22">
        <v>19</v>
      </c>
      <c r="L33" s="12">
        <f t="shared" si="2"/>
        <v>26</v>
      </c>
      <c r="M33" s="13" t="s">
        <v>22</v>
      </c>
      <c r="N33" s="92">
        <v>15520</v>
      </c>
      <c r="O33" s="22">
        <v>19</v>
      </c>
      <c r="Q33" s="12">
        <f t="shared" si="3"/>
        <v>26</v>
      </c>
      <c r="R33" s="13" t="s">
        <v>48</v>
      </c>
      <c r="S33" s="92">
        <v>27155</v>
      </c>
      <c r="T33" s="22">
        <v>38</v>
      </c>
    </row>
    <row r="34" spans="2:20">
      <c r="B34" s="12">
        <f t="shared" si="0"/>
        <v>27</v>
      </c>
      <c r="C34" s="13" t="s">
        <v>46</v>
      </c>
      <c r="D34" s="92">
        <v>25157</v>
      </c>
      <c r="E34" s="22">
        <v>25</v>
      </c>
      <c r="G34" s="12">
        <f t="shared" si="1"/>
        <v>27</v>
      </c>
      <c r="H34" s="13" t="s">
        <v>49</v>
      </c>
      <c r="I34" s="92">
        <v>7695</v>
      </c>
      <c r="J34" s="22">
        <v>37</v>
      </c>
      <c r="L34" s="12">
        <f t="shared" si="2"/>
        <v>27</v>
      </c>
      <c r="M34" s="13" t="s">
        <v>12</v>
      </c>
      <c r="N34" s="92">
        <v>15332</v>
      </c>
      <c r="O34" s="22">
        <v>8</v>
      </c>
      <c r="Q34" s="12">
        <f t="shared" si="3"/>
        <v>27</v>
      </c>
      <c r="R34" s="13" t="s">
        <v>46</v>
      </c>
      <c r="S34" s="92">
        <v>25818</v>
      </c>
      <c r="T34" s="22">
        <v>25</v>
      </c>
    </row>
    <row r="35" spans="2:20">
      <c r="B35" s="12">
        <f t="shared" si="0"/>
        <v>28</v>
      </c>
      <c r="C35" s="13" t="s">
        <v>38</v>
      </c>
      <c r="D35" s="92">
        <v>25114</v>
      </c>
      <c r="E35" s="22">
        <v>37</v>
      </c>
      <c r="G35" s="12">
        <f t="shared" si="1"/>
        <v>28</v>
      </c>
      <c r="H35" s="13" t="s">
        <v>46</v>
      </c>
      <c r="I35" s="92">
        <v>7511</v>
      </c>
      <c r="J35" s="22">
        <v>28</v>
      </c>
      <c r="L35" s="12">
        <f t="shared" si="2"/>
        <v>28</v>
      </c>
      <c r="M35" s="13" t="s">
        <v>32</v>
      </c>
      <c r="N35" s="92">
        <v>14792</v>
      </c>
      <c r="O35" s="22">
        <v>21</v>
      </c>
      <c r="Q35" s="12">
        <f t="shared" si="3"/>
        <v>28</v>
      </c>
      <c r="R35" s="13" t="s">
        <v>38</v>
      </c>
      <c r="S35" s="92">
        <v>25286</v>
      </c>
      <c r="T35" s="22">
        <v>37</v>
      </c>
    </row>
    <row r="36" spans="2:20">
      <c r="B36" s="12">
        <f t="shared" si="0"/>
        <v>29</v>
      </c>
      <c r="C36" s="13" t="s">
        <v>25</v>
      </c>
      <c r="D36" s="92">
        <v>25111</v>
      </c>
      <c r="E36" s="22">
        <v>18</v>
      </c>
      <c r="G36" s="12">
        <f t="shared" si="1"/>
        <v>29</v>
      </c>
      <c r="H36" s="13" t="s">
        <v>24</v>
      </c>
      <c r="I36" s="92">
        <v>7324</v>
      </c>
      <c r="J36" s="22">
        <v>22</v>
      </c>
      <c r="L36" s="12">
        <f t="shared" si="2"/>
        <v>29</v>
      </c>
      <c r="M36" s="13" t="s">
        <v>34</v>
      </c>
      <c r="N36" s="92">
        <v>14166</v>
      </c>
      <c r="O36" s="22">
        <v>26</v>
      </c>
      <c r="Q36" s="12">
        <f t="shared" si="3"/>
        <v>29</v>
      </c>
      <c r="R36" s="13" t="s">
        <v>21</v>
      </c>
      <c r="S36" s="92">
        <v>25223</v>
      </c>
      <c r="T36" s="22">
        <v>22</v>
      </c>
    </row>
    <row r="37" spans="2:20">
      <c r="B37" s="12">
        <f t="shared" si="0"/>
        <v>30</v>
      </c>
      <c r="C37" s="13" t="s">
        <v>48</v>
      </c>
      <c r="D37" s="92">
        <v>24865</v>
      </c>
      <c r="E37" s="22">
        <v>38</v>
      </c>
      <c r="G37" s="12">
        <f t="shared" si="1"/>
        <v>30</v>
      </c>
      <c r="H37" s="13" t="s">
        <v>14</v>
      </c>
      <c r="I37" s="92">
        <v>7240</v>
      </c>
      <c r="J37" s="22">
        <v>36</v>
      </c>
      <c r="L37" s="12">
        <f t="shared" si="2"/>
        <v>30</v>
      </c>
      <c r="M37" s="13" t="s">
        <v>44</v>
      </c>
      <c r="N37" s="92">
        <v>13926</v>
      </c>
      <c r="O37" s="22">
        <v>40</v>
      </c>
      <c r="Q37" s="12">
        <f t="shared" si="3"/>
        <v>30</v>
      </c>
      <c r="R37" s="13" t="s">
        <v>25</v>
      </c>
      <c r="S37" s="92">
        <v>25127</v>
      </c>
      <c r="T37" s="22">
        <v>18</v>
      </c>
    </row>
    <row r="38" spans="2:20">
      <c r="B38" s="12">
        <f t="shared" si="0"/>
        <v>31</v>
      </c>
      <c r="C38" s="13" t="s">
        <v>45</v>
      </c>
      <c r="D38" s="92">
        <v>24170</v>
      </c>
      <c r="E38" s="22">
        <v>35</v>
      </c>
      <c r="G38" s="12">
        <f t="shared" si="1"/>
        <v>31</v>
      </c>
      <c r="H38" s="13" t="s">
        <v>47</v>
      </c>
      <c r="I38" s="92">
        <v>7059</v>
      </c>
      <c r="J38" s="22">
        <v>32</v>
      </c>
      <c r="L38" s="12">
        <f t="shared" si="2"/>
        <v>31</v>
      </c>
      <c r="M38" s="13" t="s">
        <v>47</v>
      </c>
      <c r="N38" s="92">
        <v>12878</v>
      </c>
      <c r="O38" s="22">
        <v>20</v>
      </c>
      <c r="Q38" s="12">
        <f t="shared" si="3"/>
        <v>31</v>
      </c>
      <c r="R38" s="13" t="s">
        <v>45</v>
      </c>
      <c r="S38" s="92">
        <v>24511</v>
      </c>
      <c r="T38" s="22">
        <v>35</v>
      </c>
    </row>
    <row r="39" spans="2:20">
      <c r="B39" s="12">
        <f t="shared" si="0"/>
        <v>32</v>
      </c>
      <c r="C39" s="13" t="s">
        <v>22</v>
      </c>
      <c r="D39" s="92">
        <v>22611</v>
      </c>
      <c r="E39" s="22">
        <v>26</v>
      </c>
      <c r="G39" s="12">
        <f t="shared" si="1"/>
        <v>32</v>
      </c>
      <c r="H39" s="13" t="s">
        <v>22</v>
      </c>
      <c r="I39" s="92">
        <v>6996</v>
      </c>
      <c r="J39" s="22">
        <v>25</v>
      </c>
      <c r="L39" s="12">
        <f t="shared" si="2"/>
        <v>32</v>
      </c>
      <c r="M39" s="13" t="s">
        <v>45</v>
      </c>
      <c r="N39" s="92">
        <v>12610</v>
      </c>
      <c r="O39" s="22">
        <v>35</v>
      </c>
      <c r="Q39" s="12">
        <f t="shared" si="3"/>
        <v>32</v>
      </c>
      <c r="R39" s="13" t="s">
        <v>22</v>
      </c>
      <c r="S39" s="92">
        <v>22688</v>
      </c>
      <c r="T39" s="22">
        <v>26</v>
      </c>
    </row>
    <row r="40" spans="2:20">
      <c r="B40" s="12">
        <f t="shared" si="0"/>
        <v>33</v>
      </c>
      <c r="C40" s="13" t="s">
        <v>29</v>
      </c>
      <c r="D40" s="92">
        <v>20425</v>
      </c>
      <c r="E40" s="22">
        <v>36</v>
      </c>
      <c r="G40" s="12">
        <f t="shared" si="1"/>
        <v>33</v>
      </c>
      <c r="H40" s="13" t="s">
        <v>21</v>
      </c>
      <c r="I40" s="92">
        <v>6828</v>
      </c>
      <c r="J40" s="22">
        <v>27</v>
      </c>
      <c r="L40" s="12">
        <f t="shared" si="2"/>
        <v>33</v>
      </c>
      <c r="M40" s="13" t="s">
        <v>27</v>
      </c>
      <c r="N40" s="92">
        <v>12017</v>
      </c>
      <c r="O40" s="22">
        <v>38</v>
      </c>
      <c r="Q40" s="12">
        <f t="shared" si="3"/>
        <v>33</v>
      </c>
      <c r="R40" s="13" t="s">
        <v>47</v>
      </c>
      <c r="S40" s="92">
        <v>20805</v>
      </c>
      <c r="T40" s="22">
        <v>28</v>
      </c>
    </row>
    <row r="41" spans="2:20">
      <c r="B41" s="12">
        <f t="shared" si="0"/>
        <v>34</v>
      </c>
      <c r="C41" s="13" t="s">
        <v>24</v>
      </c>
      <c r="D41" s="92">
        <v>20017</v>
      </c>
      <c r="E41" s="22">
        <v>34</v>
      </c>
      <c r="G41" s="12">
        <f t="shared" si="1"/>
        <v>34</v>
      </c>
      <c r="H41" s="13" t="s">
        <v>44</v>
      </c>
      <c r="I41" s="92">
        <v>4477</v>
      </c>
      <c r="J41" s="22">
        <v>31</v>
      </c>
      <c r="L41" s="12">
        <f t="shared" si="2"/>
        <v>34</v>
      </c>
      <c r="M41" s="13" t="s">
        <v>51</v>
      </c>
      <c r="N41" s="92">
        <v>11914</v>
      </c>
      <c r="O41" s="22">
        <v>27</v>
      </c>
      <c r="Q41" s="12">
        <f t="shared" si="3"/>
        <v>34</v>
      </c>
      <c r="R41" s="13" t="s">
        <v>29</v>
      </c>
      <c r="S41" s="92">
        <v>20425</v>
      </c>
      <c r="T41" s="22">
        <v>36</v>
      </c>
    </row>
    <row r="42" spans="2:20">
      <c r="B42" s="12">
        <f t="shared" si="0"/>
        <v>35</v>
      </c>
      <c r="C42" s="13" t="s">
        <v>47</v>
      </c>
      <c r="D42" s="92">
        <v>19937</v>
      </c>
      <c r="E42" s="22">
        <v>28</v>
      </c>
      <c r="G42" s="12">
        <f t="shared" si="1"/>
        <v>35</v>
      </c>
      <c r="H42" s="13" t="s">
        <v>32</v>
      </c>
      <c r="I42" s="92">
        <v>4464</v>
      </c>
      <c r="J42" s="22">
        <v>30</v>
      </c>
      <c r="L42" s="12">
        <f t="shared" si="2"/>
        <v>35</v>
      </c>
      <c r="M42" s="13" t="s">
        <v>24</v>
      </c>
      <c r="N42" s="92">
        <v>11492</v>
      </c>
      <c r="O42" s="22">
        <v>37</v>
      </c>
      <c r="Q42" s="12">
        <f t="shared" si="3"/>
        <v>35</v>
      </c>
      <c r="R42" s="13" t="s">
        <v>24</v>
      </c>
      <c r="S42" s="92">
        <v>20037</v>
      </c>
      <c r="T42" s="22">
        <v>34</v>
      </c>
    </row>
    <row r="43" spans="2:20">
      <c r="B43" s="12">
        <f t="shared" si="0"/>
        <v>36</v>
      </c>
      <c r="C43" s="13" t="s">
        <v>32</v>
      </c>
      <c r="D43" s="92">
        <v>19256</v>
      </c>
      <c r="E43" s="22">
        <v>30</v>
      </c>
      <c r="G43" s="12">
        <f t="shared" si="1"/>
        <v>36</v>
      </c>
      <c r="H43" s="13" t="s">
        <v>25</v>
      </c>
      <c r="I43" s="92">
        <v>3094</v>
      </c>
      <c r="J43" s="22">
        <v>18</v>
      </c>
      <c r="L43" s="12">
        <f t="shared" si="2"/>
        <v>36</v>
      </c>
      <c r="M43" s="13" t="s">
        <v>28</v>
      </c>
      <c r="N43" s="92">
        <v>11393</v>
      </c>
      <c r="O43" s="22">
        <v>28</v>
      </c>
      <c r="Q43" s="12">
        <f t="shared" si="3"/>
        <v>36</v>
      </c>
      <c r="R43" s="13" t="s">
        <v>32</v>
      </c>
      <c r="S43" s="92">
        <v>19345</v>
      </c>
      <c r="T43" s="22">
        <v>30</v>
      </c>
    </row>
    <row r="44" spans="2:20">
      <c r="B44" s="12">
        <f t="shared" si="0"/>
        <v>37</v>
      </c>
      <c r="C44" s="13" t="s">
        <v>44</v>
      </c>
      <c r="D44" s="92">
        <v>18436</v>
      </c>
      <c r="E44" s="22">
        <v>39</v>
      </c>
      <c r="G44" s="12">
        <f t="shared" si="1"/>
        <v>37</v>
      </c>
      <c r="H44" s="13" t="s">
        <v>37</v>
      </c>
      <c r="I44" s="92">
        <v>2249</v>
      </c>
      <c r="J44" s="22">
        <v>38</v>
      </c>
      <c r="L44" s="12">
        <f t="shared" si="2"/>
        <v>37</v>
      </c>
      <c r="M44" s="13" t="s">
        <v>29</v>
      </c>
      <c r="N44" s="92">
        <v>9572</v>
      </c>
      <c r="O44" s="22">
        <v>34</v>
      </c>
      <c r="Q44" s="12">
        <f t="shared" si="3"/>
        <v>37</v>
      </c>
      <c r="R44" s="13" t="s">
        <v>44</v>
      </c>
      <c r="S44" s="92">
        <v>18528</v>
      </c>
      <c r="T44" s="22">
        <v>39</v>
      </c>
    </row>
    <row r="45" spans="2:20">
      <c r="B45" s="12">
        <f t="shared" si="0"/>
        <v>38</v>
      </c>
      <c r="C45" s="13" t="s">
        <v>14</v>
      </c>
      <c r="D45" s="92">
        <v>16574</v>
      </c>
      <c r="E45" s="22">
        <v>32</v>
      </c>
      <c r="G45" s="12">
        <f t="shared" si="1"/>
        <v>38</v>
      </c>
      <c r="H45" s="13" t="s">
        <v>27</v>
      </c>
      <c r="I45" s="92">
        <v>1926</v>
      </c>
      <c r="J45" s="22">
        <v>40</v>
      </c>
      <c r="L45" s="12">
        <f t="shared" si="2"/>
        <v>38</v>
      </c>
      <c r="M45" s="13" t="s">
        <v>48</v>
      </c>
      <c r="N45" s="92">
        <v>9511</v>
      </c>
      <c r="O45" s="22">
        <v>39</v>
      </c>
      <c r="Q45" s="12">
        <f t="shared" si="3"/>
        <v>38</v>
      </c>
      <c r="R45" s="13" t="s">
        <v>14</v>
      </c>
      <c r="S45" s="92">
        <v>16583</v>
      </c>
      <c r="T45" s="22">
        <v>32</v>
      </c>
    </row>
    <row r="46" spans="2:20">
      <c r="B46" s="12">
        <f t="shared" si="0"/>
        <v>39</v>
      </c>
      <c r="C46" s="13" t="s">
        <v>27</v>
      </c>
      <c r="D46" s="92">
        <v>14060</v>
      </c>
      <c r="E46" s="22">
        <v>40</v>
      </c>
      <c r="G46" s="12">
        <f t="shared" si="1"/>
        <v>39</v>
      </c>
      <c r="H46" s="13" t="s">
        <v>51</v>
      </c>
      <c r="I46" s="92">
        <v>1763</v>
      </c>
      <c r="J46" s="22">
        <v>20</v>
      </c>
      <c r="L46" s="12">
        <f t="shared" si="2"/>
        <v>39</v>
      </c>
      <c r="M46" s="13" t="s">
        <v>36</v>
      </c>
      <c r="N46" s="92">
        <v>7213</v>
      </c>
      <c r="O46" s="22">
        <v>16</v>
      </c>
      <c r="Q46" s="12">
        <f t="shared" si="3"/>
        <v>39</v>
      </c>
      <c r="R46" s="13" t="s">
        <v>27</v>
      </c>
      <c r="S46" s="92">
        <v>16260</v>
      </c>
      <c r="T46" s="22">
        <v>40</v>
      </c>
    </row>
    <row r="47" spans="2:20">
      <c r="B47" s="12">
        <f t="shared" si="0"/>
        <v>40</v>
      </c>
      <c r="C47" s="13" t="s">
        <v>51</v>
      </c>
      <c r="D47" s="92">
        <v>13677</v>
      </c>
      <c r="E47" s="22">
        <v>27</v>
      </c>
      <c r="G47" s="12">
        <f t="shared" si="1"/>
        <v>40</v>
      </c>
      <c r="H47" s="13" t="s">
        <v>30</v>
      </c>
      <c r="I47" s="92">
        <v>1598</v>
      </c>
      <c r="J47" s="22">
        <v>41</v>
      </c>
      <c r="L47" s="12">
        <f t="shared" si="2"/>
        <v>40</v>
      </c>
      <c r="M47" s="13" t="s">
        <v>14</v>
      </c>
      <c r="N47" s="92">
        <v>4666</v>
      </c>
      <c r="O47" s="22">
        <v>25</v>
      </c>
      <c r="Q47" s="12">
        <f t="shared" si="3"/>
        <v>40</v>
      </c>
      <c r="R47" s="13" t="s">
        <v>51</v>
      </c>
      <c r="S47" s="92">
        <v>14374</v>
      </c>
      <c r="T47" s="22">
        <v>27</v>
      </c>
    </row>
    <row r="48" spans="2:20">
      <c r="B48" s="12">
        <f t="shared" si="0"/>
        <v>41</v>
      </c>
      <c r="C48" s="13" t="s">
        <v>37</v>
      </c>
      <c r="D48" s="92">
        <v>6021</v>
      </c>
      <c r="E48" s="22">
        <v>41</v>
      </c>
      <c r="G48" s="12">
        <f t="shared" si="1"/>
        <v>41</v>
      </c>
      <c r="H48" s="13" t="s">
        <v>38</v>
      </c>
      <c r="I48" s="92">
        <v>1305</v>
      </c>
      <c r="J48" s="22">
        <v>39</v>
      </c>
      <c r="L48" s="12">
        <f t="shared" si="2"/>
        <v>41</v>
      </c>
      <c r="M48" s="13" t="s">
        <v>37</v>
      </c>
      <c r="N48" s="92">
        <v>3771</v>
      </c>
      <c r="O48" s="22">
        <v>41</v>
      </c>
      <c r="Q48" s="12">
        <f t="shared" si="3"/>
        <v>41</v>
      </c>
      <c r="R48" s="13" t="s">
        <v>37</v>
      </c>
      <c r="S48" s="92">
        <v>6938</v>
      </c>
      <c r="T48" s="22">
        <v>41</v>
      </c>
    </row>
    <row r="49" spans="2:30">
      <c r="B49" s="15"/>
      <c r="C49" s="16" t="s">
        <v>58</v>
      </c>
      <c r="D49" s="92">
        <v>40642</v>
      </c>
      <c r="E49" s="75"/>
      <c r="G49" s="15"/>
      <c r="H49" s="16" t="s">
        <v>58</v>
      </c>
      <c r="I49" s="92">
        <v>17318</v>
      </c>
      <c r="J49" s="75"/>
      <c r="L49" s="15"/>
      <c r="M49" s="16" t="s">
        <v>58</v>
      </c>
      <c r="N49" s="92">
        <v>22129</v>
      </c>
      <c r="O49" s="75"/>
      <c r="Q49" s="15"/>
      <c r="R49" s="16" t="s">
        <v>58</v>
      </c>
      <c r="S49" s="92">
        <v>41066</v>
      </c>
      <c r="T49" s="75"/>
      <c r="Y49" s="76"/>
      <c r="AD49" s="76"/>
    </row>
    <row r="50" spans="2:30">
      <c r="B50" s="17"/>
      <c r="C50" s="18" t="s">
        <v>59</v>
      </c>
      <c r="D50" s="92">
        <v>42798</v>
      </c>
      <c r="E50" s="78"/>
      <c r="G50" s="17"/>
      <c r="H50" s="18" t="s">
        <v>59</v>
      </c>
      <c r="I50" s="92">
        <v>18158</v>
      </c>
      <c r="J50" s="78"/>
      <c r="L50" s="17"/>
      <c r="M50" s="18" t="s">
        <v>59</v>
      </c>
      <c r="N50" s="92">
        <v>24100</v>
      </c>
      <c r="O50" s="78"/>
      <c r="Q50" s="17"/>
      <c r="R50" s="18" t="s">
        <v>59</v>
      </c>
      <c r="S50" s="92">
        <v>43254</v>
      </c>
      <c r="T50" s="78"/>
      <c r="Y50" s="76"/>
      <c r="AD50" s="76"/>
    </row>
    <row r="51" spans="2:30">
      <c r="B51" s="19"/>
      <c r="C51" s="18" t="s">
        <v>60</v>
      </c>
      <c r="D51" s="92">
        <v>40714</v>
      </c>
      <c r="E51" s="81"/>
      <c r="G51" s="19"/>
      <c r="H51" s="18" t="s">
        <v>60</v>
      </c>
      <c r="I51" s="92">
        <v>17346</v>
      </c>
      <c r="J51" s="81"/>
      <c r="L51" s="19"/>
      <c r="M51" s="18" t="s">
        <v>60</v>
      </c>
      <c r="N51" s="92">
        <v>22195</v>
      </c>
      <c r="O51" s="81"/>
      <c r="Q51" s="19"/>
      <c r="R51" s="18" t="s">
        <v>60</v>
      </c>
      <c r="S51" s="92">
        <v>41139</v>
      </c>
      <c r="T51" s="81"/>
      <c r="Y51" s="76"/>
      <c r="AD51" s="76"/>
    </row>
    <row r="53" spans="2:30">
      <c r="B53" s="40" t="s">
        <v>75</v>
      </c>
      <c r="C53" s="20" t="s">
        <v>166</v>
      </c>
    </row>
    <row r="55" spans="2:30">
      <c r="B55" s="40" t="s">
        <v>110</v>
      </c>
      <c r="C55" s="20" t="s">
        <v>291</v>
      </c>
    </row>
    <row r="56" spans="2:30">
      <c r="B56" s="20"/>
      <c r="C56" s="20"/>
    </row>
  </sheetData>
  <sortState xmlns:xlrd2="http://schemas.microsoft.com/office/spreadsheetml/2017/richdata2" ref="Q8:T48">
    <sortCondition ref="Q8:Q48"/>
  </sortState>
  <mergeCells count="5">
    <mergeCell ref="G2:I2"/>
    <mergeCell ref="B5:B7"/>
    <mergeCell ref="G5:G7"/>
    <mergeCell ref="L5:L7"/>
    <mergeCell ref="Q5:Q7"/>
  </mergeCells>
  <phoneticPr fontId="3"/>
  <hyperlinks>
    <hyperlink ref="B1" location="目次!A1" display="目次に戻る" xr:uid="{00000000-0004-0000-0A00-000000000000}"/>
  </hyperlinks>
  <pageMargins left="0.59055118110236227" right="0.39370078740157483" top="0.78740157480314965" bottom="0.39370078740157483" header="0.51181102362204722" footer="0.51181102362204722"/>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8" id="{834F2DF3-9918-4F53-BF54-DA7DC8CCA4DE}">
            <xm:f>$C8=目次!$H$8</xm:f>
            <x14:dxf>
              <fill>
                <patternFill>
                  <bgColor rgb="FFFFFF00"/>
                </patternFill>
              </fill>
            </x14:dxf>
          </x14:cfRule>
          <xm:sqref>B8:E8</xm:sqref>
        </x14:conditionalFormatting>
        <x14:conditionalFormatting xmlns:xm="http://schemas.microsoft.com/office/excel/2006/main">
          <x14:cfRule type="expression" priority="7" id="{7ABB949C-AFF5-4E69-9D59-731D3EF8D57C}">
            <xm:f>$C9=目次!$H$8</xm:f>
            <x14:dxf>
              <fill>
                <patternFill>
                  <bgColor rgb="FFFFFF00"/>
                </patternFill>
              </fill>
            </x14:dxf>
          </x14:cfRule>
          <xm:sqref>B9:E48</xm:sqref>
        </x14:conditionalFormatting>
        <x14:conditionalFormatting xmlns:xm="http://schemas.microsoft.com/office/excel/2006/main">
          <x14:cfRule type="expression" priority="6" id="{CA710C03-5A81-4F72-87C8-DFF7B103A1BE}">
            <xm:f>$H8=目次!$H$8</xm:f>
            <x14:dxf>
              <fill>
                <patternFill>
                  <bgColor rgb="FFFFFF00"/>
                </patternFill>
              </fill>
            </x14:dxf>
          </x14:cfRule>
          <xm:sqref>G8:J8</xm:sqref>
        </x14:conditionalFormatting>
        <x14:conditionalFormatting xmlns:xm="http://schemas.microsoft.com/office/excel/2006/main">
          <x14:cfRule type="expression" priority="5" id="{D06E5D88-8559-4DAD-9B94-9C7C957BE46F}">
            <xm:f>$H9=目次!$H$8</xm:f>
            <x14:dxf>
              <fill>
                <patternFill>
                  <bgColor rgb="FFFFFF00"/>
                </patternFill>
              </fill>
            </x14:dxf>
          </x14:cfRule>
          <xm:sqref>G9:J48</xm:sqref>
        </x14:conditionalFormatting>
        <x14:conditionalFormatting xmlns:xm="http://schemas.microsoft.com/office/excel/2006/main">
          <x14:cfRule type="expression" priority="4" id="{AD7A9BC6-367D-4EEB-8778-19F671FA3B3D}">
            <xm:f>$M8=目次!$H$8</xm:f>
            <x14:dxf>
              <fill>
                <patternFill>
                  <bgColor rgb="FFFFFF00"/>
                </patternFill>
              </fill>
            </x14:dxf>
          </x14:cfRule>
          <xm:sqref>L8:O8</xm:sqref>
        </x14:conditionalFormatting>
        <x14:conditionalFormatting xmlns:xm="http://schemas.microsoft.com/office/excel/2006/main">
          <x14:cfRule type="expression" priority="3" id="{C9A67955-42AA-4BA2-965E-8FF3D2D0C73E}">
            <xm:f>$M9=目次!$H$8</xm:f>
            <x14:dxf>
              <fill>
                <patternFill>
                  <bgColor rgb="FFFFFF00"/>
                </patternFill>
              </fill>
            </x14:dxf>
          </x14:cfRule>
          <xm:sqref>L9:O48</xm:sqref>
        </x14:conditionalFormatting>
        <x14:conditionalFormatting xmlns:xm="http://schemas.microsoft.com/office/excel/2006/main">
          <x14:cfRule type="expression" priority="2" id="{0D2CC587-52AE-4131-AA49-8212B7577BE5}">
            <xm:f>$R8=目次!$H$8</xm:f>
            <x14:dxf>
              <fill>
                <patternFill>
                  <bgColor rgb="FFFFFF00"/>
                </patternFill>
              </fill>
            </x14:dxf>
          </x14:cfRule>
          <xm:sqref>Q8:T8</xm:sqref>
        </x14:conditionalFormatting>
        <x14:conditionalFormatting xmlns:xm="http://schemas.microsoft.com/office/excel/2006/main">
          <x14:cfRule type="expression" priority="1" id="{7B1B79D3-6B78-4BFD-B5C3-FB42862CAA8D}">
            <xm:f>$R9=目次!$H$8</xm:f>
            <x14:dxf>
              <fill>
                <patternFill>
                  <bgColor rgb="FFFFFF00"/>
                </patternFill>
              </fill>
            </x14:dxf>
          </x14:cfRule>
          <xm:sqref>Q9:T48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54"/>
  <sheetViews>
    <sheetView showGridLines="0" view="pageBreakPreview" zoomScale="67" zoomScaleNormal="75" zoomScaleSheetLayoutView="67" workbookViewId="0">
      <pane ySplit="7" topLeftCell="A8" activePane="bottomLeft" state="frozen"/>
      <selection activeCell="U54" sqref="U54:V55"/>
      <selection pane="bottomLeft" activeCell="D63" sqref="D63"/>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6.6640625" style="70" customWidth="1"/>
    <col min="7" max="7" width="4.6640625" style="70" customWidth="1"/>
    <col min="8" max="9" width="10.6640625" style="70" customWidth="1"/>
    <col min="10" max="10" width="4.6640625" style="70" customWidth="1"/>
    <col min="11" max="11" width="6.6640625" style="70" customWidth="1"/>
    <col min="12" max="12" width="4.6640625" style="70" customWidth="1"/>
    <col min="13" max="14" width="10.6640625" style="70"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21" width="6.6640625" style="70" customWidth="1"/>
    <col min="22" max="22" width="4.6640625" style="70" customWidth="1"/>
    <col min="23" max="24" width="10.6640625" style="70" customWidth="1"/>
    <col min="25" max="25" width="4.6640625" style="70" customWidth="1"/>
    <col min="26" max="26" width="6.6640625" style="70" customWidth="1"/>
    <col min="27" max="27" width="4.6640625" style="70" customWidth="1"/>
    <col min="28" max="29" width="10.6640625" style="70" customWidth="1"/>
    <col min="30" max="30" width="4.6640625" style="70" customWidth="1"/>
    <col min="31" max="16384" width="9" style="70"/>
  </cols>
  <sheetData>
    <row r="1" spans="2:25">
      <c r="B1" s="102" t="s">
        <v>183</v>
      </c>
    </row>
    <row r="2" spans="2:25" ht="16.2">
      <c r="B2" s="1" t="s">
        <v>0</v>
      </c>
      <c r="G2" s="162" t="str">
        <f>歳入!G2</f>
        <v>令和５年度決算</v>
      </c>
      <c r="H2" s="162"/>
      <c r="I2" s="162"/>
      <c r="J2" s="2" t="s">
        <v>167</v>
      </c>
      <c r="X2" s="70" t="s">
        <v>87</v>
      </c>
    </row>
    <row r="4" spans="2:25" ht="14.4">
      <c r="B4" s="3" t="s">
        <v>79</v>
      </c>
      <c r="G4" s="31" t="s">
        <v>216</v>
      </c>
      <c r="L4" s="31" t="s">
        <v>229</v>
      </c>
      <c r="M4" s="73"/>
      <c r="N4" s="73"/>
      <c r="O4" s="73"/>
      <c r="P4" s="73"/>
      <c r="Q4" s="31" t="s">
        <v>231</v>
      </c>
      <c r="R4" s="73"/>
      <c r="S4" s="73"/>
      <c r="T4" s="73"/>
      <c r="V4" s="2" t="s">
        <v>80</v>
      </c>
    </row>
    <row r="5" spans="2:25" ht="13.5" customHeight="1">
      <c r="B5" s="159" t="s">
        <v>4</v>
      </c>
      <c r="C5" s="8"/>
      <c r="D5" s="5"/>
      <c r="E5" s="32" t="str">
        <f>歳入!E5</f>
        <v>R4</v>
      </c>
      <c r="G5" s="159" t="s">
        <v>4</v>
      </c>
      <c r="H5" s="8"/>
      <c r="I5" s="5"/>
      <c r="J5" s="32" t="str">
        <f>歳入!J5</f>
        <v>R4</v>
      </c>
      <c r="L5" s="161" t="s">
        <v>4</v>
      </c>
      <c r="M5" s="24"/>
      <c r="N5" s="25"/>
      <c r="O5" s="115" t="str">
        <f>E5</f>
        <v>R4</v>
      </c>
      <c r="P5" s="73"/>
      <c r="Q5" s="161" t="s">
        <v>4</v>
      </c>
      <c r="R5" s="24"/>
      <c r="S5" s="125"/>
      <c r="T5" s="115" t="str">
        <f>E5</f>
        <v>R4</v>
      </c>
      <c r="V5" s="169" t="s">
        <v>4</v>
      </c>
      <c r="W5" s="24"/>
      <c r="X5" s="25"/>
      <c r="Y5" s="32" t="str">
        <f>歳入!O5</f>
        <v>R4</v>
      </c>
    </row>
    <row r="6" spans="2:25" ht="36.6">
      <c r="B6" s="159"/>
      <c r="C6" s="9" t="s">
        <v>9</v>
      </c>
      <c r="D6" s="66" t="s">
        <v>79</v>
      </c>
      <c r="E6" s="6" t="s">
        <v>53</v>
      </c>
      <c r="G6" s="159"/>
      <c r="H6" s="9" t="s">
        <v>9</v>
      </c>
      <c r="I6" s="61" t="s">
        <v>218</v>
      </c>
      <c r="J6" s="6" t="s">
        <v>53</v>
      </c>
      <c r="L6" s="161"/>
      <c r="M6" s="26" t="s">
        <v>9</v>
      </c>
      <c r="N6" s="126" t="s">
        <v>235</v>
      </c>
      <c r="O6" s="27" t="s">
        <v>53</v>
      </c>
      <c r="P6" s="73"/>
      <c r="Q6" s="161"/>
      <c r="R6" s="26" t="s">
        <v>9</v>
      </c>
      <c r="S6" s="126" t="s">
        <v>236</v>
      </c>
      <c r="T6" s="27" t="s">
        <v>53</v>
      </c>
      <c r="V6" s="170"/>
      <c r="W6" s="26" t="s">
        <v>9</v>
      </c>
      <c r="X6" s="62" t="s">
        <v>83</v>
      </c>
      <c r="Y6" s="27" t="s">
        <v>53</v>
      </c>
    </row>
    <row r="7" spans="2:25">
      <c r="B7" s="159"/>
      <c r="C7" s="11"/>
      <c r="D7" s="7"/>
      <c r="E7" s="4" t="s">
        <v>4</v>
      </c>
      <c r="G7" s="159"/>
      <c r="H7" s="11"/>
      <c r="I7" s="7"/>
      <c r="J7" s="4" t="s">
        <v>4</v>
      </c>
      <c r="L7" s="161"/>
      <c r="M7" s="28"/>
      <c r="N7" s="35"/>
      <c r="O7" s="30" t="s">
        <v>4</v>
      </c>
      <c r="P7" s="73"/>
      <c r="Q7" s="161"/>
      <c r="R7" s="28"/>
      <c r="S7" s="35"/>
      <c r="T7" s="30" t="s">
        <v>4</v>
      </c>
      <c r="V7" s="171"/>
      <c r="W7" s="28"/>
      <c r="X7" s="29"/>
      <c r="Y7" s="30" t="s">
        <v>4</v>
      </c>
    </row>
    <row r="8" spans="2:25">
      <c r="B8" s="12">
        <f t="shared" ref="B8:B48" si="0">RANK(D8,D$8:D$48,0)</f>
        <v>1</v>
      </c>
      <c r="C8" s="83" t="s">
        <v>30</v>
      </c>
      <c r="D8" s="92">
        <v>772251</v>
      </c>
      <c r="E8" s="22">
        <v>2</v>
      </c>
      <c r="G8" s="12">
        <f t="shared" ref="G8:G48" si="1">RANK(I8,I$8:I$48,0)</f>
        <v>1</v>
      </c>
      <c r="H8" s="13" t="s">
        <v>11</v>
      </c>
      <c r="I8" s="92">
        <v>626203</v>
      </c>
      <c r="J8" s="22">
        <v>1</v>
      </c>
      <c r="L8" s="36">
        <f t="shared" ref="L8:L48" si="2">IF(ISERROR(RANK(N8,N$8:N$48,0)),"-",RANK(N8,N$8:N$48,0))</f>
        <v>1</v>
      </c>
      <c r="M8" s="83" t="s">
        <v>30</v>
      </c>
      <c r="N8" s="127">
        <v>51283</v>
      </c>
      <c r="O8" s="85">
        <v>1</v>
      </c>
      <c r="P8" s="73"/>
      <c r="Q8" s="36">
        <f t="shared" ref="Q8:Q48" si="3">IF(ISERROR(RANK(S8,S$8:S$48,0)),"-",RANK(S8,S$8:S$48,0))</f>
        <v>1</v>
      </c>
      <c r="R8" s="83" t="s">
        <v>11</v>
      </c>
      <c r="S8" s="127">
        <v>633359</v>
      </c>
      <c r="T8" s="85">
        <v>1</v>
      </c>
      <c r="V8" s="36">
        <f t="shared" ref="V8:V48" si="4">IF(ISERROR(RANK(X8,X$8:X$48,0)),"-",RANK(X8,X$8:X$48,0))</f>
        <v>1</v>
      </c>
      <c r="W8" s="83" t="s">
        <v>20</v>
      </c>
      <c r="X8" s="99">
        <v>65224</v>
      </c>
      <c r="Y8" s="85">
        <v>1</v>
      </c>
    </row>
    <row r="9" spans="2:25">
      <c r="B9" s="12">
        <f t="shared" si="0"/>
        <v>2</v>
      </c>
      <c r="C9" s="83" t="s">
        <v>43</v>
      </c>
      <c r="D9" s="92">
        <v>724427</v>
      </c>
      <c r="E9" s="22">
        <v>1</v>
      </c>
      <c r="G9" s="12">
        <f t="shared" si="1"/>
        <v>2</v>
      </c>
      <c r="H9" s="13" t="s">
        <v>30</v>
      </c>
      <c r="I9" s="92">
        <v>262464</v>
      </c>
      <c r="J9" s="22">
        <v>2</v>
      </c>
      <c r="L9" s="36">
        <f t="shared" si="2"/>
        <v>2</v>
      </c>
      <c r="M9" s="83" t="s">
        <v>13</v>
      </c>
      <c r="N9" s="127">
        <v>48264</v>
      </c>
      <c r="O9" s="85">
        <v>2</v>
      </c>
      <c r="P9" s="73"/>
      <c r="Q9" s="36">
        <f t="shared" si="3"/>
        <v>2</v>
      </c>
      <c r="R9" s="83" t="s">
        <v>30</v>
      </c>
      <c r="S9" s="127">
        <v>197187</v>
      </c>
      <c r="T9" s="85">
        <v>2</v>
      </c>
      <c r="V9" s="36">
        <f t="shared" si="4"/>
        <v>2</v>
      </c>
      <c r="W9" s="83" t="s">
        <v>15</v>
      </c>
      <c r="X9" s="99">
        <v>38557</v>
      </c>
      <c r="Y9" s="85">
        <v>2</v>
      </c>
    </row>
    <row r="10" spans="2:25">
      <c r="B10" s="12">
        <f t="shared" si="0"/>
        <v>3</v>
      </c>
      <c r="C10" s="83" t="s">
        <v>19</v>
      </c>
      <c r="D10" s="92">
        <v>573015</v>
      </c>
      <c r="E10" s="22">
        <v>4</v>
      </c>
      <c r="G10" s="12">
        <f t="shared" si="1"/>
        <v>3</v>
      </c>
      <c r="H10" s="13" t="s">
        <v>43</v>
      </c>
      <c r="I10" s="92">
        <v>212932</v>
      </c>
      <c r="J10" s="22">
        <v>3</v>
      </c>
      <c r="L10" s="36">
        <f t="shared" si="2"/>
        <v>3</v>
      </c>
      <c r="M10" s="83" t="s">
        <v>18</v>
      </c>
      <c r="N10" s="127">
        <v>34936</v>
      </c>
      <c r="O10" s="85">
        <v>3</v>
      </c>
      <c r="P10" s="73"/>
      <c r="Q10" s="36">
        <f t="shared" si="3"/>
        <v>3</v>
      </c>
      <c r="R10" s="83" t="s">
        <v>19</v>
      </c>
      <c r="S10" s="127">
        <v>158247</v>
      </c>
      <c r="T10" s="85">
        <v>4</v>
      </c>
      <c r="V10" s="36">
        <f t="shared" si="4"/>
        <v>3</v>
      </c>
      <c r="W10" s="83" t="s">
        <v>13</v>
      </c>
      <c r="X10" s="99">
        <v>16968</v>
      </c>
      <c r="Y10" s="85">
        <v>4</v>
      </c>
    </row>
    <row r="11" spans="2:25">
      <c r="B11" s="12">
        <f t="shared" si="0"/>
        <v>4</v>
      </c>
      <c r="C11" s="83" t="s">
        <v>28</v>
      </c>
      <c r="D11" s="92">
        <v>572657</v>
      </c>
      <c r="E11" s="22">
        <v>3</v>
      </c>
      <c r="G11" s="12">
        <f t="shared" si="1"/>
        <v>4</v>
      </c>
      <c r="H11" s="13" t="s">
        <v>32</v>
      </c>
      <c r="I11" s="92">
        <v>122660</v>
      </c>
      <c r="J11" s="22">
        <v>4</v>
      </c>
      <c r="L11" s="36">
        <f t="shared" si="2"/>
        <v>4</v>
      </c>
      <c r="M11" s="83" t="s">
        <v>21</v>
      </c>
      <c r="N11" s="127">
        <v>31980</v>
      </c>
      <c r="O11" s="85">
        <v>4</v>
      </c>
      <c r="P11" s="73"/>
      <c r="Q11" s="36">
        <f t="shared" si="3"/>
        <v>4</v>
      </c>
      <c r="R11" s="83" t="s">
        <v>15</v>
      </c>
      <c r="S11" s="127">
        <v>141189</v>
      </c>
      <c r="T11" s="85">
        <v>3</v>
      </c>
      <c r="V11" s="36">
        <f t="shared" si="4"/>
        <v>4</v>
      </c>
      <c r="W11" s="83" t="s">
        <v>44</v>
      </c>
      <c r="X11" s="99">
        <v>11683</v>
      </c>
      <c r="Y11" s="85">
        <v>3</v>
      </c>
    </row>
    <row r="12" spans="2:25">
      <c r="B12" s="12">
        <f t="shared" si="0"/>
        <v>5</v>
      </c>
      <c r="C12" s="83" t="s">
        <v>34</v>
      </c>
      <c r="D12" s="92">
        <v>501817</v>
      </c>
      <c r="E12" s="22">
        <v>5</v>
      </c>
      <c r="G12" s="12">
        <f t="shared" si="1"/>
        <v>5</v>
      </c>
      <c r="H12" s="13" t="s">
        <v>33</v>
      </c>
      <c r="I12" s="92">
        <v>103576</v>
      </c>
      <c r="J12" s="22">
        <v>8</v>
      </c>
      <c r="L12" s="36">
        <f t="shared" si="2"/>
        <v>5</v>
      </c>
      <c r="M12" s="83" t="s">
        <v>48</v>
      </c>
      <c r="N12" s="127">
        <v>28445</v>
      </c>
      <c r="O12" s="85">
        <v>5</v>
      </c>
      <c r="P12" s="73"/>
      <c r="Q12" s="36">
        <f t="shared" si="3"/>
        <v>5</v>
      </c>
      <c r="R12" s="83" t="s">
        <v>39</v>
      </c>
      <c r="S12" s="127">
        <v>132391</v>
      </c>
      <c r="T12" s="85">
        <v>5</v>
      </c>
      <c r="V12" s="36">
        <f t="shared" si="4"/>
        <v>5</v>
      </c>
      <c r="W12" s="83" t="s">
        <v>31</v>
      </c>
      <c r="X12" s="99">
        <v>9652</v>
      </c>
      <c r="Y12" s="85">
        <v>6</v>
      </c>
    </row>
    <row r="13" spans="2:25">
      <c r="B13" s="12">
        <f t="shared" si="0"/>
        <v>6</v>
      </c>
      <c r="C13" s="83" t="s">
        <v>35</v>
      </c>
      <c r="D13" s="92">
        <v>444609</v>
      </c>
      <c r="E13" s="22">
        <v>6</v>
      </c>
      <c r="G13" s="12">
        <f t="shared" si="1"/>
        <v>6</v>
      </c>
      <c r="H13" s="13" t="s">
        <v>38</v>
      </c>
      <c r="I13" s="92">
        <v>96836</v>
      </c>
      <c r="J13" s="22">
        <v>5</v>
      </c>
      <c r="L13" s="36">
        <f t="shared" si="2"/>
        <v>6</v>
      </c>
      <c r="M13" s="83" t="s">
        <v>38</v>
      </c>
      <c r="N13" s="127">
        <v>19921</v>
      </c>
      <c r="O13" s="85">
        <v>8</v>
      </c>
      <c r="P13" s="73"/>
      <c r="Q13" s="36">
        <f t="shared" si="3"/>
        <v>6</v>
      </c>
      <c r="R13" s="83" t="s">
        <v>32</v>
      </c>
      <c r="S13" s="127">
        <v>130294</v>
      </c>
      <c r="T13" s="85">
        <v>6</v>
      </c>
      <c r="V13" s="36">
        <f t="shared" si="4"/>
        <v>6</v>
      </c>
      <c r="W13" s="83" t="s">
        <v>38</v>
      </c>
      <c r="X13" s="99">
        <v>8507</v>
      </c>
      <c r="Y13" s="85">
        <v>7</v>
      </c>
    </row>
    <row r="14" spans="2:25">
      <c r="B14" s="12">
        <f t="shared" si="0"/>
        <v>7</v>
      </c>
      <c r="C14" s="83" t="s">
        <v>33</v>
      </c>
      <c r="D14" s="92">
        <v>440353</v>
      </c>
      <c r="E14" s="22">
        <v>7</v>
      </c>
      <c r="G14" s="12">
        <f t="shared" si="1"/>
        <v>7</v>
      </c>
      <c r="H14" s="13" t="s">
        <v>14</v>
      </c>
      <c r="I14" s="92">
        <v>95927</v>
      </c>
      <c r="J14" s="22">
        <v>7</v>
      </c>
      <c r="L14" s="36">
        <f t="shared" si="2"/>
        <v>7</v>
      </c>
      <c r="M14" s="83" t="s">
        <v>15</v>
      </c>
      <c r="N14" s="127">
        <v>19635</v>
      </c>
      <c r="O14" s="85">
        <v>7</v>
      </c>
      <c r="P14" s="73"/>
      <c r="Q14" s="36">
        <f t="shared" si="3"/>
        <v>7</v>
      </c>
      <c r="R14" s="83" t="s">
        <v>38</v>
      </c>
      <c r="S14" s="127">
        <v>100001</v>
      </c>
      <c r="T14" s="85">
        <v>7</v>
      </c>
      <c r="V14" s="36">
        <f t="shared" si="4"/>
        <v>7</v>
      </c>
      <c r="W14" s="83" t="s">
        <v>19</v>
      </c>
      <c r="X14" s="99">
        <v>8280</v>
      </c>
      <c r="Y14" s="85">
        <v>5</v>
      </c>
    </row>
    <row r="15" spans="2:25">
      <c r="B15" s="12">
        <f t="shared" si="0"/>
        <v>8</v>
      </c>
      <c r="C15" s="83" t="s">
        <v>48</v>
      </c>
      <c r="D15" s="92">
        <v>407217</v>
      </c>
      <c r="E15" s="22">
        <v>8</v>
      </c>
      <c r="G15" s="12">
        <f t="shared" si="1"/>
        <v>8</v>
      </c>
      <c r="H15" s="13" t="s">
        <v>26</v>
      </c>
      <c r="I15" s="92">
        <v>89654</v>
      </c>
      <c r="J15" s="22">
        <v>6</v>
      </c>
      <c r="L15" s="36">
        <f t="shared" si="2"/>
        <v>8</v>
      </c>
      <c r="M15" s="83" t="s">
        <v>31</v>
      </c>
      <c r="N15" s="127">
        <v>15509</v>
      </c>
      <c r="O15" s="85">
        <v>9</v>
      </c>
      <c r="P15" s="73"/>
      <c r="Q15" s="36">
        <f t="shared" si="3"/>
        <v>8</v>
      </c>
      <c r="R15" s="83" t="s">
        <v>21</v>
      </c>
      <c r="S15" s="127">
        <v>92243</v>
      </c>
      <c r="T15" s="85">
        <v>10</v>
      </c>
      <c r="V15" s="36">
        <f t="shared" si="4"/>
        <v>8</v>
      </c>
      <c r="W15" s="83" t="s">
        <v>47</v>
      </c>
      <c r="X15" s="99">
        <v>3854</v>
      </c>
      <c r="Y15" s="85">
        <v>9</v>
      </c>
    </row>
    <row r="16" spans="2:25">
      <c r="B16" s="12">
        <f t="shared" si="0"/>
        <v>9</v>
      </c>
      <c r="C16" s="83" t="s">
        <v>41</v>
      </c>
      <c r="D16" s="92">
        <v>390155</v>
      </c>
      <c r="E16" s="22">
        <v>9</v>
      </c>
      <c r="G16" s="12">
        <f t="shared" si="1"/>
        <v>9</v>
      </c>
      <c r="H16" s="13" t="s">
        <v>21</v>
      </c>
      <c r="I16" s="92">
        <v>72240</v>
      </c>
      <c r="J16" s="22">
        <v>9</v>
      </c>
      <c r="L16" s="36">
        <f t="shared" si="2"/>
        <v>9</v>
      </c>
      <c r="M16" s="83" t="s">
        <v>46</v>
      </c>
      <c r="N16" s="127">
        <v>14956</v>
      </c>
      <c r="O16" s="85">
        <v>11</v>
      </c>
      <c r="P16" s="73"/>
      <c r="Q16" s="36">
        <f t="shared" si="3"/>
        <v>9</v>
      </c>
      <c r="R16" s="83" t="s">
        <v>13</v>
      </c>
      <c r="S16" s="127">
        <v>85230</v>
      </c>
      <c r="T16" s="85">
        <v>9</v>
      </c>
      <c r="V16" s="36">
        <f t="shared" si="4"/>
        <v>9</v>
      </c>
      <c r="W16" s="83" t="s">
        <v>23</v>
      </c>
      <c r="X16" s="99">
        <v>2992</v>
      </c>
      <c r="Y16" s="85">
        <v>10</v>
      </c>
    </row>
    <row r="17" spans="2:25">
      <c r="B17" s="12">
        <f t="shared" si="0"/>
        <v>10</v>
      </c>
      <c r="C17" s="83" t="s">
        <v>42</v>
      </c>
      <c r="D17" s="92">
        <v>384631</v>
      </c>
      <c r="E17" s="22">
        <v>10</v>
      </c>
      <c r="G17" s="12">
        <f t="shared" si="1"/>
        <v>10</v>
      </c>
      <c r="H17" s="13" t="s">
        <v>40</v>
      </c>
      <c r="I17" s="92">
        <v>64981</v>
      </c>
      <c r="J17" s="22">
        <v>10</v>
      </c>
      <c r="L17" s="36">
        <f t="shared" si="2"/>
        <v>10</v>
      </c>
      <c r="M17" s="83" t="s">
        <v>16</v>
      </c>
      <c r="N17" s="127">
        <v>14567</v>
      </c>
      <c r="O17" s="85">
        <v>14</v>
      </c>
      <c r="P17" s="73"/>
      <c r="Q17" s="36">
        <f t="shared" si="3"/>
        <v>10</v>
      </c>
      <c r="R17" s="83" t="s">
        <v>50</v>
      </c>
      <c r="S17" s="127">
        <v>80095</v>
      </c>
      <c r="T17" s="85">
        <v>13</v>
      </c>
      <c r="V17" s="36">
        <f t="shared" si="4"/>
        <v>10</v>
      </c>
      <c r="W17" s="83" t="s">
        <v>36</v>
      </c>
      <c r="X17" s="99">
        <v>2565</v>
      </c>
      <c r="Y17" s="85">
        <v>11</v>
      </c>
    </row>
    <row r="18" spans="2:25">
      <c r="B18" s="12">
        <f t="shared" si="0"/>
        <v>11</v>
      </c>
      <c r="C18" s="83" t="s">
        <v>40</v>
      </c>
      <c r="D18" s="92">
        <v>377063</v>
      </c>
      <c r="E18" s="22">
        <v>14</v>
      </c>
      <c r="G18" s="12">
        <f t="shared" si="1"/>
        <v>11</v>
      </c>
      <c r="H18" s="13" t="s">
        <v>50</v>
      </c>
      <c r="I18" s="92">
        <v>62822</v>
      </c>
      <c r="J18" s="22">
        <v>11</v>
      </c>
      <c r="L18" s="36">
        <f t="shared" si="2"/>
        <v>11</v>
      </c>
      <c r="M18" s="83" t="s">
        <v>41</v>
      </c>
      <c r="N18" s="127">
        <v>13633</v>
      </c>
      <c r="O18" s="85">
        <v>21</v>
      </c>
      <c r="P18" s="73"/>
      <c r="Q18" s="36">
        <f t="shared" si="3"/>
        <v>11</v>
      </c>
      <c r="R18" s="83" t="s">
        <v>45</v>
      </c>
      <c r="S18" s="127">
        <v>76709</v>
      </c>
      <c r="T18" s="85">
        <v>8</v>
      </c>
      <c r="V18" s="36">
        <f t="shared" si="4"/>
        <v>11</v>
      </c>
      <c r="W18" s="83" t="s">
        <v>26</v>
      </c>
      <c r="X18" s="99">
        <v>0</v>
      </c>
      <c r="Y18" s="85">
        <v>12</v>
      </c>
    </row>
    <row r="19" spans="2:25">
      <c r="B19" s="12">
        <f t="shared" si="0"/>
        <v>12</v>
      </c>
      <c r="C19" s="83" t="s">
        <v>21</v>
      </c>
      <c r="D19" s="92">
        <v>367949</v>
      </c>
      <c r="E19" s="22">
        <v>11</v>
      </c>
      <c r="G19" s="12">
        <f t="shared" si="1"/>
        <v>12</v>
      </c>
      <c r="H19" s="13" t="s">
        <v>24</v>
      </c>
      <c r="I19" s="92">
        <v>62169</v>
      </c>
      <c r="J19" s="22">
        <v>13</v>
      </c>
      <c r="L19" s="36">
        <f t="shared" si="2"/>
        <v>12</v>
      </c>
      <c r="M19" s="83" t="s">
        <v>37</v>
      </c>
      <c r="N19" s="127">
        <v>12047</v>
      </c>
      <c r="O19" s="85">
        <v>12</v>
      </c>
      <c r="P19" s="73"/>
      <c r="Q19" s="36">
        <f t="shared" si="3"/>
        <v>12</v>
      </c>
      <c r="R19" s="83" t="s">
        <v>18</v>
      </c>
      <c r="S19" s="127">
        <v>74372</v>
      </c>
      <c r="T19" s="85">
        <v>12</v>
      </c>
      <c r="V19" s="36" t="str">
        <f t="shared" si="4"/>
        <v>-</v>
      </c>
      <c r="W19" s="83" t="s">
        <v>16</v>
      </c>
      <c r="X19" s="99" t="s">
        <v>85</v>
      </c>
      <c r="Y19" s="85" t="s">
        <v>85</v>
      </c>
    </row>
    <row r="20" spans="2:25">
      <c r="B20" s="12">
        <f t="shared" si="0"/>
        <v>13</v>
      </c>
      <c r="C20" s="83" t="s">
        <v>38</v>
      </c>
      <c r="D20" s="92">
        <v>358845</v>
      </c>
      <c r="E20" s="22">
        <v>12</v>
      </c>
      <c r="G20" s="12">
        <f t="shared" si="1"/>
        <v>13</v>
      </c>
      <c r="H20" s="13" t="s">
        <v>28</v>
      </c>
      <c r="I20" s="92">
        <v>59363</v>
      </c>
      <c r="J20" s="22">
        <v>14</v>
      </c>
      <c r="L20" s="36">
        <f t="shared" si="2"/>
        <v>13</v>
      </c>
      <c r="M20" s="83" t="s">
        <v>32</v>
      </c>
      <c r="N20" s="127">
        <v>12022</v>
      </c>
      <c r="O20" s="85">
        <v>13</v>
      </c>
      <c r="P20" s="73"/>
      <c r="Q20" s="36">
        <f t="shared" si="3"/>
        <v>13</v>
      </c>
      <c r="R20" s="83" t="s">
        <v>41</v>
      </c>
      <c r="S20" s="127">
        <v>68710</v>
      </c>
      <c r="T20" s="85">
        <v>17</v>
      </c>
      <c r="V20" s="36" t="str">
        <f t="shared" si="4"/>
        <v>-</v>
      </c>
      <c r="W20" s="83" t="s">
        <v>25</v>
      </c>
      <c r="X20" s="99" t="s">
        <v>85</v>
      </c>
      <c r="Y20" s="85" t="s">
        <v>85</v>
      </c>
    </row>
    <row r="21" spans="2:25">
      <c r="B21" s="12">
        <f t="shared" si="0"/>
        <v>14</v>
      </c>
      <c r="C21" s="83" t="s">
        <v>13</v>
      </c>
      <c r="D21" s="92">
        <v>358002</v>
      </c>
      <c r="E21" s="22">
        <v>13</v>
      </c>
      <c r="G21" s="12">
        <f t="shared" si="1"/>
        <v>14</v>
      </c>
      <c r="H21" s="13" t="s">
        <v>20</v>
      </c>
      <c r="I21" s="92">
        <v>58239</v>
      </c>
      <c r="J21" s="22">
        <v>12</v>
      </c>
      <c r="L21" s="36">
        <f t="shared" si="2"/>
        <v>14</v>
      </c>
      <c r="M21" s="83" t="s">
        <v>50</v>
      </c>
      <c r="N21" s="127">
        <v>10964</v>
      </c>
      <c r="O21" s="85">
        <v>15</v>
      </c>
      <c r="P21" s="73"/>
      <c r="Q21" s="36">
        <f t="shared" si="3"/>
        <v>14</v>
      </c>
      <c r="R21" s="83" t="s">
        <v>49</v>
      </c>
      <c r="S21" s="127">
        <v>68588</v>
      </c>
      <c r="T21" s="85">
        <v>11</v>
      </c>
      <c r="V21" s="36" t="str">
        <f t="shared" si="4"/>
        <v>-</v>
      </c>
      <c r="W21" s="83" t="s">
        <v>29</v>
      </c>
      <c r="X21" s="99" t="s">
        <v>85</v>
      </c>
      <c r="Y21" s="85" t="s">
        <v>85</v>
      </c>
    </row>
    <row r="22" spans="2:25">
      <c r="B22" s="12">
        <f t="shared" si="0"/>
        <v>15</v>
      </c>
      <c r="C22" s="83" t="s">
        <v>22</v>
      </c>
      <c r="D22" s="92">
        <v>339144</v>
      </c>
      <c r="E22" s="22">
        <v>16</v>
      </c>
      <c r="G22" s="12">
        <f t="shared" si="1"/>
        <v>15</v>
      </c>
      <c r="H22" s="13" t="s">
        <v>45</v>
      </c>
      <c r="I22" s="92">
        <v>52834</v>
      </c>
      <c r="J22" s="22">
        <v>19</v>
      </c>
      <c r="L22" s="36">
        <f t="shared" si="2"/>
        <v>15</v>
      </c>
      <c r="M22" s="83" t="s">
        <v>25</v>
      </c>
      <c r="N22" s="127">
        <v>10738</v>
      </c>
      <c r="O22" s="85">
        <v>16</v>
      </c>
      <c r="P22" s="73"/>
      <c r="Q22" s="36">
        <f t="shared" si="3"/>
        <v>15</v>
      </c>
      <c r="R22" s="83" t="s">
        <v>35</v>
      </c>
      <c r="S22" s="127">
        <v>66289</v>
      </c>
      <c r="T22" s="85">
        <v>22</v>
      </c>
      <c r="V22" s="36" t="str">
        <f t="shared" si="4"/>
        <v>-</v>
      </c>
      <c r="W22" s="83" t="s">
        <v>17</v>
      </c>
      <c r="X22" s="99" t="s">
        <v>85</v>
      </c>
      <c r="Y22" s="85" t="s">
        <v>85</v>
      </c>
    </row>
    <row r="23" spans="2:25">
      <c r="B23" s="12">
        <f t="shared" si="0"/>
        <v>16</v>
      </c>
      <c r="C23" s="83" t="s">
        <v>20</v>
      </c>
      <c r="D23" s="92">
        <v>338998</v>
      </c>
      <c r="E23" s="22">
        <v>15</v>
      </c>
      <c r="G23" s="12">
        <f t="shared" si="1"/>
        <v>16</v>
      </c>
      <c r="H23" s="13" t="s">
        <v>42</v>
      </c>
      <c r="I23" s="92">
        <v>51820</v>
      </c>
      <c r="J23" s="22">
        <v>16</v>
      </c>
      <c r="L23" s="36">
        <f t="shared" si="2"/>
        <v>16</v>
      </c>
      <c r="M23" s="83" t="s">
        <v>20</v>
      </c>
      <c r="N23" s="127">
        <v>10017</v>
      </c>
      <c r="O23" s="85">
        <v>10</v>
      </c>
      <c r="P23" s="73"/>
      <c r="Q23" s="36">
        <f t="shared" si="3"/>
        <v>16</v>
      </c>
      <c r="R23" s="83" t="s">
        <v>36</v>
      </c>
      <c r="S23" s="127">
        <v>62236</v>
      </c>
      <c r="T23" s="85">
        <v>16</v>
      </c>
      <c r="V23" s="36" t="str">
        <f t="shared" si="4"/>
        <v>-</v>
      </c>
      <c r="W23" s="83" t="s">
        <v>40</v>
      </c>
      <c r="X23" s="99" t="s">
        <v>85</v>
      </c>
      <c r="Y23" s="85">
        <v>8</v>
      </c>
    </row>
    <row r="24" spans="2:25">
      <c r="B24" s="12">
        <f t="shared" si="0"/>
        <v>17</v>
      </c>
      <c r="C24" s="83" t="s">
        <v>46</v>
      </c>
      <c r="D24" s="92">
        <v>326927</v>
      </c>
      <c r="E24" s="22">
        <v>17</v>
      </c>
      <c r="G24" s="12">
        <f t="shared" si="1"/>
        <v>17</v>
      </c>
      <c r="H24" s="13" t="s">
        <v>36</v>
      </c>
      <c r="I24" s="92">
        <v>48801</v>
      </c>
      <c r="J24" s="22">
        <v>17</v>
      </c>
      <c r="L24" s="36">
        <f t="shared" si="2"/>
        <v>17</v>
      </c>
      <c r="M24" s="83" t="s">
        <v>19</v>
      </c>
      <c r="N24" s="127">
        <v>9320</v>
      </c>
      <c r="O24" s="85">
        <v>29</v>
      </c>
      <c r="P24" s="73"/>
      <c r="Q24" s="36">
        <f t="shared" si="3"/>
        <v>17</v>
      </c>
      <c r="R24" s="83" t="s">
        <v>40</v>
      </c>
      <c r="S24" s="127">
        <v>61615</v>
      </c>
      <c r="T24" s="85">
        <v>15</v>
      </c>
      <c r="V24" s="36" t="str">
        <f t="shared" si="4"/>
        <v>-</v>
      </c>
      <c r="W24" s="83" t="s">
        <v>42</v>
      </c>
      <c r="X24" s="99" t="s">
        <v>85</v>
      </c>
      <c r="Y24" s="85" t="s">
        <v>85</v>
      </c>
    </row>
    <row r="25" spans="2:25">
      <c r="B25" s="12">
        <f t="shared" si="0"/>
        <v>18</v>
      </c>
      <c r="C25" s="83" t="s">
        <v>32</v>
      </c>
      <c r="D25" s="92">
        <v>311042</v>
      </c>
      <c r="E25" s="22">
        <v>19</v>
      </c>
      <c r="G25" s="12">
        <f t="shared" si="1"/>
        <v>18</v>
      </c>
      <c r="H25" s="13" t="s">
        <v>44</v>
      </c>
      <c r="I25" s="92">
        <v>47462</v>
      </c>
      <c r="J25" s="22">
        <v>25</v>
      </c>
      <c r="L25" s="36">
        <f t="shared" si="2"/>
        <v>18</v>
      </c>
      <c r="M25" s="83" t="s">
        <v>47</v>
      </c>
      <c r="N25" s="127">
        <v>9061</v>
      </c>
      <c r="O25" s="85">
        <v>18</v>
      </c>
      <c r="P25" s="73"/>
      <c r="Q25" s="36">
        <f t="shared" si="3"/>
        <v>18</v>
      </c>
      <c r="R25" s="83" t="s">
        <v>43</v>
      </c>
      <c r="S25" s="127">
        <v>61153</v>
      </c>
      <c r="T25" s="85">
        <v>20</v>
      </c>
      <c r="V25" s="36" t="str">
        <f t="shared" si="4"/>
        <v>-</v>
      </c>
      <c r="W25" s="83" t="s">
        <v>41</v>
      </c>
      <c r="X25" s="99" t="s">
        <v>85</v>
      </c>
      <c r="Y25" s="85" t="s">
        <v>85</v>
      </c>
    </row>
    <row r="26" spans="2:25">
      <c r="B26" s="12">
        <f t="shared" si="0"/>
        <v>19</v>
      </c>
      <c r="C26" s="83" t="s">
        <v>47</v>
      </c>
      <c r="D26" s="92">
        <v>309495</v>
      </c>
      <c r="E26" s="22">
        <v>18</v>
      </c>
      <c r="G26" s="12">
        <f t="shared" si="1"/>
        <v>19</v>
      </c>
      <c r="H26" s="13" t="s">
        <v>41</v>
      </c>
      <c r="I26" s="92">
        <v>46023</v>
      </c>
      <c r="J26" s="22">
        <v>28</v>
      </c>
      <c r="L26" s="36">
        <f t="shared" si="2"/>
        <v>19</v>
      </c>
      <c r="M26" s="83" t="s">
        <v>40</v>
      </c>
      <c r="N26" s="127">
        <v>8442</v>
      </c>
      <c r="O26" s="85" t="s">
        <v>85</v>
      </c>
      <c r="P26" s="73"/>
      <c r="Q26" s="36">
        <f t="shared" si="3"/>
        <v>19</v>
      </c>
      <c r="R26" s="83" t="s">
        <v>26</v>
      </c>
      <c r="S26" s="127">
        <v>59685</v>
      </c>
      <c r="T26" s="85">
        <v>14</v>
      </c>
      <c r="V26" s="36" t="str">
        <f t="shared" si="4"/>
        <v>-</v>
      </c>
      <c r="W26" s="83" t="s">
        <v>22</v>
      </c>
      <c r="X26" s="99" t="s">
        <v>85</v>
      </c>
      <c r="Y26" s="85" t="s">
        <v>85</v>
      </c>
    </row>
    <row r="27" spans="2:25">
      <c r="B27" s="12">
        <f t="shared" si="0"/>
        <v>20</v>
      </c>
      <c r="C27" s="83" t="s">
        <v>44</v>
      </c>
      <c r="D27" s="92">
        <v>303280</v>
      </c>
      <c r="E27" s="22">
        <v>21</v>
      </c>
      <c r="G27" s="12">
        <f t="shared" si="1"/>
        <v>20</v>
      </c>
      <c r="H27" s="13" t="s">
        <v>51</v>
      </c>
      <c r="I27" s="92">
        <v>45435</v>
      </c>
      <c r="J27" s="22">
        <v>18</v>
      </c>
      <c r="L27" s="36">
        <f t="shared" si="2"/>
        <v>20</v>
      </c>
      <c r="M27" s="83" t="s">
        <v>12</v>
      </c>
      <c r="N27" s="127">
        <v>7915</v>
      </c>
      <c r="O27" s="85">
        <v>17</v>
      </c>
      <c r="P27" s="73"/>
      <c r="Q27" s="36">
        <f t="shared" si="3"/>
        <v>20</v>
      </c>
      <c r="R27" s="83" t="s">
        <v>48</v>
      </c>
      <c r="S27" s="127">
        <v>59120</v>
      </c>
      <c r="T27" s="85">
        <v>19</v>
      </c>
      <c r="V27" s="36" t="str">
        <f t="shared" si="4"/>
        <v>-</v>
      </c>
      <c r="W27" s="83" t="s">
        <v>49</v>
      </c>
      <c r="X27" s="99" t="s">
        <v>85</v>
      </c>
      <c r="Y27" s="85" t="s">
        <v>85</v>
      </c>
    </row>
    <row r="28" spans="2:25">
      <c r="B28" s="12">
        <f t="shared" si="0"/>
        <v>21</v>
      </c>
      <c r="C28" s="83" t="s">
        <v>29</v>
      </c>
      <c r="D28" s="92">
        <v>294558</v>
      </c>
      <c r="E28" s="22">
        <v>20</v>
      </c>
      <c r="G28" s="12">
        <f t="shared" si="1"/>
        <v>21</v>
      </c>
      <c r="H28" s="13" t="s">
        <v>49</v>
      </c>
      <c r="I28" s="92">
        <v>44648</v>
      </c>
      <c r="J28" s="22">
        <v>20</v>
      </c>
      <c r="L28" s="36">
        <f t="shared" si="2"/>
        <v>21</v>
      </c>
      <c r="M28" s="83" t="s">
        <v>35</v>
      </c>
      <c r="N28" s="127">
        <v>7677</v>
      </c>
      <c r="O28" s="85">
        <v>20</v>
      </c>
      <c r="P28" s="73"/>
      <c r="Q28" s="36">
        <f t="shared" si="3"/>
        <v>21</v>
      </c>
      <c r="R28" s="83" t="s">
        <v>12</v>
      </c>
      <c r="S28" s="127">
        <v>54762</v>
      </c>
      <c r="T28" s="85">
        <v>24</v>
      </c>
      <c r="V28" s="36" t="str">
        <f t="shared" si="4"/>
        <v>-</v>
      </c>
      <c r="W28" s="83" t="s">
        <v>50</v>
      </c>
      <c r="X28" s="99" t="s">
        <v>85</v>
      </c>
      <c r="Y28" s="85" t="s">
        <v>85</v>
      </c>
    </row>
    <row r="29" spans="2:25">
      <c r="B29" s="12">
        <f t="shared" si="0"/>
        <v>22</v>
      </c>
      <c r="C29" s="83" t="s">
        <v>51</v>
      </c>
      <c r="D29" s="92">
        <v>289233</v>
      </c>
      <c r="E29" s="22">
        <v>22</v>
      </c>
      <c r="G29" s="12">
        <f t="shared" si="1"/>
        <v>22</v>
      </c>
      <c r="H29" s="13" t="s">
        <v>39</v>
      </c>
      <c r="I29" s="92">
        <v>43825</v>
      </c>
      <c r="J29" s="22">
        <v>23</v>
      </c>
      <c r="L29" s="36">
        <f t="shared" si="2"/>
        <v>22</v>
      </c>
      <c r="M29" s="83" t="s">
        <v>36</v>
      </c>
      <c r="N29" s="127">
        <v>7295</v>
      </c>
      <c r="O29" s="85">
        <v>19</v>
      </c>
      <c r="P29" s="73"/>
      <c r="Q29" s="36">
        <f t="shared" si="3"/>
        <v>22</v>
      </c>
      <c r="R29" s="83" t="s">
        <v>42</v>
      </c>
      <c r="S29" s="127">
        <v>51441</v>
      </c>
      <c r="T29" s="85">
        <v>23</v>
      </c>
      <c r="V29" s="36" t="str">
        <f t="shared" si="4"/>
        <v>-</v>
      </c>
      <c r="W29" s="83" t="s">
        <v>18</v>
      </c>
      <c r="X29" s="99" t="s">
        <v>85</v>
      </c>
      <c r="Y29" s="85" t="s">
        <v>85</v>
      </c>
    </row>
    <row r="30" spans="2:25">
      <c r="B30" s="12">
        <f t="shared" si="0"/>
        <v>23</v>
      </c>
      <c r="C30" s="83" t="s">
        <v>31</v>
      </c>
      <c r="D30" s="92">
        <v>288656</v>
      </c>
      <c r="E30" s="22">
        <v>25</v>
      </c>
      <c r="G30" s="12">
        <f t="shared" si="1"/>
        <v>23</v>
      </c>
      <c r="H30" s="13" t="s">
        <v>47</v>
      </c>
      <c r="I30" s="92">
        <v>42355</v>
      </c>
      <c r="J30" s="22">
        <v>20</v>
      </c>
      <c r="L30" s="36">
        <f t="shared" si="2"/>
        <v>23</v>
      </c>
      <c r="M30" s="83" t="s">
        <v>14</v>
      </c>
      <c r="N30" s="127">
        <v>5627</v>
      </c>
      <c r="O30" s="85">
        <v>25</v>
      </c>
      <c r="P30" s="73"/>
      <c r="Q30" s="36">
        <f t="shared" si="3"/>
        <v>23</v>
      </c>
      <c r="R30" s="83" t="s">
        <v>17</v>
      </c>
      <c r="S30" s="127">
        <v>51045</v>
      </c>
      <c r="T30" s="85">
        <v>18</v>
      </c>
      <c r="V30" s="36" t="str">
        <f t="shared" si="4"/>
        <v>-</v>
      </c>
      <c r="W30" s="83" t="s">
        <v>39</v>
      </c>
      <c r="X30" s="99" t="s">
        <v>85</v>
      </c>
      <c r="Y30" s="85" t="s">
        <v>85</v>
      </c>
    </row>
    <row r="31" spans="2:25">
      <c r="B31" s="12">
        <f t="shared" si="0"/>
        <v>24</v>
      </c>
      <c r="C31" s="83" t="s">
        <v>14</v>
      </c>
      <c r="D31" s="92">
        <v>283765</v>
      </c>
      <c r="E31" s="22">
        <v>23</v>
      </c>
      <c r="G31" s="12">
        <f t="shared" si="1"/>
        <v>24</v>
      </c>
      <c r="H31" s="13" t="s">
        <v>29</v>
      </c>
      <c r="I31" s="92">
        <v>42106</v>
      </c>
      <c r="J31" s="22">
        <v>15</v>
      </c>
      <c r="L31" s="36">
        <f t="shared" si="2"/>
        <v>24</v>
      </c>
      <c r="M31" s="83" t="s">
        <v>27</v>
      </c>
      <c r="N31" s="127">
        <v>5361</v>
      </c>
      <c r="O31" s="85">
        <v>23</v>
      </c>
      <c r="P31" s="73"/>
      <c r="Q31" s="36">
        <f t="shared" si="3"/>
        <v>24</v>
      </c>
      <c r="R31" s="83" t="s">
        <v>27</v>
      </c>
      <c r="S31" s="127">
        <v>48639</v>
      </c>
      <c r="T31" s="85">
        <v>25</v>
      </c>
      <c r="V31" s="36" t="str">
        <f t="shared" si="4"/>
        <v>-</v>
      </c>
      <c r="W31" s="83" t="s">
        <v>12</v>
      </c>
      <c r="X31" s="99" t="s">
        <v>85</v>
      </c>
      <c r="Y31" s="85" t="s">
        <v>85</v>
      </c>
    </row>
    <row r="32" spans="2:25">
      <c r="B32" s="12">
        <f t="shared" si="0"/>
        <v>25</v>
      </c>
      <c r="C32" s="83" t="s">
        <v>27</v>
      </c>
      <c r="D32" s="92">
        <v>276086</v>
      </c>
      <c r="E32" s="22">
        <v>24</v>
      </c>
      <c r="G32" s="12">
        <f t="shared" si="1"/>
        <v>25</v>
      </c>
      <c r="H32" s="13" t="s">
        <v>46</v>
      </c>
      <c r="I32" s="92">
        <v>41127</v>
      </c>
      <c r="J32" s="22">
        <v>22</v>
      </c>
      <c r="L32" s="36">
        <f t="shared" si="2"/>
        <v>25</v>
      </c>
      <c r="M32" s="83" t="s">
        <v>44</v>
      </c>
      <c r="N32" s="127">
        <v>5212</v>
      </c>
      <c r="O32" s="85">
        <v>24</v>
      </c>
      <c r="P32" s="73"/>
      <c r="Q32" s="36">
        <f t="shared" si="3"/>
        <v>25</v>
      </c>
      <c r="R32" s="83" t="s">
        <v>16</v>
      </c>
      <c r="S32" s="127">
        <v>42328</v>
      </c>
      <c r="T32" s="85">
        <v>26</v>
      </c>
      <c r="V32" s="36" t="str">
        <f t="shared" si="4"/>
        <v>-</v>
      </c>
      <c r="W32" s="83" t="s">
        <v>51</v>
      </c>
      <c r="X32" s="99" t="s">
        <v>85</v>
      </c>
      <c r="Y32" s="85" t="s">
        <v>85</v>
      </c>
    </row>
    <row r="33" spans="2:25">
      <c r="B33" s="12">
        <f t="shared" si="0"/>
        <v>26</v>
      </c>
      <c r="C33" s="83" t="s">
        <v>50</v>
      </c>
      <c r="D33" s="92">
        <v>273595</v>
      </c>
      <c r="E33" s="22">
        <v>32</v>
      </c>
      <c r="G33" s="12">
        <f t="shared" si="1"/>
        <v>26</v>
      </c>
      <c r="H33" s="13" t="s">
        <v>13</v>
      </c>
      <c r="I33" s="92">
        <v>38713</v>
      </c>
      <c r="J33" s="22">
        <v>27</v>
      </c>
      <c r="L33" s="36">
        <f t="shared" si="2"/>
        <v>26</v>
      </c>
      <c r="M33" s="83" t="s">
        <v>24</v>
      </c>
      <c r="N33" s="127">
        <v>3706</v>
      </c>
      <c r="O33" s="85">
        <v>27</v>
      </c>
      <c r="P33" s="73"/>
      <c r="Q33" s="36">
        <f t="shared" si="3"/>
        <v>26</v>
      </c>
      <c r="R33" s="83" t="s">
        <v>31</v>
      </c>
      <c r="S33" s="127">
        <v>41254</v>
      </c>
      <c r="T33" s="85">
        <v>28</v>
      </c>
      <c r="V33" s="36" t="str">
        <f t="shared" si="4"/>
        <v>-</v>
      </c>
      <c r="W33" s="83" t="s">
        <v>35</v>
      </c>
      <c r="X33" s="99" t="s">
        <v>85</v>
      </c>
      <c r="Y33" s="85" t="s">
        <v>85</v>
      </c>
    </row>
    <row r="34" spans="2:25">
      <c r="B34" s="12">
        <f t="shared" si="0"/>
        <v>27</v>
      </c>
      <c r="C34" s="83" t="s">
        <v>16</v>
      </c>
      <c r="D34" s="92">
        <v>272371</v>
      </c>
      <c r="E34" s="22">
        <v>26</v>
      </c>
      <c r="G34" s="12">
        <f t="shared" si="1"/>
        <v>27</v>
      </c>
      <c r="H34" s="13" t="s">
        <v>17</v>
      </c>
      <c r="I34" s="92">
        <v>38057</v>
      </c>
      <c r="J34" s="22">
        <v>26</v>
      </c>
      <c r="L34" s="36">
        <f t="shared" si="2"/>
        <v>27</v>
      </c>
      <c r="M34" s="83" t="s">
        <v>34</v>
      </c>
      <c r="N34" s="127">
        <v>2650</v>
      </c>
      <c r="O34" s="85">
        <v>26</v>
      </c>
      <c r="P34" s="73"/>
      <c r="Q34" s="36">
        <f t="shared" si="3"/>
        <v>27</v>
      </c>
      <c r="R34" s="83" t="s">
        <v>23</v>
      </c>
      <c r="S34" s="127">
        <v>39638</v>
      </c>
      <c r="T34" s="85">
        <v>21</v>
      </c>
      <c r="V34" s="36" t="str">
        <f t="shared" si="4"/>
        <v>-</v>
      </c>
      <c r="W34" s="83" t="s">
        <v>28</v>
      </c>
      <c r="X34" s="99" t="s">
        <v>85</v>
      </c>
      <c r="Y34" s="85" t="s">
        <v>85</v>
      </c>
    </row>
    <row r="35" spans="2:25">
      <c r="B35" s="12">
        <f t="shared" si="0"/>
        <v>28</v>
      </c>
      <c r="C35" s="83" t="s">
        <v>39</v>
      </c>
      <c r="D35" s="92">
        <v>270459</v>
      </c>
      <c r="E35" s="22">
        <v>27</v>
      </c>
      <c r="G35" s="12">
        <f t="shared" si="1"/>
        <v>28</v>
      </c>
      <c r="H35" s="13" t="s">
        <v>31</v>
      </c>
      <c r="I35" s="92">
        <v>36869</v>
      </c>
      <c r="J35" s="22">
        <v>24</v>
      </c>
      <c r="L35" s="36">
        <f t="shared" si="2"/>
        <v>28</v>
      </c>
      <c r="M35" s="83" t="s">
        <v>42</v>
      </c>
      <c r="N35" s="127">
        <v>2289</v>
      </c>
      <c r="O35" s="85">
        <v>28</v>
      </c>
      <c r="P35" s="73"/>
      <c r="Q35" s="36">
        <f t="shared" si="3"/>
        <v>28</v>
      </c>
      <c r="R35" s="83" t="s">
        <v>14</v>
      </c>
      <c r="S35" s="127">
        <v>38259</v>
      </c>
      <c r="T35" s="85">
        <v>27</v>
      </c>
      <c r="V35" s="36" t="str">
        <f t="shared" si="4"/>
        <v>-</v>
      </c>
      <c r="W35" s="83" t="s">
        <v>37</v>
      </c>
      <c r="X35" s="99" t="s">
        <v>85</v>
      </c>
      <c r="Y35" s="85" t="s">
        <v>85</v>
      </c>
    </row>
    <row r="36" spans="2:25">
      <c r="B36" s="12">
        <f t="shared" si="0"/>
        <v>29</v>
      </c>
      <c r="C36" s="83" t="s">
        <v>18</v>
      </c>
      <c r="D36" s="92">
        <v>267674</v>
      </c>
      <c r="E36" s="22">
        <v>29</v>
      </c>
      <c r="G36" s="12">
        <f t="shared" si="1"/>
        <v>29</v>
      </c>
      <c r="H36" s="13" t="s">
        <v>25</v>
      </c>
      <c r="I36" s="92">
        <v>36569</v>
      </c>
      <c r="J36" s="22">
        <v>30</v>
      </c>
      <c r="L36" s="36">
        <f t="shared" si="2"/>
        <v>29</v>
      </c>
      <c r="M36" s="83" t="s">
        <v>39</v>
      </c>
      <c r="N36" s="127">
        <v>1223</v>
      </c>
      <c r="O36" s="85">
        <v>31</v>
      </c>
      <c r="P36" s="73"/>
      <c r="Q36" s="36">
        <f t="shared" si="3"/>
        <v>29</v>
      </c>
      <c r="R36" s="83" t="s">
        <v>20</v>
      </c>
      <c r="S36" s="127">
        <v>37191</v>
      </c>
      <c r="T36" s="85">
        <v>31</v>
      </c>
      <c r="V36" s="36" t="str">
        <f t="shared" si="4"/>
        <v>-</v>
      </c>
      <c r="W36" s="83" t="s">
        <v>46</v>
      </c>
      <c r="X36" s="99" t="s">
        <v>85</v>
      </c>
      <c r="Y36" s="85" t="s">
        <v>85</v>
      </c>
    </row>
    <row r="37" spans="2:25">
      <c r="B37" s="12">
        <f t="shared" si="0"/>
        <v>30</v>
      </c>
      <c r="C37" s="83" t="s">
        <v>49</v>
      </c>
      <c r="D37" s="92">
        <v>258857</v>
      </c>
      <c r="E37" s="22">
        <v>30</v>
      </c>
      <c r="G37" s="12">
        <f t="shared" si="1"/>
        <v>30</v>
      </c>
      <c r="H37" s="13" t="s">
        <v>48</v>
      </c>
      <c r="I37" s="92">
        <v>32533</v>
      </c>
      <c r="J37" s="22">
        <v>37</v>
      </c>
      <c r="L37" s="36">
        <f t="shared" si="2"/>
        <v>30</v>
      </c>
      <c r="M37" s="83" t="s">
        <v>45</v>
      </c>
      <c r="N37" s="127">
        <v>944</v>
      </c>
      <c r="O37" s="85">
        <v>30</v>
      </c>
      <c r="P37" s="73"/>
      <c r="Q37" s="36">
        <f t="shared" si="3"/>
        <v>30</v>
      </c>
      <c r="R37" s="83" t="s">
        <v>47</v>
      </c>
      <c r="S37" s="127">
        <v>35457</v>
      </c>
      <c r="T37" s="85">
        <v>30</v>
      </c>
      <c r="V37" s="36" t="str">
        <f t="shared" si="4"/>
        <v>-</v>
      </c>
      <c r="W37" s="83" t="s">
        <v>48</v>
      </c>
      <c r="X37" s="99" t="s">
        <v>85</v>
      </c>
      <c r="Y37" s="85" t="s">
        <v>85</v>
      </c>
    </row>
    <row r="38" spans="2:25">
      <c r="B38" s="12">
        <f t="shared" si="0"/>
        <v>31</v>
      </c>
      <c r="C38" s="83" t="s">
        <v>37</v>
      </c>
      <c r="D38" s="92">
        <v>258038</v>
      </c>
      <c r="E38" s="22">
        <v>28</v>
      </c>
      <c r="G38" s="12">
        <f t="shared" si="1"/>
        <v>31</v>
      </c>
      <c r="H38" s="13" t="s">
        <v>27</v>
      </c>
      <c r="I38" s="92">
        <v>32502</v>
      </c>
      <c r="J38" s="22">
        <v>36</v>
      </c>
      <c r="L38" s="36">
        <f t="shared" si="2"/>
        <v>31</v>
      </c>
      <c r="M38" s="83" t="s">
        <v>51</v>
      </c>
      <c r="N38" s="127">
        <v>13</v>
      </c>
      <c r="O38" s="85">
        <v>22</v>
      </c>
      <c r="P38" s="73"/>
      <c r="Q38" s="36">
        <f t="shared" si="3"/>
        <v>31</v>
      </c>
      <c r="R38" s="83" t="s">
        <v>46</v>
      </c>
      <c r="S38" s="127">
        <v>33009</v>
      </c>
      <c r="T38" s="85">
        <v>34</v>
      </c>
      <c r="V38" s="36" t="str">
        <f t="shared" si="4"/>
        <v>-</v>
      </c>
      <c r="W38" s="83" t="s">
        <v>45</v>
      </c>
      <c r="X38" s="99" t="s">
        <v>85</v>
      </c>
      <c r="Y38" s="85" t="s">
        <v>85</v>
      </c>
    </row>
    <row r="39" spans="2:25">
      <c r="B39" s="12">
        <f t="shared" si="0"/>
        <v>32</v>
      </c>
      <c r="C39" s="83" t="s">
        <v>24</v>
      </c>
      <c r="D39" s="92">
        <v>245140</v>
      </c>
      <c r="E39" s="22">
        <v>31</v>
      </c>
      <c r="G39" s="12">
        <f t="shared" si="1"/>
        <v>32</v>
      </c>
      <c r="H39" s="13" t="s">
        <v>22</v>
      </c>
      <c r="I39" s="92">
        <v>29853</v>
      </c>
      <c r="J39" s="22">
        <v>32</v>
      </c>
      <c r="L39" s="36" t="str">
        <f t="shared" si="2"/>
        <v>-</v>
      </c>
      <c r="M39" s="83" t="s">
        <v>26</v>
      </c>
      <c r="N39" s="127" t="s">
        <v>85</v>
      </c>
      <c r="O39" s="85">
        <v>6</v>
      </c>
      <c r="P39" s="73"/>
      <c r="Q39" s="36">
        <f t="shared" si="3"/>
        <v>32</v>
      </c>
      <c r="R39" s="83" t="s">
        <v>25</v>
      </c>
      <c r="S39" s="127">
        <v>32673</v>
      </c>
      <c r="T39" s="85">
        <v>33</v>
      </c>
      <c r="V39" s="36" t="str">
        <f t="shared" si="4"/>
        <v>-</v>
      </c>
      <c r="W39" s="83" t="s">
        <v>24</v>
      </c>
      <c r="X39" s="99" t="s">
        <v>85</v>
      </c>
      <c r="Y39" s="85" t="s">
        <v>85</v>
      </c>
    </row>
    <row r="40" spans="2:25">
      <c r="B40" s="12">
        <f t="shared" si="0"/>
        <v>33</v>
      </c>
      <c r="C40" s="83" t="s">
        <v>26</v>
      </c>
      <c r="D40" s="92">
        <v>242289</v>
      </c>
      <c r="E40" s="22">
        <v>34</v>
      </c>
      <c r="G40" s="12">
        <f t="shared" si="1"/>
        <v>33</v>
      </c>
      <c r="H40" s="13" t="s">
        <v>23</v>
      </c>
      <c r="I40" s="92">
        <v>27776</v>
      </c>
      <c r="J40" s="22">
        <v>34</v>
      </c>
      <c r="L40" s="36" t="str">
        <f t="shared" si="2"/>
        <v>-</v>
      </c>
      <c r="M40" s="83" t="s">
        <v>29</v>
      </c>
      <c r="N40" s="127" t="s">
        <v>85</v>
      </c>
      <c r="O40" s="85" t="s">
        <v>85</v>
      </c>
      <c r="P40" s="73"/>
      <c r="Q40" s="36">
        <f t="shared" si="3"/>
        <v>33</v>
      </c>
      <c r="R40" s="83" t="s">
        <v>34</v>
      </c>
      <c r="S40" s="127">
        <v>31419</v>
      </c>
      <c r="T40" s="85">
        <v>29</v>
      </c>
      <c r="V40" s="36" t="str">
        <f t="shared" si="4"/>
        <v>-</v>
      </c>
      <c r="W40" s="83" t="s">
        <v>27</v>
      </c>
      <c r="X40" s="99" t="s">
        <v>85</v>
      </c>
      <c r="Y40" s="85" t="s">
        <v>85</v>
      </c>
    </row>
    <row r="41" spans="2:25">
      <c r="B41" s="12">
        <f t="shared" si="0"/>
        <v>34</v>
      </c>
      <c r="C41" s="83" t="s">
        <v>15</v>
      </c>
      <c r="D41" s="92">
        <v>234790</v>
      </c>
      <c r="E41" s="22">
        <v>36</v>
      </c>
      <c r="G41" s="12">
        <f t="shared" si="1"/>
        <v>34</v>
      </c>
      <c r="H41" s="13" t="s">
        <v>18</v>
      </c>
      <c r="I41" s="92">
        <v>27005</v>
      </c>
      <c r="J41" s="22">
        <v>38</v>
      </c>
      <c r="L41" s="36" t="str">
        <f t="shared" si="2"/>
        <v>-</v>
      </c>
      <c r="M41" s="83" t="s">
        <v>17</v>
      </c>
      <c r="N41" s="127" t="s">
        <v>85</v>
      </c>
      <c r="O41" s="85" t="s">
        <v>85</v>
      </c>
      <c r="P41" s="73"/>
      <c r="Q41" s="36">
        <f t="shared" si="3"/>
        <v>34</v>
      </c>
      <c r="R41" s="83" t="s">
        <v>28</v>
      </c>
      <c r="S41" s="127">
        <v>26228</v>
      </c>
      <c r="T41" s="85">
        <v>32</v>
      </c>
      <c r="V41" s="36" t="str">
        <f t="shared" si="4"/>
        <v>-</v>
      </c>
      <c r="W41" s="83" t="s">
        <v>21</v>
      </c>
      <c r="X41" s="99" t="s">
        <v>85</v>
      </c>
      <c r="Y41" s="85" t="s">
        <v>85</v>
      </c>
    </row>
    <row r="42" spans="2:25">
      <c r="B42" s="12">
        <f t="shared" si="0"/>
        <v>35</v>
      </c>
      <c r="C42" s="83" t="s">
        <v>45</v>
      </c>
      <c r="D42" s="92">
        <v>230883</v>
      </c>
      <c r="E42" s="22">
        <v>33</v>
      </c>
      <c r="G42" s="12">
        <f t="shared" si="1"/>
        <v>35</v>
      </c>
      <c r="H42" s="13" t="s">
        <v>34</v>
      </c>
      <c r="I42" s="92">
        <v>26097</v>
      </c>
      <c r="J42" s="22">
        <v>29</v>
      </c>
      <c r="L42" s="36" t="str">
        <f t="shared" si="2"/>
        <v>-</v>
      </c>
      <c r="M42" s="83" t="s">
        <v>23</v>
      </c>
      <c r="N42" s="127" t="s">
        <v>85</v>
      </c>
      <c r="O42" s="85" t="s">
        <v>85</v>
      </c>
      <c r="P42" s="73"/>
      <c r="Q42" s="36">
        <f t="shared" si="3"/>
        <v>35</v>
      </c>
      <c r="R42" s="83" t="s">
        <v>29</v>
      </c>
      <c r="S42" s="127">
        <v>25390</v>
      </c>
      <c r="T42" s="85">
        <v>37</v>
      </c>
      <c r="V42" s="36" t="str">
        <f t="shared" si="4"/>
        <v>-</v>
      </c>
      <c r="W42" s="83" t="s">
        <v>14</v>
      </c>
      <c r="X42" s="99" t="s">
        <v>85</v>
      </c>
      <c r="Y42" s="85" t="s">
        <v>85</v>
      </c>
    </row>
    <row r="43" spans="2:25">
      <c r="B43" s="12">
        <f t="shared" si="0"/>
        <v>36</v>
      </c>
      <c r="C43" s="83" t="s">
        <v>25</v>
      </c>
      <c r="D43" s="92">
        <v>216153</v>
      </c>
      <c r="E43" s="22">
        <v>37</v>
      </c>
      <c r="G43" s="12">
        <f t="shared" si="1"/>
        <v>36</v>
      </c>
      <c r="H43" s="13" t="s">
        <v>12</v>
      </c>
      <c r="I43" s="92">
        <v>25974</v>
      </c>
      <c r="J43" s="22">
        <v>39</v>
      </c>
      <c r="L43" s="36" t="str">
        <f t="shared" si="2"/>
        <v>-</v>
      </c>
      <c r="M43" s="83" t="s">
        <v>22</v>
      </c>
      <c r="N43" s="127" t="s">
        <v>85</v>
      </c>
      <c r="O43" s="85" t="s">
        <v>85</v>
      </c>
      <c r="P43" s="73"/>
      <c r="Q43" s="36">
        <f t="shared" si="3"/>
        <v>36</v>
      </c>
      <c r="R43" s="83" t="s">
        <v>51</v>
      </c>
      <c r="S43" s="127">
        <v>25244</v>
      </c>
      <c r="T43" s="85">
        <v>36</v>
      </c>
      <c r="V43" s="36" t="str">
        <f t="shared" si="4"/>
        <v>-</v>
      </c>
      <c r="W43" s="83" t="s">
        <v>43</v>
      </c>
      <c r="X43" s="99" t="s">
        <v>85</v>
      </c>
      <c r="Y43" s="85" t="s">
        <v>85</v>
      </c>
    </row>
    <row r="44" spans="2:25">
      <c r="B44" s="12">
        <f t="shared" si="0"/>
        <v>37</v>
      </c>
      <c r="C44" s="83" t="s">
        <v>12</v>
      </c>
      <c r="D44" s="92">
        <v>204971</v>
      </c>
      <c r="E44" s="22">
        <v>35</v>
      </c>
      <c r="G44" s="12">
        <f t="shared" si="1"/>
        <v>37</v>
      </c>
      <c r="H44" s="13" t="s">
        <v>37</v>
      </c>
      <c r="I44" s="92">
        <v>25599</v>
      </c>
      <c r="J44" s="22">
        <v>33</v>
      </c>
      <c r="L44" s="36" t="str">
        <f t="shared" si="2"/>
        <v>-</v>
      </c>
      <c r="M44" s="83" t="s">
        <v>49</v>
      </c>
      <c r="N44" s="127" t="s">
        <v>85</v>
      </c>
      <c r="O44" s="85" t="s">
        <v>85</v>
      </c>
      <c r="P44" s="73"/>
      <c r="Q44" s="36">
        <f t="shared" si="3"/>
        <v>37</v>
      </c>
      <c r="R44" s="83" t="s">
        <v>22</v>
      </c>
      <c r="S44" s="127">
        <v>23217</v>
      </c>
      <c r="T44" s="85">
        <v>38</v>
      </c>
      <c r="V44" s="36" t="str">
        <f t="shared" si="4"/>
        <v>-</v>
      </c>
      <c r="W44" s="83" t="s">
        <v>33</v>
      </c>
      <c r="X44" s="99" t="s">
        <v>85</v>
      </c>
      <c r="Y44" s="85" t="s">
        <v>85</v>
      </c>
    </row>
    <row r="45" spans="2:25">
      <c r="B45" s="12">
        <f t="shared" si="0"/>
        <v>38</v>
      </c>
      <c r="C45" s="83" t="s">
        <v>23</v>
      </c>
      <c r="D45" s="92">
        <v>185063</v>
      </c>
      <c r="E45" s="22">
        <v>38</v>
      </c>
      <c r="G45" s="12">
        <f t="shared" si="1"/>
        <v>38</v>
      </c>
      <c r="H45" s="13" t="s">
        <v>35</v>
      </c>
      <c r="I45" s="92">
        <v>25092</v>
      </c>
      <c r="J45" s="22">
        <v>40</v>
      </c>
      <c r="L45" s="36" t="str">
        <f t="shared" si="2"/>
        <v>-</v>
      </c>
      <c r="M45" s="83" t="s">
        <v>28</v>
      </c>
      <c r="N45" s="127" t="s">
        <v>85</v>
      </c>
      <c r="O45" s="85" t="s">
        <v>85</v>
      </c>
      <c r="P45" s="73"/>
      <c r="Q45" s="36">
        <f t="shared" si="3"/>
        <v>38</v>
      </c>
      <c r="R45" s="83" t="s">
        <v>33</v>
      </c>
      <c r="S45" s="127">
        <v>22790</v>
      </c>
      <c r="T45" s="85">
        <v>35</v>
      </c>
      <c r="V45" s="36" t="str">
        <f t="shared" si="4"/>
        <v>-</v>
      </c>
      <c r="W45" s="83" t="s">
        <v>11</v>
      </c>
      <c r="X45" s="99" t="s">
        <v>85</v>
      </c>
      <c r="Y45" s="85" t="s">
        <v>85</v>
      </c>
    </row>
    <row r="46" spans="2:25">
      <c r="B46" s="12">
        <f t="shared" si="0"/>
        <v>39</v>
      </c>
      <c r="C46" s="83" t="s">
        <v>17</v>
      </c>
      <c r="D46" s="92">
        <v>158249</v>
      </c>
      <c r="E46" s="22">
        <v>39</v>
      </c>
      <c r="G46" s="12">
        <f t="shared" si="1"/>
        <v>39</v>
      </c>
      <c r="H46" s="13" t="s">
        <v>16</v>
      </c>
      <c r="I46" s="92">
        <v>23798</v>
      </c>
      <c r="J46" s="22">
        <v>35</v>
      </c>
      <c r="L46" s="36" t="str">
        <f t="shared" si="2"/>
        <v>-</v>
      </c>
      <c r="M46" s="83" t="s">
        <v>43</v>
      </c>
      <c r="N46" s="127" t="s">
        <v>85</v>
      </c>
      <c r="O46" s="85" t="s">
        <v>85</v>
      </c>
      <c r="P46" s="73"/>
      <c r="Q46" s="36">
        <f t="shared" si="3"/>
        <v>39</v>
      </c>
      <c r="R46" s="83" t="s">
        <v>44</v>
      </c>
      <c r="S46" s="127">
        <v>15143</v>
      </c>
      <c r="T46" s="85">
        <v>40</v>
      </c>
      <c r="V46" s="36" t="str">
        <f t="shared" si="4"/>
        <v>-</v>
      </c>
      <c r="W46" s="83" t="s">
        <v>34</v>
      </c>
      <c r="X46" s="99" t="s">
        <v>85</v>
      </c>
      <c r="Y46" s="85" t="s">
        <v>85</v>
      </c>
    </row>
    <row r="47" spans="2:25">
      <c r="B47" s="12">
        <f t="shared" si="0"/>
        <v>40</v>
      </c>
      <c r="C47" s="83" t="s">
        <v>36</v>
      </c>
      <c r="D47" s="92">
        <v>105989</v>
      </c>
      <c r="E47" s="22">
        <v>40</v>
      </c>
      <c r="G47" s="12">
        <f t="shared" si="1"/>
        <v>40</v>
      </c>
      <c r="H47" s="13" t="s">
        <v>15</v>
      </c>
      <c r="I47" s="92">
        <v>23434</v>
      </c>
      <c r="J47" s="22">
        <v>31</v>
      </c>
      <c r="L47" s="36" t="str">
        <f t="shared" si="2"/>
        <v>-</v>
      </c>
      <c r="M47" s="83" t="s">
        <v>33</v>
      </c>
      <c r="N47" s="127" t="s">
        <v>85</v>
      </c>
      <c r="O47" s="85" t="s">
        <v>85</v>
      </c>
      <c r="P47" s="73"/>
      <c r="Q47" s="36">
        <f t="shared" si="3"/>
        <v>40</v>
      </c>
      <c r="R47" s="83" t="s">
        <v>24</v>
      </c>
      <c r="S47" s="127">
        <v>14841</v>
      </c>
      <c r="T47" s="85">
        <v>39</v>
      </c>
      <c r="V47" s="36" t="str">
        <f t="shared" si="4"/>
        <v>-</v>
      </c>
      <c r="W47" s="83" t="s">
        <v>32</v>
      </c>
      <c r="X47" s="99" t="s">
        <v>85</v>
      </c>
      <c r="Y47" s="85" t="s">
        <v>85</v>
      </c>
    </row>
    <row r="48" spans="2:25">
      <c r="B48" s="12">
        <f t="shared" si="0"/>
        <v>41</v>
      </c>
      <c r="C48" s="83" t="s">
        <v>11</v>
      </c>
      <c r="D48" s="92">
        <v>15233</v>
      </c>
      <c r="E48" s="22">
        <v>41</v>
      </c>
      <c r="G48" s="12">
        <f t="shared" si="1"/>
        <v>41</v>
      </c>
      <c r="H48" s="13" t="s">
        <v>19</v>
      </c>
      <c r="I48" s="92">
        <v>19327</v>
      </c>
      <c r="J48" s="22">
        <v>41</v>
      </c>
      <c r="L48" s="36" t="str">
        <f t="shared" si="2"/>
        <v>-</v>
      </c>
      <c r="M48" s="83" t="s">
        <v>11</v>
      </c>
      <c r="N48" s="127" t="s">
        <v>85</v>
      </c>
      <c r="O48" s="85" t="s">
        <v>85</v>
      </c>
      <c r="P48" s="73"/>
      <c r="Q48" s="36">
        <f t="shared" si="3"/>
        <v>41</v>
      </c>
      <c r="R48" s="83" t="s">
        <v>37</v>
      </c>
      <c r="S48" s="127">
        <v>10830</v>
      </c>
      <c r="T48" s="85">
        <v>41</v>
      </c>
      <c r="V48" s="36" t="str">
        <f t="shared" si="4"/>
        <v>-</v>
      </c>
      <c r="W48" s="83" t="s">
        <v>30</v>
      </c>
      <c r="X48" s="99" t="s">
        <v>85</v>
      </c>
      <c r="Y48" s="85" t="s">
        <v>85</v>
      </c>
    </row>
    <row r="49" spans="2:30">
      <c r="B49" s="15"/>
      <c r="C49" s="16" t="s">
        <v>58</v>
      </c>
      <c r="D49" s="92">
        <v>275367</v>
      </c>
      <c r="E49" s="75"/>
      <c r="G49" s="15"/>
      <c r="H49" s="16" t="s">
        <v>58</v>
      </c>
      <c r="I49" s="92">
        <v>40367</v>
      </c>
      <c r="J49" s="75"/>
      <c r="L49" s="37"/>
      <c r="M49" s="18" t="s">
        <v>58</v>
      </c>
      <c r="N49" s="127">
        <v>9285</v>
      </c>
      <c r="O49" s="86"/>
      <c r="P49" s="73"/>
      <c r="Q49" s="37"/>
      <c r="R49" s="18" t="s">
        <v>58</v>
      </c>
      <c r="S49" s="127">
        <v>50620</v>
      </c>
      <c r="T49" s="86"/>
      <c r="V49" s="37"/>
      <c r="W49" s="18" t="s">
        <v>58</v>
      </c>
      <c r="X49" s="99">
        <v>9547</v>
      </c>
      <c r="Y49" s="86"/>
      <c r="AD49" s="76"/>
    </row>
    <row r="50" spans="2:30">
      <c r="B50" s="17"/>
      <c r="C50" s="18" t="s">
        <v>59</v>
      </c>
      <c r="D50" s="92">
        <v>352029</v>
      </c>
      <c r="E50" s="78"/>
      <c r="G50" s="17"/>
      <c r="H50" s="18" t="s">
        <v>59</v>
      </c>
      <c r="I50" s="92">
        <v>107316</v>
      </c>
      <c r="J50" s="78"/>
      <c r="L50" s="38"/>
      <c r="M50" s="18" t="s">
        <v>59</v>
      </c>
      <c r="N50" s="127">
        <v>15473</v>
      </c>
      <c r="O50" s="87"/>
      <c r="P50" s="73"/>
      <c r="Q50" s="38"/>
      <c r="R50" s="18" t="s">
        <v>59</v>
      </c>
      <c r="S50" s="127">
        <v>118120</v>
      </c>
      <c r="T50" s="87"/>
      <c r="V50" s="38"/>
      <c r="W50" s="18" t="s">
        <v>59</v>
      </c>
      <c r="X50" s="99">
        <v>12971</v>
      </c>
      <c r="Y50" s="87"/>
      <c r="AD50" s="76"/>
    </row>
    <row r="51" spans="2:30">
      <c r="B51" s="19"/>
      <c r="C51" s="18" t="s">
        <v>60</v>
      </c>
      <c r="D51" s="92">
        <v>277930</v>
      </c>
      <c r="E51" s="81"/>
      <c r="G51" s="19"/>
      <c r="H51" s="18" t="s">
        <v>60</v>
      </c>
      <c r="I51" s="92">
        <v>42604</v>
      </c>
      <c r="J51" s="81"/>
      <c r="L51" s="39"/>
      <c r="M51" s="18" t="s">
        <v>60</v>
      </c>
      <c r="N51" s="127">
        <v>9491</v>
      </c>
      <c r="O51" s="88"/>
      <c r="P51" s="73"/>
      <c r="Q51" s="39"/>
      <c r="R51" s="18" t="s">
        <v>60</v>
      </c>
      <c r="S51" s="127">
        <v>52876</v>
      </c>
      <c r="T51" s="88"/>
      <c r="V51" s="39"/>
      <c r="W51" s="18" t="s">
        <v>60</v>
      </c>
      <c r="X51" s="99">
        <v>9665</v>
      </c>
      <c r="Y51" s="88"/>
      <c r="AD51" s="76"/>
    </row>
    <row r="53" spans="2:30">
      <c r="B53" s="40" t="s">
        <v>110</v>
      </c>
      <c r="C53" s="20" t="s">
        <v>291</v>
      </c>
      <c r="L53" s="89"/>
      <c r="M53" s="90"/>
      <c r="N53" s="91"/>
      <c r="O53" s="41"/>
      <c r="Q53" s="89"/>
      <c r="R53" s="90"/>
      <c r="S53" s="91"/>
      <c r="T53" s="41"/>
    </row>
    <row r="54" spans="2:30">
      <c r="B54" s="20"/>
      <c r="C54" s="20"/>
    </row>
  </sheetData>
  <sortState xmlns:xlrd2="http://schemas.microsoft.com/office/spreadsheetml/2017/richdata2" ref="V8:Y48">
    <sortCondition ref="V8:V48"/>
  </sortState>
  <mergeCells count="6">
    <mergeCell ref="G2:I2"/>
    <mergeCell ref="B5:B7"/>
    <mergeCell ref="G5:G7"/>
    <mergeCell ref="V5:V7"/>
    <mergeCell ref="L5:L7"/>
    <mergeCell ref="Q5:Q7"/>
  </mergeCells>
  <phoneticPr fontId="3"/>
  <hyperlinks>
    <hyperlink ref="B1" location="目次!A1" display="目次に戻る" xr:uid="{00000000-0004-0000-0B00-000000000000}"/>
  </hyperlinks>
  <pageMargins left="0.59055118110236227" right="0.39370078740157483" top="0.78740157480314965" bottom="0.39370078740157483" header="0.51181102362204722" footer="0.51181102362204722"/>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4" id="{2BFEE8D9-557C-4ABE-BBE0-39B11696F782}">
            <xm:f>$C8=目次!$H$8</xm:f>
            <x14:dxf>
              <fill>
                <patternFill>
                  <bgColor rgb="FFFFFF00"/>
                </patternFill>
              </fill>
            </x14:dxf>
          </x14:cfRule>
          <xm:sqref>B8:E8</xm:sqref>
        </x14:conditionalFormatting>
        <x14:conditionalFormatting xmlns:xm="http://schemas.microsoft.com/office/excel/2006/main">
          <x14:cfRule type="expression" priority="13" id="{04FEA35F-1E83-4FCF-91E7-B62EF0256F95}">
            <xm:f>$C9=目次!$H$8</xm:f>
            <x14:dxf>
              <fill>
                <patternFill>
                  <bgColor rgb="FFFFFF00"/>
                </patternFill>
              </fill>
            </x14:dxf>
          </x14:cfRule>
          <xm:sqref>B9:E48</xm:sqref>
        </x14:conditionalFormatting>
        <x14:conditionalFormatting xmlns:xm="http://schemas.microsoft.com/office/excel/2006/main">
          <x14:cfRule type="expression" priority="12" id="{D7ADB28A-D9C6-4A83-AB60-0592570464A6}">
            <xm:f>$H8=目次!$H$8</xm:f>
            <x14:dxf>
              <fill>
                <patternFill>
                  <bgColor rgb="FFFFFF00"/>
                </patternFill>
              </fill>
            </x14:dxf>
          </x14:cfRule>
          <xm:sqref>G8:J8</xm:sqref>
        </x14:conditionalFormatting>
        <x14:conditionalFormatting xmlns:xm="http://schemas.microsoft.com/office/excel/2006/main">
          <x14:cfRule type="expression" priority="11" id="{44F99E76-C986-4588-B48E-30E2F09443BC}">
            <xm:f>$H9=目次!$H$8</xm:f>
            <x14:dxf>
              <fill>
                <patternFill>
                  <bgColor rgb="FFFFFF00"/>
                </patternFill>
              </fill>
            </x14:dxf>
          </x14:cfRule>
          <xm:sqref>G9:J48</xm:sqref>
        </x14:conditionalFormatting>
        <x14:conditionalFormatting xmlns:xm="http://schemas.microsoft.com/office/excel/2006/main">
          <x14:cfRule type="expression" priority="10" id="{773D4D35-E1F7-4970-BFF0-7E3BEDDB3029}">
            <xm:f>$W8=目次!$H$8</xm:f>
            <x14:dxf>
              <fill>
                <patternFill>
                  <bgColor rgb="FFFFFF00"/>
                </patternFill>
              </fill>
            </x14:dxf>
          </x14:cfRule>
          <xm:sqref>V8:Y8</xm:sqref>
        </x14:conditionalFormatting>
        <x14:conditionalFormatting xmlns:xm="http://schemas.microsoft.com/office/excel/2006/main">
          <x14:cfRule type="expression" priority="9" id="{9657B90E-7930-4530-988D-7D023C5DCBC4}">
            <xm:f>$W9=目次!$H$8</xm:f>
            <x14:dxf>
              <fill>
                <patternFill>
                  <bgColor rgb="FFFFFF00"/>
                </patternFill>
              </fill>
            </x14:dxf>
          </x14:cfRule>
          <xm:sqref>V9:Y48</xm:sqref>
        </x14:conditionalFormatting>
        <x14:conditionalFormatting xmlns:xm="http://schemas.microsoft.com/office/excel/2006/main">
          <x14:cfRule type="expression" priority="4" id="{A62C3927-4D64-42BA-A9EF-9B0339FE6CC5}">
            <xm:f>$M8=目次!$H$8</xm:f>
            <x14:dxf>
              <fill>
                <patternFill>
                  <bgColor rgb="FFFFFF00"/>
                </patternFill>
              </fill>
            </x14:dxf>
          </x14:cfRule>
          <xm:sqref>L8:O8</xm:sqref>
        </x14:conditionalFormatting>
        <x14:conditionalFormatting xmlns:xm="http://schemas.microsoft.com/office/excel/2006/main">
          <x14:cfRule type="expression" priority="3" id="{D0F11261-2D70-44C5-A76E-25E0D101D9A0}">
            <xm:f>$M9=目次!$H$8</xm:f>
            <x14:dxf>
              <fill>
                <patternFill>
                  <bgColor rgb="FFFFFF00"/>
                </patternFill>
              </fill>
            </x14:dxf>
          </x14:cfRule>
          <xm:sqref>L9:O48</xm:sqref>
        </x14:conditionalFormatting>
        <x14:conditionalFormatting xmlns:xm="http://schemas.microsoft.com/office/excel/2006/main">
          <x14:cfRule type="expression" priority="1" id="{F92CE9D3-89C2-44F6-A5E8-0E2DF309939B}">
            <xm:f>$R8=目次!$H$8</xm:f>
            <x14:dxf>
              <fill>
                <patternFill>
                  <bgColor rgb="FFFFFF00"/>
                </patternFill>
              </fill>
            </x14:dxf>
          </x14:cfRule>
          <xm:sqref>Q8:T48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D59"/>
  <sheetViews>
    <sheetView showGridLines="0" view="pageBreakPreview" zoomScale="67" zoomScaleNormal="100" zoomScaleSheetLayoutView="67" workbookViewId="0">
      <pane ySplit="7" topLeftCell="A8" activePane="bottomLeft" state="frozen"/>
      <selection activeCell="U54" sqref="U54:V55"/>
      <selection pane="bottomLeft" activeCell="AA15" sqref="AA15"/>
    </sheetView>
  </sheetViews>
  <sheetFormatPr defaultColWidth="9" defaultRowHeight="13.2"/>
  <cols>
    <col min="1" max="1" width="3.6640625" style="70" customWidth="1"/>
    <col min="2" max="2" width="4.6640625" style="70" customWidth="1"/>
    <col min="3" max="3" width="10.6640625" style="70" customWidth="1"/>
    <col min="4" max="4" width="12.44140625" style="70" customWidth="1"/>
    <col min="5" max="5" width="4.6640625" style="70" customWidth="1"/>
    <col min="6" max="6" width="9" style="70"/>
    <col min="7" max="7" width="4.6640625" style="70" customWidth="1"/>
    <col min="8" max="9" width="10.6640625" style="70" customWidth="1"/>
    <col min="10" max="10" width="4.6640625" style="70" customWidth="1"/>
    <col min="11" max="11" width="9" style="70"/>
    <col min="12" max="12" width="4.6640625" style="70" customWidth="1"/>
    <col min="13" max="14" width="10.6640625" style="70" customWidth="1"/>
    <col min="15" max="15" width="4.6640625" style="70" customWidth="1"/>
    <col min="16" max="16" width="9" style="70"/>
    <col min="17" max="17" width="4.6640625" style="70" customWidth="1"/>
    <col min="18" max="19" width="10.6640625" style="70" customWidth="1"/>
    <col min="20" max="20" width="4.6640625" style="70" customWidth="1"/>
    <col min="21" max="16384" width="9" style="70"/>
  </cols>
  <sheetData>
    <row r="1" spans="2:25">
      <c r="B1" s="102" t="s">
        <v>183</v>
      </c>
    </row>
    <row r="2" spans="2:25" ht="16.2">
      <c r="B2" s="1" t="s">
        <v>0</v>
      </c>
      <c r="G2" s="162" t="str">
        <f>歳入!G2</f>
        <v>令和５年度決算</v>
      </c>
      <c r="H2" s="162"/>
      <c r="I2" s="162"/>
      <c r="J2" s="2" t="s">
        <v>168</v>
      </c>
      <c r="S2" s="70" t="s">
        <v>87</v>
      </c>
    </row>
    <row r="3" spans="2:25" ht="14.4">
      <c r="G3" s="2" t="s">
        <v>169</v>
      </c>
      <c r="L3" s="2" t="s">
        <v>170</v>
      </c>
      <c r="Q3" s="2" t="s">
        <v>84</v>
      </c>
    </row>
    <row r="4" spans="2:25" ht="14.4">
      <c r="B4" s="3" t="s">
        <v>84</v>
      </c>
      <c r="G4" s="2" t="s">
        <v>171</v>
      </c>
      <c r="L4" s="2" t="s">
        <v>172</v>
      </c>
      <c r="Q4" s="44" t="s">
        <v>173</v>
      </c>
    </row>
    <row r="5" spans="2:25" ht="13.5" customHeight="1">
      <c r="B5" s="159" t="s">
        <v>4</v>
      </c>
      <c r="C5" s="8"/>
      <c r="D5" s="163" t="s">
        <v>84</v>
      </c>
      <c r="E5" s="32" t="str">
        <f>歳入!E5</f>
        <v>R4</v>
      </c>
      <c r="G5" s="159" t="s">
        <v>4</v>
      </c>
      <c r="H5" s="8"/>
      <c r="I5" s="163" t="s">
        <v>174</v>
      </c>
      <c r="J5" s="23" t="str">
        <f>E5</f>
        <v>R4</v>
      </c>
      <c r="L5" s="159" t="s">
        <v>4</v>
      </c>
      <c r="M5" s="8"/>
      <c r="N5" s="163" t="s">
        <v>175</v>
      </c>
      <c r="O5" s="23" t="str">
        <f>J5</f>
        <v>R4</v>
      </c>
      <c r="Q5" s="159" t="s">
        <v>4</v>
      </c>
      <c r="R5" s="8"/>
      <c r="S5" s="5" t="s">
        <v>176</v>
      </c>
      <c r="T5" s="23" t="str">
        <f>O5</f>
        <v>R4</v>
      </c>
      <c r="Y5" s="95"/>
    </row>
    <row r="6" spans="2:25" ht="13.5" customHeight="1">
      <c r="B6" s="159"/>
      <c r="C6" s="9" t="s">
        <v>9</v>
      </c>
      <c r="D6" s="172"/>
      <c r="E6" s="6" t="s">
        <v>53</v>
      </c>
      <c r="G6" s="159"/>
      <c r="H6" s="9" t="s">
        <v>9</v>
      </c>
      <c r="I6" s="164"/>
      <c r="J6" s="6" t="s">
        <v>53</v>
      </c>
      <c r="L6" s="159"/>
      <c r="M6" s="9" t="s">
        <v>9</v>
      </c>
      <c r="N6" s="164"/>
      <c r="O6" s="6" t="s">
        <v>53</v>
      </c>
      <c r="Q6" s="159"/>
      <c r="R6" s="9" t="s">
        <v>9</v>
      </c>
      <c r="S6" s="10" t="s">
        <v>177</v>
      </c>
      <c r="T6" s="6" t="s">
        <v>53</v>
      </c>
    </row>
    <row r="7" spans="2:25" ht="13.5" customHeight="1">
      <c r="B7" s="159"/>
      <c r="C7" s="11"/>
      <c r="D7" s="173"/>
      <c r="E7" s="4" t="s">
        <v>4</v>
      </c>
      <c r="G7" s="159"/>
      <c r="H7" s="11"/>
      <c r="I7" s="165"/>
      <c r="J7" s="4" t="s">
        <v>4</v>
      </c>
      <c r="L7" s="159"/>
      <c r="M7" s="11"/>
      <c r="N7" s="165"/>
      <c r="O7" s="4" t="s">
        <v>4</v>
      </c>
      <c r="Q7" s="159"/>
      <c r="R7" s="11"/>
      <c r="S7" s="4" t="s">
        <v>178</v>
      </c>
      <c r="T7" s="4" t="s">
        <v>4</v>
      </c>
    </row>
    <row r="8" spans="2:25">
      <c r="B8" s="42">
        <f t="shared" ref="B8:B48" si="0">RANK(D8,D$8:D$48,0)</f>
        <v>1</v>
      </c>
      <c r="C8" s="13" t="s">
        <v>30</v>
      </c>
      <c r="D8" s="92">
        <v>490590</v>
      </c>
      <c r="E8" s="22">
        <v>2</v>
      </c>
      <c r="G8" s="12">
        <f t="shared" ref="G8:G48" si="1">RANK(I8,I$8:I$48,0)</f>
        <v>1</v>
      </c>
      <c r="H8" s="13" t="s">
        <v>30</v>
      </c>
      <c r="I8" s="92">
        <v>452010</v>
      </c>
      <c r="J8" s="22">
        <v>1</v>
      </c>
      <c r="L8" s="12">
        <f t="shared" ref="L8:L48" si="2">RANK(N8,N$8:N$48,0)</f>
        <v>1</v>
      </c>
      <c r="M8" s="13" t="s">
        <v>11</v>
      </c>
      <c r="N8" s="92">
        <v>370360</v>
      </c>
      <c r="O8" s="22">
        <v>1</v>
      </c>
      <c r="Q8" s="12">
        <f t="shared" ref="Q8:Q47" si="3">RANK(S8,S$8:S$48,0)</f>
        <v>1</v>
      </c>
      <c r="R8" s="13" t="s">
        <v>11</v>
      </c>
      <c r="S8" s="92">
        <v>187232</v>
      </c>
      <c r="T8" s="22">
        <v>1</v>
      </c>
    </row>
    <row r="9" spans="2:25">
      <c r="B9" s="42">
        <f t="shared" si="0"/>
        <v>2</v>
      </c>
      <c r="C9" s="13" t="s">
        <v>11</v>
      </c>
      <c r="D9" s="92">
        <v>483645</v>
      </c>
      <c r="E9" s="22">
        <v>1</v>
      </c>
      <c r="G9" s="12">
        <f t="shared" si="1"/>
        <v>2</v>
      </c>
      <c r="H9" s="13" t="s">
        <v>43</v>
      </c>
      <c r="I9" s="92">
        <v>379232</v>
      </c>
      <c r="J9" s="22">
        <v>2</v>
      </c>
      <c r="L9" s="12">
        <f t="shared" si="2"/>
        <v>2</v>
      </c>
      <c r="M9" s="13" t="s">
        <v>26</v>
      </c>
      <c r="N9" s="92">
        <v>176277</v>
      </c>
      <c r="O9" s="22">
        <v>2</v>
      </c>
      <c r="Q9" s="12">
        <f t="shared" si="3"/>
        <v>2</v>
      </c>
      <c r="R9" s="13" t="s">
        <v>26</v>
      </c>
      <c r="S9" s="92">
        <v>50333</v>
      </c>
      <c r="T9" s="22">
        <v>2</v>
      </c>
    </row>
    <row r="10" spans="2:25">
      <c r="B10" s="42">
        <f t="shared" si="0"/>
        <v>3</v>
      </c>
      <c r="C10" s="13" t="s">
        <v>43</v>
      </c>
      <c r="D10" s="92">
        <v>414452</v>
      </c>
      <c r="E10" s="22">
        <v>3</v>
      </c>
      <c r="G10" s="12">
        <f t="shared" si="1"/>
        <v>3</v>
      </c>
      <c r="H10" s="13" t="s">
        <v>11</v>
      </c>
      <c r="I10" s="92">
        <v>296413</v>
      </c>
      <c r="J10" s="22">
        <v>3</v>
      </c>
      <c r="L10" s="12">
        <f t="shared" si="2"/>
        <v>3</v>
      </c>
      <c r="M10" s="13" t="s">
        <v>19</v>
      </c>
      <c r="N10" s="92">
        <v>163604</v>
      </c>
      <c r="O10" s="22">
        <v>3</v>
      </c>
      <c r="Q10" s="12">
        <f t="shared" si="3"/>
        <v>3</v>
      </c>
      <c r="R10" s="13" t="s">
        <v>28</v>
      </c>
      <c r="S10" s="92">
        <v>46204</v>
      </c>
      <c r="T10" s="22">
        <v>5</v>
      </c>
    </row>
    <row r="11" spans="2:25">
      <c r="B11" s="42">
        <f t="shared" si="0"/>
        <v>4</v>
      </c>
      <c r="C11" s="13" t="s">
        <v>34</v>
      </c>
      <c r="D11" s="92">
        <v>314177</v>
      </c>
      <c r="E11" s="22">
        <v>4</v>
      </c>
      <c r="G11" s="12">
        <f t="shared" si="1"/>
        <v>4</v>
      </c>
      <c r="H11" s="13" t="s">
        <v>34</v>
      </c>
      <c r="I11" s="92">
        <v>280171</v>
      </c>
      <c r="J11" s="22">
        <v>4</v>
      </c>
      <c r="L11" s="12">
        <f t="shared" si="2"/>
        <v>4</v>
      </c>
      <c r="M11" s="13" t="s">
        <v>28</v>
      </c>
      <c r="N11" s="92">
        <v>160934</v>
      </c>
      <c r="O11" s="22">
        <v>5</v>
      </c>
      <c r="Q11" s="12">
        <f t="shared" si="3"/>
        <v>4</v>
      </c>
      <c r="R11" s="13" t="s">
        <v>19</v>
      </c>
      <c r="S11" s="92">
        <v>46058</v>
      </c>
      <c r="T11" s="22">
        <v>3</v>
      </c>
    </row>
    <row r="12" spans="2:25">
      <c r="B12" s="42">
        <f t="shared" si="0"/>
        <v>5</v>
      </c>
      <c r="C12" s="13" t="s">
        <v>38</v>
      </c>
      <c r="D12" s="92">
        <v>294134</v>
      </c>
      <c r="E12" s="22">
        <v>5</v>
      </c>
      <c r="G12" s="12">
        <f t="shared" si="1"/>
        <v>5</v>
      </c>
      <c r="H12" s="13" t="s">
        <v>38</v>
      </c>
      <c r="I12" s="92">
        <v>265376</v>
      </c>
      <c r="J12" s="22">
        <v>5</v>
      </c>
      <c r="L12" s="12">
        <f t="shared" si="2"/>
        <v>5</v>
      </c>
      <c r="M12" s="13" t="s">
        <v>17</v>
      </c>
      <c r="N12" s="92">
        <v>154639</v>
      </c>
      <c r="O12" s="22">
        <v>4</v>
      </c>
      <c r="Q12" s="12">
        <f t="shared" si="3"/>
        <v>5</v>
      </c>
      <c r="R12" s="13" t="s">
        <v>17</v>
      </c>
      <c r="S12" s="92">
        <v>45884</v>
      </c>
      <c r="T12" s="22">
        <v>4</v>
      </c>
    </row>
    <row r="13" spans="2:25">
      <c r="B13" s="42">
        <f t="shared" si="0"/>
        <v>6</v>
      </c>
      <c r="C13" s="13" t="s">
        <v>14</v>
      </c>
      <c r="D13" s="92">
        <v>279831</v>
      </c>
      <c r="E13" s="22">
        <v>8</v>
      </c>
      <c r="G13" s="12">
        <f t="shared" si="1"/>
        <v>6</v>
      </c>
      <c r="H13" s="13" t="s">
        <v>14</v>
      </c>
      <c r="I13" s="92">
        <v>252520</v>
      </c>
      <c r="J13" s="22">
        <v>7</v>
      </c>
      <c r="L13" s="12">
        <f t="shared" si="2"/>
        <v>6</v>
      </c>
      <c r="M13" s="13" t="s">
        <v>23</v>
      </c>
      <c r="N13" s="92">
        <v>152047</v>
      </c>
      <c r="O13" s="22">
        <v>6</v>
      </c>
      <c r="Q13" s="12">
        <f t="shared" si="3"/>
        <v>6</v>
      </c>
      <c r="R13" s="13" t="s">
        <v>13</v>
      </c>
      <c r="S13" s="92">
        <v>45173</v>
      </c>
      <c r="T13" s="22">
        <v>8</v>
      </c>
    </row>
    <row r="14" spans="2:25">
      <c r="B14" s="42">
        <f t="shared" si="0"/>
        <v>7</v>
      </c>
      <c r="C14" s="13" t="s">
        <v>33</v>
      </c>
      <c r="D14" s="92">
        <v>279358</v>
      </c>
      <c r="E14" s="22">
        <v>7</v>
      </c>
      <c r="G14" s="12">
        <f t="shared" si="1"/>
        <v>7</v>
      </c>
      <c r="H14" s="13" t="s">
        <v>33</v>
      </c>
      <c r="I14" s="92">
        <v>244568</v>
      </c>
      <c r="J14" s="22">
        <v>8</v>
      </c>
      <c r="L14" s="12">
        <f t="shared" si="2"/>
        <v>7</v>
      </c>
      <c r="M14" s="13" t="s">
        <v>25</v>
      </c>
      <c r="N14" s="92">
        <v>150424</v>
      </c>
      <c r="O14" s="22">
        <v>7</v>
      </c>
      <c r="Q14" s="12">
        <f t="shared" si="3"/>
        <v>7</v>
      </c>
      <c r="R14" s="13" t="s">
        <v>25</v>
      </c>
      <c r="S14" s="92">
        <v>43853</v>
      </c>
      <c r="T14" s="22">
        <v>7</v>
      </c>
    </row>
    <row r="15" spans="2:25">
      <c r="B15" s="42">
        <f t="shared" si="0"/>
        <v>8</v>
      </c>
      <c r="C15" s="13" t="s">
        <v>32</v>
      </c>
      <c r="D15" s="92">
        <v>271071</v>
      </c>
      <c r="E15" s="22">
        <v>6</v>
      </c>
      <c r="G15" s="12">
        <f t="shared" si="1"/>
        <v>8</v>
      </c>
      <c r="H15" s="13" t="s">
        <v>32</v>
      </c>
      <c r="I15" s="92">
        <v>243264</v>
      </c>
      <c r="J15" s="22">
        <v>6</v>
      </c>
      <c r="L15" s="12">
        <f t="shared" si="2"/>
        <v>8</v>
      </c>
      <c r="M15" s="13" t="s">
        <v>13</v>
      </c>
      <c r="N15" s="92">
        <v>150075</v>
      </c>
      <c r="O15" s="22">
        <v>8</v>
      </c>
      <c r="Q15" s="12">
        <f t="shared" si="3"/>
        <v>8</v>
      </c>
      <c r="R15" s="13" t="s">
        <v>23</v>
      </c>
      <c r="S15" s="92">
        <v>43257</v>
      </c>
      <c r="T15" s="22">
        <v>6</v>
      </c>
    </row>
    <row r="16" spans="2:25" ht="13.5" customHeight="1">
      <c r="B16" s="42">
        <f t="shared" si="0"/>
        <v>9</v>
      </c>
      <c r="C16" s="13" t="s">
        <v>28</v>
      </c>
      <c r="D16" s="92">
        <v>254029</v>
      </c>
      <c r="E16" s="22">
        <v>9</v>
      </c>
      <c r="G16" s="12">
        <f t="shared" si="1"/>
        <v>9</v>
      </c>
      <c r="H16" s="13" t="s">
        <v>47</v>
      </c>
      <c r="I16" s="92">
        <v>209266</v>
      </c>
      <c r="J16" s="22">
        <v>9</v>
      </c>
      <c r="L16" s="12">
        <f t="shared" si="2"/>
        <v>9</v>
      </c>
      <c r="M16" s="13" t="s">
        <v>46</v>
      </c>
      <c r="N16" s="92">
        <v>143619</v>
      </c>
      <c r="O16" s="22">
        <v>10</v>
      </c>
      <c r="Q16" s="12">
        <f t="shared" si="3"/>
        <v>9</v>
      </c>
      <c r="R16" s="13" t="s">
        <v>29</v>
      </c>
      <c r="S16" s="92">
        <v>40189</v>
      </c>
      <c r="T16" s="22">
        <v>9</v>
      </c>
    </row>
    <row r="17" spans="2:21">
      <c r="B17" s="42">
        <f t="shared" si="0"/>
        <v>10</v>
      </c>
      <c r="C17" s="13" t="s">
        <v>19</v>
      </c>
      <c r="D17" s="92">
        <v>247141</v>
      </c>
      <c r="E17" s="22">
        <v>10</v>
      </c>
      <c r="G17" s="12">
        <f t="shared" si="1"/>
        <v>10</v>
      </c>
      <c r="H17" s="13" t="s">
        <v>35</v>
      </c>
      <c r="I17" s="92">
        <v>208794</v>
      </c>
      <c r="J17" s="22">
        <v>10</v>
      </c>
      <c r="L17" s="12">
        <f t="shared" si="2"/>
        <v>10</v>
      </c>
      <c r="M17" s="13" t="s">
        <v>29</v>
      </c>
      <c r="N17" s="92">
        <v>141666</v>
      </c>
      <c r="O17" s="22">
        <v>9</v>
      </c>
      <c r="Q17" s="12">
        <f t="shared" si="3"/>
        <v>10</v>
      </c>
      <c r="R17" s="13" t="s">
        <v>46</v>
      </c>
      <c r="S17" s="92">
        <v>39805</v>
      </c>
      <c r="T17" s="22">
        <v>10</v>
      </c>
    </row>
    <row r="18" spans="2:21">
      <c r="B18" s="42">
        <f t="shared" si="0"/>
        <v>11</v>
      </c>
      <c r="C18" s="13" t="s">
        <v>35</v>
      </c>
      <c r="D18" s="92">
        <v>245576</v>
      </c>
      <c r="E18" s="22">
        <v>12</v>
      </c>
      <c r="G18" s="12">
        <f t="shared" si="1"/>
        <v>11</v>
      </c>
      <c r="H18" s="13" t="s">
        <v>28</v>
      </c>
      <c r="I18" s="92">
        <v>207825</v>
      </c>
      <c r="J18" s="22">
        <v>12</v>
      </c>
      <c r="L18" s="12">
        <f t="shared" si="2"/>
        <v>11</v>
      </c>
      <c r="M18" s="13" t="s">
        <v>40</v>
      </c>
      <c r="N18" s="92">
        <v>141285</v>
      </c>
      <c r="O18" s="22">
        <v>11</v>
      </c>
      <c r="Q18" s="12">
        <f t="shared" si="3"/>
        <v>12</v>
      </c>
      <c r="R18" s="13" t="s">
        <v>40</v>
      </c>
      <c r="S18" s="92">
        <v>38448</v>
      </c>
      <c r="T18" s="22">
        <v>11</v>
      </c>
    </row>
    <row r="19" spans="2:21">
      <c r="B19" s="42">
        <f t="shared" si="0"/>
        <v>12</v>
      </c>
      <c r="C19" s="13" t="s">
        <v>40</v>
      </c>
      <c r="D19" s="92">
        <v>244458</v>
      </c>
      <c r="E19" s="22">
        <v>11</v>
      </c>
      <c r="G19" s="12">
        <f t="shared" si="1"/>
        <v>12</v>
      </c>
      <c r="H19" s="13" t="s">
        <v>40</v>
      </c>
      <c r="I19" s="92">
        <v>206010</v>
      </c>
      <c r="J19" s="22">
        <v>11</v>
      </c>
      <c r="L19" s="12">
        <f t="shared" si="2"/>
        <v>12</v>
      </c>
      <c r="M19" s="13" t="s">
        <v>48</v>
      </c>
      <c r="N19" s="92">
        <v>137649</v>
      </c>
      <c r="O19" s="22">
        <v>13</v>
      </c>
      <c r="Q19" s="12">
        <f t="shared" si="3"/>
        <v>13</v>
      </c>
      <c r="R19" s="13" t="s">
        <v>41</v>
      </c>
      <c r="S19" s="92">
        <v>37120</v>
      </c>
      <c r="T19" s="22">
        <v>15</v>
      </c>
    </row>
    <row r="20" spans="2:21">
      <c r="B20" s="42">
        <f t="shared" si="0"/>
        <v>13</v>
      </c>
      <c r="C20" s="13" t="s">
        <v>47</v>
      </c>
      <c r="D20" s="92">
        <v>241618</v>
      </c>
      <c r="E20" s="22">
        <v>14</v>
      </c>
      <c r="G20" s="12">
        <f t="shared" si="1"/>
        <v>13</v>
      </c>
      <c r="H20" s="13" t="s">
        <v>45</v>
      </c>
      <c r="I20" s="92">
        <v>205814</v>
      </c>
      <c r="J20" s="22">
        <v>14</v>
      </c>
      <c r="L20" s="12">
        <f t="shared" si="2"/>
        <v>13</v>
      </c>
      <c r="M20" s="13" t="s">
        <v>35</v>
      </c>
      <c r="N20" s="92">
        <v>136020</v>
      </c>
      <c r="O20" s="22">
        <v>14</v>
      </c>
      <c r="Q20" s="12">
        <f t="shared" si="3"/>
        <v>14</v>
      </c>
      <c r="R20" s="13" t="s">
        <v>22</v>
      </c>
      <c r="S20" s="92">
        <v>37062</v>
      </c>
      <c r="T20" s="22">
        <v>13</v>
      </c>
      <c r="U20" s="73"/>
    </row>
    <row r="21" spans="2:21">
      <c r="B21" s="42">
        <f t="shared" si="0"/>
        <v>14</v>
      </c>
      <c r="C21" s="13" t="s">
        <v>48</v>
      </c>
      <c r="D21" s="92">
        <v>240981</v>
      </c>
      <c r="E21" s="22">
        <v>13</v>
      </c>
      <c r="G21" s="12">
        <f t="shared" si="1"/>
        <v>14</v>
      </c>
      <c r="H21" s="13" t="s">
        <v>48</v>
      </c>
      <c r="I21" s="92">
        <v>205621</v>
      </c>
      <c r="J21" s="22">
        <v>15</v>
      </c>
      <c r="L21" s="12">
        <f t="shared" si="2"/>
        <v>14</v>
      </c>
      <c r="M21" s="13" t="s">
        <v>41</v>
      </c>
      <c r="N21" s="92">
        <v>135235</v>
      </c>
      <c r="O21" s="22">
        <v>15</v>
      </c>
      <c r="Q21" s="12">
        <f t="shared" si="3"/>
        <v>15</v>
      </c>
      <c r="R21" s="13" t="s">
        <v>35</v>
      </c>
      <c r="S21" s="92">
        <v>36782</v>
      </c>
      <c r="T21" s="22">
        <v>17</v>
      </c>
    </row>
    <row r="22" spans="2:21">
      <c r="B22" s="42">
        <f t="shared" si="0"/>
        <v>15</v>
      </c>
      <c r="C22" s="13" t="s">
        <v>46</v>
      </c>
      <c r="D22" s="92">
        <v>240600</v>
      </c>
      <c r="E22" s="22">
        <v>15</v>
      </c>
      <c r="G22" s="12">
        <f t="shared" si="1"/>
        <v>15</v>
      </c>
      <c r="H22" s="13" t="s">
        <v>16</v>
      </c>
      <c r="I22" s="92">
        <v>205386</v>
      </c>
      <c r="J22" s="22">
        <v>13</v>
      </c>
      <c r="L22" s="12">
        <f t="shared" si="2"/>
        <v>15</v>
      </c>
      <c r="M22" s="13" t="s">
        <v>22</v>
      </c>
      <c r="N22" s="92">
        <v>134292</v>
      </c>
      <c r="O22" s="22">
        <v>16</v>
      </c>
      <c r="Q22" s="12">
        <f t="shared" si="3"/>
        <v>16</v>
      </c>
      <c r="R22" s="13" t="s">
        <v>21</v>
      </c>
      <c r="S22" s="92">
        <v>35802</v>
      </c>
      <c r="T22" s="22">
        <v>12</v>
      </c>
    </row>
    <row r="23" spans="2:21">
      <c r="B23" s="42">
        <f t="shared" si="0"/>
        <v>16</v>
      </c>
      <c r="C23" s="13" t="s">
        <v>26</v>
      </c>
      <c r="D23" s="92">
        <v>239541</v>
      </c>
      <c r="E23" s="22">
        <v>17</v>
      </c>
      <c r="G23" s="12">
        <f t="shared" si="1"/>
        <v>16</v>
      </c>
      <c r="H23" s="13" t="s">
        <v>37</v>
      </c>
      <c r="I23" s="92">
        <v>204560</v>
      </c>
      <c r="J23" s="22">
        <v>16</v>
      </c>
      <c r="L23" s="12">
        <f t="shared" si="2"/>
        <v>16</v>
      </c>
      <c r="M23" s="13" t="s">
        <v>21</v>
      </c>
      <c r="N23" s="92">
        <v>131505</v>
      </c>
      <c r="O23" s="22">
        <v>12</v>
      </c>
      <c r="Q23" s="12">
        <f t="shared" si="3"/>
        <v>17</v>
      </c>
      <c r="R23" s="13" t="s">
        <v>36</v>
      </c>
      <c r="S23" s="92">
        <v>35496</v>
      </c>
      <c r="T23" s="22">
        <v>16</v>
      </c>
    </row>
    <row r="24" spans="2:21">
      <c r="B24" s="42">
        <f t="shared" si="0"/>
        <v>17</v>
      </c>
      <c r="C24" s="13" t="s">
        <v>21</v>
      </c>
      <c r="D24" s="92">
        <v>238320</v>
      </c>
      <c r="E24" s="22">
        <v>16</v>
      </c>
      <c r="G24" s="12">
        <f t="shared" si="1"/>
        <v>17</v>
      </c>
      <c r="H24" s="13" t="s">
        <v>21</v>
      </c>
      <c r="I24" s="92">
        <v>202518</v>
      </c>
      <c r="J24" s="22">
        <v>17</v>
      </c>
      <c r="L24" s="12">
        <f t="shared" si="2"/>
        <v>17</v>
      </c>
      <c r="M24" s="13" t="s">
        <v>36</v>
      </c>
      <c r="N24" s="92">
        <v>129422</v>
      </c>
      <c r="O24" s="22">
        <v>17</v>
      </c>
      <c r="Q24" s="12">
        <f t="shared" si="3"/>
        <v>18</v>
      </c>
      <c r="R24" s="13" t="s">
        <v>48</v>
      </c>
      <c r="S24" s="92">
        <v>35360</v>
      </c>
      <c r="T24" s="22">
        <v>14</v>
      </c>
    </row>
    <row r="25" spans="2:21">
      <c r="B25" s="42">
        <f t="shared" si="0"/>
        <v>18</v>
      </c>
      <c r="C25" s="13" t="s">
        <v>16</v>
      </c>
      <c r="D25" s="92">
        <v>238139</v>
      </c>
      <c r="E25" s="22">
        <v>19</v>
      </c>
      <c r="G25" s="12">
        <f t="shared" si="1"/>
        <v>18</v>
      </c>
      <c r="H25" s="13" t="s">
        <v>44</v>
      </c>
      <c r="I25" s="92">
        <v>201171</v>
      </c>
      <c r="J25" s="22">
        <v>22</v>
      </c>
      <c r="L25" s="12">
        <f t="shared" si="2"/>
        <v>18</v>
      </c>
      <c r="M25" s="13" t="s">
        <v>33</v>
      </c>
      <c r="N25" s="92">
        <v>129132</v>
      </c>
      <c r="O25" s="22">
        <v>18</v>
      </c>
      <c r="Q25" s="12">
        <f t="shared" si="3"/>
        <v>19</v>
      </c>
      <c r="R25" s="13" t="s">
        <v>43</v>
      </c>
      <c r="S25" s="92">
        <v>35220</v>
      </c>
      <c r="T25" s="22">
        <v>29</v>
      </c>
    </row>
    <row r="26" spans="2:21">
      <c r="B26" s="42">
        <f t="shared" si="0"/>
        <v>19</v>
      </c>
      <c r="C26" s="13" t="s">
        <v>41</v>
      </c>
      <c r="D26" s="92">
        <v>238135</v>
      </c>
      <c r="E26" s="22">
        <v>18</v>
      </c>
      <c r="G26" s="12">
        <f t="shared" si="1"/>
        <v>19</v>
      </c>
      <c r="H26" s="13" t="s">
        <v>19</v>
      </c>
      <c r="I26" s="92">
        <v>201083</v>
      </c>
      <c r="J26" s="22">
        <v>18</v>
      </c>
      <c r="L26" s="12">
        <f t="shared" si="2"/>
        <v>19</v>
      </c>
      <c r="M26" s="13" t="s">
        <v>31</v>
      </c>
      <c r="N26" s="92">
        <v>128847</v>
      </c>
      <c r="O26" s="22">
        <v>20</v>
      </c>
      <c r="Q26" s="12">
        <f t="shared" si="3"/>
        <v>20</v>
      </c>
      <c r="R26" s="13" t="s">
        <v>31</v>
      </c>
      <c r="S26" s="92">
        <v>35136</v>
      </c>
      <c r="T26" s="22">
        <v>19</v>
      </c>
    </row>
    <row r="27" spans="2:21">
      <c r="B27" s="42">
        <f t="shared" si="0"/>
        <v>20</v>
      </c>
      <c r="C27" s="13" t="s">
        <v>37</v>
      </c>
      <c r="D27" s="92">
        <v>237917</v>
      </c>
      <c r="E27" s="22">
        <v>20</v>
      </c>
      <c r="G27" s="12">
        <f t="shared" si="1"/>
        <v>20</v>
      </c>
      <c r="H27" s="13" t="s">
        <v>42</v>
      </c>
      <c r="I27" s="92">
        <v>201059</v>
      </c>
      <c r="J27" s="22">
        <v>23</v>
      </c>
      <c r="L27" s="12">
        <f t="shared" si="2"/>
        <v>20</v>
      </c>
      <c r="M27" s="13" t="s">
        <v>39</v>
      </c>
      <c r="N27" s="92">
        <v>128498</v>
      </c>
      <c r="O27" s="22">
        <v>19</v>
      </c>
      <c r="Q27" s="12">
        <f t="shared" si="3"/>
        <v>21</v>
      </c>
      <c r="R27" s="13" t="s">
        <v>33</v>
      </c>
      <c r="S27" s="92">
        <v>34790</v>
      </c>
      <c r="T27" s="22">
        <v>18</v>
      </c>
    </row>
    <row r="28" spans="2:21">
      <c r="B28" s="42">
        <f t="shared" si="0"/>
        <v>21</v>
      </c>
      <c r="C28" s="13" t="s">
        <v>45</v>
      </c>
      <c r="D28" s="92">
        <v>236885</v>
      </c>
      <c r="E28" s="22">
        <v>21</v>
      </c>
      <c r="G28" s="12">
        <f t="shared" si="1"/>
        <v>21</v>
      </c>
      <c r="H28" s="13" t="s">
        <v>41</v>
      </c>
      <c r="I28" s="92">
        <v>201015</v>
      </c>
      <c r="J28" s="22">
        <v>19</v>
      </c>
      <c r="L28" s="12">
        <f t="shared" si="2"/>
        <v>21</v>
      </c>
      <c r="M28" s="13" t="s">
        <v>34</v>
      </c>
      <c r="N28" s="92">
        <v>125971</v>
      </c>
      <c r="O28" s="22">
        <v>21</v>
      </c>
      <c r="Q28" s="12">
        <f t="shared" si="3"/>
        <v>22</v>
      </c>
      <c r="R28" s="13" t="s">
        <v>39</v>
      </c>
      <c r="S28" s="92">
        <v>34334</v>
      </c>
      <c r="T28" s="22">
        <v>20</v>
      </c>
    </row>
    <row r="29" spans="2:21">
      <c r="B29" s="42">
        <f t="shared" si="0"/>
        <v>22</v>
      </c>
      <c r="C29" s="13" t="s">
        <v>22</v>
      </c>
      <c r="D29" s="92">
        <v>235830</v>
      </c>
      <c r="E29" s="22">
        <v>22</v>
      </c>
      <c r="G29" s="12">
        <f t="shared" si="1"/>
        <v>22</v>
      </c>
      <c r="H29" s="13" t="s">
        <v>46</v>
      </c>
      <c r="I29" s="92">
        <v>200795</v>
      </c>
      <c r="J29" s="22">
        <v>20</v>
      </c>
      <c r="L29" s="12">
        <f t="shared" si="2"/>
        <v>22</v>
      </c>
      <c r="M29" s="13" t="s">
        <v>42</v>
      </c>
      <c r="N29" s="92">
        <v>125772</v>
      </c>
      <c r="O29" s="22">
        <v>22</v>
      </c>
      <c r="Q29" s="12">
        <f t="shared" si="3"/>
        <v>23</v>
      </c>
      <c r="R29" s="13" t="s">
        <v>34</v>
      </c>
      <c r="S29" s="92">
        <v>34006</v>
      </c>
      <c r="T29" s="22">
        <v>23</v>
      </c>
    </row>
    <row r="30" spans="2:21">
      <c r="B30" s="42">
        <f t="shared" si="0"/>
        <v>23</v>
      </c>
      <c r="C30" s="13" t="s">
        <v>42</v>
      </c>
      <c r="D30" s="92">
        <v>234488</v>
      </c>
      <c r="E30" s="22">
        <v>23</v>
      </c>
      <c r="G30" s="12">
        <f t="shared" si="1"/>
        <v>23</v>
      </c>
      <c r="H30" s="13" t="s">
        <v>27</v>
      </c>
      <c r="I30" s="92">
        <v>200188</v>
      </c>
      <c r="J30" s="22">
        <v>21</v>
      </c>
      <c r="L30" s="12">
        <f t="shared" si="2"/>
        <v>23</v>
      </c>
      <c r="M30" s="13" t="s">
        <v>43</v>
      </c>
      <c r="N30" s="92">
        <v>123925</v>
      </c>
      <c r="O30" s="22">
        <v>23</v>
      </c>
      <c r="Q30" s="12">
        <f t="shared" si="3"/>
        <v>24</v>
      </c>
      <c r="R30" s="13" t="s">
        <v>24</v>
      </c>
      <c r="S30" s="92">
        <v>33977</v>
      </c>
      <c r="T30" s="22">
        <v>21</v>
      </c>
    </row>
    <row r="31" spans="2:21">
      <c r="B31" s="42">
        <f t="shared" si="0"/>
        <v>24</v>
      </c>
      <c r="C31" s="13" t="s">
        <v>29</v>
      </c>
      <c r="D31" s="92">
        <v>231550</v>
      </c>
      <c r="E31" s="22">
        <v>24</v>
      </c>
      <c r="G31" s="12">
        <f t="shared" si="1"/>
        <v>24</v>
      </c>
      <c r="H31" s="13" t="s">
        <v>51</v>
      </c>
      <c r="I31" s="92">
        <v>199079</v>
      </c>
      <c r="J31" s="22">
        <v>24</v>
      </c>
      <c r="L31" s="12">
        <f t="shared" si="2"/>
        <v>24</v>
      </c>
      <c r="M31" s="13" t="s">
        <v>16</v>
      </c>
      <c r="N31" s="92">
        <v>122900</v>
      </c>
      <c r="O31" s="22">
        <v>25</v>
      </c>
      <c r="Q31" s="12">
        <f t="shared" si="3"/>
        <v>25</v>
      </c>
      <c r="R31" s="13" t="s">
        <v>42</v>
      </c>
      <c r="S31" s="92">
        <v>33429</v>
      </c>
      <c r="T31" s="22">
        <v>22</v>
      </c>
    </row>
    <row r="32" spans="2:21">
      <c r="B32" s="42">
        <f t="shared" si="0"/>
        <v>25</v>
      </c>
      <c r="C32" s="13" t="s">
        <v>44</v>
      </c>
      <c r="D32" s="92">
        <v>231512</v>
      </c>
      <c r="E32" s="22">
        <v>25</v>
      </c>
      <c r="G32" s="12">
        <f t="shared" si="1"/>
        <v>25</v>
      </c>
      <c r="H32" s="13" t="s">
        <v>22</v>
      </c>
      <c r="I32" s="92">
        <v>198768</v>
      </c>
      <c r="J32" s="22">
        <v>25</v>
      </c>
      <c r="L32" s="12">
        <f t="shared" si="2"/>
        <v>25</v>
      </c>
      <c r="M32" s="13" t="s">
        <v>24</v>
      </c>
      <c r="N32" s="92">
        <v>122216</v>
      </c>
      <c r="O32" s="22">
        <v>26</v>
      </c>
      <c r="Q32" s="12">
        <f t="shared" si="3"/>
        <v>26</v>
      </c>
      <c r="R32" s="13" t="s">
        <v>37</v>
      </c>
      <c r="S32" s="92">
        <v>33357</v>
      </c>
      <c r="T32" s="22">
        <v>24</v>
      </c>
    </row>
    <row r="33" spans="2:20">
      <c r="B33" s="42">
        <f t="shared" si="0"/>
        <v>26</v>
      </c>
      <c r="C33" s="13" t="s">
        <v>49</v>
      </c>
      <c r="D33" s="92">
        <v>228275</v>
      </c>
      <c r="E33" s="22">
        <v>27</v>
      </c>
      <c r="G33" s="12">
        <f t="shared" si="1"/>
        <v>26</v>
      </c>
      <c r="H33" s="13" t="s">
        <v>18</v>
      </c>
      <c r="I33" s="92">
        <v>197394</v>
      </c>
      <c r="J33" s="22">
        <v>27</v>
      </c>
      <c r="L33" s="12">
        <f t="shared" si="2"/>
        <v>26</v>
      </c>
      <c r="M33" s="13" t="s">
        <v>47</v>
      </c>
      <c r="N33" s="92">
        <v>122127</v>
      </c>
      <c r="O33" s="22">
        <v>24</v>
      </c>
      <c r="Q33" s="12">
        <f t="shared" si="3"/>
        <v>27</v>
      </c>
      <c r="R33" s="13" t="s">
        <v>16</v>
      </c>
      <c r="S33" s="92">
        <v>32753</v>
      </c>
      <c r="T33" s="22">
        <v>26</v>
      </c>
    </row>
    <row r="34" spans="2:20">
      <c r="B34" s="42">
        <f t="shared" si="0"/>
        <v>27</v>
      </c>
      <c r="C34" s="13" t="s">
        <v>51</v>
      </c>
      <c r="D34" s="92">
        <v>227977</v>
      </c>
      <c r="E34" s="22">
        <v>28</v>
      </c>
      <c r="G34" s="12">
        <f t="shared" si="1"/>
        <v>27</v>
      </c>
      <c r="H34" s="13" t="s">
        <v>49</v>
      </c>
      <c r="I34" s="92">
        <v>196472</v>
      </c>
      <c r="J34" s="22">
        <v>26</v>
      </c>
      <c r="L34" s="12">
        <f t="shared" si="2"/>
        <v>27</v>
      </c>
      <c r="M34" s="13" t="s">
        <v>37</v>
      </c>
      <c r="N34" s="92">
        <v>121296</v>
      </c>
      <c r="O34" s="22">
        <v>27</v>
      </c>
      <c r="Q34" s="12">
        <f t="shared" si="3"/>
        <v>28</v>
      </c>
      <c r="R34" s="13" t="s">
        <v>47</v>
      </c>
      <c r="S34" s="92">
        <v>32352</v>
      </c>
      <c r="T34" s="22">
        <v>27</v>
      </c>
    </row>
    <row r="35" spans="2:20">
      <c r="B35" s="42">
        <f t="shared" si="0"/>
        <v>28</v>
      </c>
      <c r="C35" s="13" t="s">
        <v>24</v>
      </c>
      <c r="D35" s="92">
        <v>226637</v>
      </c>
      <c r="E35" s="22">
        <v>29</v>
      </c>
      <c r="G35" s="12">
        <f t="shared" si="1"/>
        <v>28</v>
      </c>
      <c r="H35" s="13" t="s">
        <v>24</v>
      </c>
      <c r="I35" s="92">
        <v>192660</v>
      </c>
      <c r="J35" s="22">
        <v>28</v>
      </c>
      <c r="L35" s="12">
        <f t="shared" si="2"/>
        <v>28</v>
      </c>
      <c r="M35" s="13" t="s">
        <v>12</v>
      </c>
      <c r="N35" s="92">
        <v>119845</v>
      </c>
      <c r="O35" s="22">
        <v>28</v>
      </c>
      <c r="Q35" s="12">
        <f t="shared" si="3"/>
        <v>29</v>
      </c>
      <c r="R35" s="13" t="s">
        <v>12</v>
      </c>
      <c r="S35" s="92">
        <v>32050</v>
      </c>
      <c r="T35" s="22">
        <v>30</v>
      </c>
    </row>
    <row r="36" spans="2:20">
      <c r="B36" s="42">
        <f t="shared" si="0"/>
        <v>29</v>
      </c>
      <c r="C36" s="13" t="s">
        <v>18</v>
      </c>
      <c r="D36" s="92">
        <v>226168</v>
      </c>
      <c r="E36" s="22">
        <v>31</v>
      </c>
      <c r="G36" s="12">
        <f t="shared" si="1"/>
        <v>29</v>
      </c>
      <c r="H36" s="13" t="s">
        <v>50</v>
      </c>
      <c r="I36" s="92">
        <v>192583</v>
      </c>
      <c r="J36" s="22">
        <v>31</v>
      </c>
      <c r="L36" s="12">
        <f t="shared" si="2"/>
        <v>29</v>
      </c>
      <c r="M36" s="13" t="s">
        <v>20</v>
      </c>
      <c r="N36" s="92">
        <v>119647</v>
      </c>
      <c r="O36" s="22">
        <v>29</v>
      </c>
      <c r="Q36" s="12">
        <f t="shared" si="3"/>
        <v>30</v>
      </c>
      <c r="R36" s="13" t="s">
        <v>20</v>
      </c>
      <c r="S36" s="92">
        <v>31964</v>
      </c>
      <c r="T36" s="22">
        <v>28</v>
      </c>
    </row>
    <row r="37" spans="2:20">
      <c r="B37" s="42">
        <f t="shared" si="0"/>
        <v>30</v>
      </c>
      <c r="C37" s="13" t="s">
        <v>27</v>
      </c>
      <c r="D37" s="92">
        <v>226112</v>
      </c>
      <c r="E37" s="22">
        <v>26</v>
      </c>
      <c r="G37" s="12">
        <f t="shared" si="1"/>
        <v>30</v>
      </c>
      <c r="H37" s="13" t="s">
        <v>29</v>
      </c>
      <c r="I37" s="92">
        <v>191361</v>
      </c>
      <c r="J37" s="22">
        <v>29</v>
      </c>
      <c r="L37" s="12">
        <f t="shared" si="2"/>
        <v>30</v>
      </c>
      <c r="M37" s="13" t="s">
        <v>49</v>
      </c>
      <c r="N37" s="92">
        <v>117042</v>
      </c>
      <c r="O37" s="22">
        <v>30</v>
      </c>
      <c r="Q37" s="12">
        <f t="shared" si="3"/>
        <v>31</v>
      </c>
      <c r="R37" s="13" t="s">
        <v>49</v>
      </c>
      <c r="S37" s="92">
        <v>31803</v>
      </c>
      <c r="T37" s="22">
        <v>25</v>
      </c>
    </row>
    <row r="38" spans="2:20">
      <c r="B38" s="42">
        <f t="shared" si="0"/>
        <v>31</v>
      </c>
      <c r="C38" s="13" t="s">
        <v>25</v>
      </c>
      <c r="D38" s="92">
        <v>225911</v>
      </c>
      <c r="E38" s="22">
        <v>30</v>
      </c>
      <c r="G38" s="12">
        <f t="shared" si="1"/>
        <v>31</v>
      </c>
      <c r="H38" s="13" t="s">
        <v>26</v>
      </c>
      <c r="I38" s="92">
        <v>189208</v>
      </c>
      <c r="J38" s="22">
        <v>30</v>
      </c>
      <c r="L38" s="12">
        <f t="shared" si="2"/>
        <v>31</v>
      </c>
      <c r="M38" s="13" t="s">
        <v>45</v>
      </c>
      <c r="N38" s="92">
        <v>116782</v>
      </c>
      <c r="O38" s="22">
        <v>32</v>
      </c>
      <c r="Q38" s="12">
        <f t="shared" si="3"/>
        <v>32</v>
      </c>
      <c r="R38" s="13" t="s">
        <v>45</v>
      </c>
      <c r="S38" s="92">
        <v>31071</v>
      </c>
      <c r="T38" s="22">
        <v>32</v>
      </c>
    </row>
    <row r="39" spans="2:20">
      <c r="B39" s="42">
        <f t="shared" si="0"/>
        <v>32</v>
      </c>
      <c r="C39" s="13" t="s">
        <v>50</v>
      </c>
      <c r="D39" s="92">
        <v>223189</v>
      </c>
      <c r="E39" s="22">
        <v>32</v>
      </c>
      <c r="G39" s="12">
        <f t="shared" si="1"/>
        <v>32</v>
      </c>
      <c r="H39" s="13" t="s">
        <v>15</v>
      </c>
      <c r="I39" s="92">
        <v>188731</v>
      </c>
      <c r="J39" s="22">
        <v>32</v>
      </c>
      <c r="L39" s="12">
        <f t="shared" si="2"/>
        <v>32</v>
      </c>
      <c r="M39" s="13" t="s">
        <v>50</v>
      </c>
      <c r="N39" s="92">
        <v>116364</v>
      </c>
      <c r="O39" s="22">
        <v>31</v>
      </c>
      <c r="Q39" s="12">
        <f t="shared" si="3"/>
        <v>33</v>
      </c>
      <c r="R39" s="13" t="s">
        <v>50</v>
      </c>
      <c r="S39" s="92">
        <v>30606</v>
      </c>
      <c r="T39" s="22">
        <v>31</v>
      </c>
    </row>
    <row r="40" spans="2:20">
      <c r="B40" s="42">
        <f t="shared" si="0"/>
        <v>33</v>
      </c>
      <c r="C40" s="13" t="s">
        <v>39</v>
      </c>
      <c r="D40" s="92">
        <v>221380</v>
      </c>
      <c r="E40" s="22">
        <v>33</v>
      </c>
      <c r="G40" s="12">
        <f t="shared" si="1"/>
        <v>33</v>
      </c>
      <c r="H40" s="13" t="s">
        <v>39</v>
      </c>
      <c r="I40" s="92">
        <v>187046</v>
      </c>
      <c r="J40" s="22">
        <v>33</v>
      </c>
      <c r="L40" s="12">
        <f t="shared" si="2"/>
        <v>33</v>
      </c>
      <c r="M40" s="13" t="s">
        <v>44</v>
      </c>
      <c r="N40" s="92">
        <v>115539</v>
      </c>
      <c r="O40" s="22">
        <v>33</v>
      </c>
      <c r="Q40" s="12">
        <f t="shared" si="3"/>
        <v>34</v>
      </c>
      <c r="R40" s="13" t="s">
        <v>44</v>
      </c>
      <c r="S40" s="92">
        <v>30341</v>
      </c>
      <c r="T40" s="22">
        <v>33</v>
      </c>
    </row>
    <row r="41" spans="2:20">
      <c r="B41" s="42">
        <f t="shared" si="0"/>
        <v>34</v>
      </c>
      <c r="C41" s="13" t="s">
        <v>13</v>
      </c>
      <c r="D41" s="92">
        <v>216385</v>
      </c>
      <c r="E41" s="22">
        <v>34</v>
      </c>
      <c r="G41" s="12">
        <f t="shared" si="1"/>
        <v>34</v>
      </c>
      <c r="H41" s="13" t="s">
        <v>25</v>
      </c>
      <c r="I41" s="92">
        <v>182058</v>
      </c>
      <c r="J41" s="22">
        <v>34</v>
      </c>
      <c r="L41" s="12">
        <f t="shared" si="2"/>
        <v>34</v>
      </c>
      <c r="M41" s="13" t="s">
        <v>30</v>
      </c>
      <c r="N41" s="92">
        <v>111701</v>
      </c>
      <c r="O41" s="22">
        <v>38</v>
      </c>
      <c r="Q41" s="12">
        <f t="shared" si="3"/>
        <v>35</v>
      </c>
      <c r="R41" s="13" t="s">
        <v>51</v>
      </c>
      <c r="S41" s="92">
        <v>28898</v>
      </c>
      <c r="T41" s="22">
        <v>38</v>
      </c>
    </row>
    <row r="42" spans="2:20">
      <c r="B42" s="42">
        <f t="shared" si="0"/>
        <v>35</v>
      </c>
      <c r="C42" s="13" t="s">
        <v>15</v>
      </c>
      <c r="D42" s="92">
        <v>214744</v>
      </c>
      <c r="E42" s="22">
        <v>35</v>
      </c>
      <c r="G42" s="12">
        <f t="shared" si="1"/>
        <v>35</v>
      </c>
      <c r="H42" s="13" t="s">
        <v>20</v>
      </c>
      <c r="I42" s="92">
        <v>178297</v>
      </c>
      <c r="J42" s="22">
        <v>35</v>
      </c>
      <c r="L42" s="12">
        <f t="shared" si="2"/>
        <v>35</v>
      </c>
      <c r="M42" s="13" t="s">
        <v>51</v>
      </c>
      <c r="N42" s="92">
        <v>111163</v>
      </c>
      <c r="O42" s="22">
        <v>37</v>
      </c>
      <c r="Q42" s="12">
        <f t="shared" si="3"/>
        <v>36</v>
      </c>
      <c r="R42" s="13" t="s">
        <v>18</v>
      </c>
      <c r="S42" s="92">
        <v>28774</v>
      </c>
      <c r="T42" s="22">
        <v>35</v>
      </c>
    </row>
    <row r="43" spans="2:20">
      <c r="B43" s="42">
        <f t="shared" si="0"/>
        <v>36</v>
      </c>
      <c r="C43" s="13" t="s">
        <v>36</v>
      </c>
      <c r="D43" s="92">
        <v>213403</v>
      </c>
      <c r="E43" s="22">
        <v>36</v>
      </c>
      <c r="G43" s="12">
        <f t="shared" si="1"/>
        <v>36</v>
      </c>
      <c r="H43" s="13" t="s">
        <v>36</v>
      </c>
      <c r="I43" s="92">
        <v>177907</v>
      </c>
      <c r="J43" s="22">
        <v>36</v>
      </c>
      <c r="L43" s="12">
        <f t="shared" si="2"/>
        <v>36</v>
      </c>
      <c r="M43" s="13" t="s">
        <v>18</v>
      </c>
      <c r="N43" s="92">
        <v>110786</v>
      </c>
      <c r="O43" s="22">
        <v>34</v>
      </c>
      <c r="Q43" s="12">
        <f t="shared" si="3"/>
        <v>37</v>
      </c>
      <c r="R43" s="13" t="s">
        <v>38</v>
      </c>
      <c r="S43" s="92">
        <v>28758</v>
      </c>
      <c r="T43" s="22">
        <v>37</v>
      </c>
    </row>
    <row r="44" spans="2:20">
      <c r="B44" s="42">
        <f t="shared" si="0"/>
        <v>37</v>
      </c>
      <c r="C44" s="13" t="s">
        <v>20</v>
      </c>
      <c r="D44" s="92">
        <v>210261</v>
      </c>
      <c r="E44" s="22">
        <v>38</v>
      </c>
      <c r="G44" s="12">
        <f t="shared" si="1"/>
        <v>37</v>
      </c>
      <c r="H44" s="13" t="s">
        <v>12</v>
      </c>
      <c r="I44" s="92">
        <v>174266</v>
      </c>
      <c r="J44" s="22">
        <v>38</v>
      </c>
      <c r="L44" s="12">
        <f t="shared" si="2"/>
        <v>37</v>
      </c>
      <c r="M44" s="13" t="s">
        <v>32</v>
      </c>
      <c r="N44" s="92">
        <v>110003</v>
      </c>
      <c r="O44" s="22">
        <v>36</v>
      </c>
      <c r="Q44" s="12">
        <f t="shared" si="3"/>
        <v>38</v>
      </c>
      <c r="R44" s="13" t="s">
        <v>32</v>
      </c>
      <c r="S44" s="92">
        <v>27807</v>
      </c>
      <c r="T44" s="22">
        <v>36</v>
      </c>
    </row>
    <row r="45" spans="2:20">
      <c r="B45" s="42">
        <f t="shared" si="0"/>
        <v>38</v>
      </c>
      <c r="C45" s="13" t="s">
        <v>17</v>
      </c>
      <c r="D45" s="92">
        <v>209909</v>
      </c>
      <c r="E45" s="22">
        <v>37</v>
      </c>
      <c r="G45" s="12">
        <f t="shared" si="1"/>
        <v>38</v>
      </c>
      <c r="H45" s="13" t="s">
        <v>31</v>
      </c>
      <c r="I45" s="92">
        <v>174123</v>
      </c>
      <c r="J45" s="22">
        <v>37</v>
      </c>
      <c r="L45" s="12">
        <f t="shared" si="2"/>
        <v>38</v>
      </c>
      <c r="M45" s="13" t="s">
        <v>38</v>
      </c>
      <c r="N45" s="92">
        <v>109559</v>
      </c>
      <c r="O45" s="22">
        <v>35</v>
      </c>
      <c r="Q45" s="12">
        <f t="shared" si="3"/>
        <v>39</v>
      </c>
      <c r="R45" s="13" t="s">
        <v>14</v>
      </c>
      <c r="S45" s="92">
        <v>27311</v>
      </c>
      <c r="T45" s="22">
        <v>41</v>
      </c>
    </row>
    <row r="46" spans="2:20">
      <c r="B46" s="42">
        <f t="shared" si="0"/>
        <v>39</v>
      </c>
      <c r="C46" s="13" t="s">
        <v>31</v>
      </c>
      <c r="D46" s="92">
        <v>209259</v>
      </c>
      <c r="E46" s="22">
        <v>39</v>
      </c>
      <c r="G46" s="12">
        <f t="shared" si="1"/>
        <v>39</v>
      </c>
      <c r="H46" s="13" t="s">
        <v>13</v>
      </c>
      <c r="I46" s="92">
        <v>171212</v>
      </c>
      <c r="J46" s="22">
        <v>39</v>
      </c>
      <c r="L46" s="12">
        <f t="shared" si="2"/>
        <v>39</v>
      </c>
      <c r="M46" s="13" t="s">
        <v>15</v>
      </c>
      <c r="N46" s="92">
        <v>103628</v>
      </c>
      <c r="O46" s="22">
        <v>39</v>
      </c>
      <c r="Q46" s="12">
        <f t="shared" si="3"/>
        <v>40</v>
      </c>
      <c r="R46" s="13" t="s">
        <v>15</v>
      </c>
      <c r="S46" s="92">
        <v>26013</v>
      </c>
      <c r="T46" s="22">
        <v>40</v>
      </c>
    </row>
    <row r="47" spans="2:20">
      <c r="B47" s="42">
        <f t="shared" si="0"/>
        <v>40</v>
      </c>
      <c r="C47" s="13" t="s">
        <v>12</v>
      </c>
      <c r="D47" s="92">
        <v>206316</v>
      </c>
      <c r="E47" s="22">
        <v>40</v>
      </c>
      <c r="G47" s="12">
        <f t="shared" si="1"/>
        <v>40</v>
      </c>
      <c r="H47" s="13" t="s">
        <v>17</v>
      </c>
      <c r="I47" s="92">
        <v>164025</v>
      </c>
      <c r="J47" s="22">
        <v>40</v>
      </c>
      <c r="L47" s="12">
        <f t="shared" si="2"/>
        <v>40</v>
      </c>
      <c r="M47" s="13" t="s">
        <v>27</v>
      </c>
      <c r="N47" s="92">
        <v>102576</v>
      </c>
      <c r="O47" s="22">
        <v>40</v>
      </c>
      <c r="Q47" s="12">
        <f t="shared" si="3"/>
        <v>41</v>
      </c>
      <c r="R47" s="13" t="s">
        <v>27</v>
      </c>
      <c r="S47" s="92">
        <v>25924</v>
      </c>
      <c r="T47" s="22">
        <v>34</v>
      </c>
    </row>
    <row r="48" spans="2:20">
      <c r="B48" s="42">
        <f t="shared" si="0"/>
        <v>41</v>
      </c>
      <c r="C48" s="13" t="s">
        <v>23</v>
      </c>
      <c r="D48" s="92">
        <v>198843</v>
      </c>
      <c r="E48" s="22">
        <v>41</v>
      </c>
      <c r="G48" s="12">
        <f t="shared" si="1"/>
        <v>41</v>
      </c>
      <c r="H48" s="13" t="s">
        <v>23</v>
      </c>
      <c r="I48" s="92">
        <v>155586</v>
      </c>
      <c r="J48" s="22">
        <v>41</v>
      </c>
      <c r="L48" s="12">
        <f t="shared" si="2"/>
        <v>41</v>
      </c>
      <c r="M48" s="13" t="s">
        <v>14</v>
      </c>
      <c r="N48" s="92">
        <v>98003</v>
      </c>
      <c r="O48" s="22">
        <v>41</v>
      </c>
      <c r="Q48" s="12">
        <f t="shared" ref="Q48" si="4">RANK(S48,S$8:S$48,0)</f>
        <v>11</v>
      </c>
      <c r="R48" s="13" t="s">
        <v>30</v>
      </c>
      <c r="S48" s="92">
        <v>38580</v>
      </c>
      <c r="T48" s="22">
        <v>39</v>
      </c>
    </row>
    <row r="49" spans="2:30">
      <c r="B49" s="15"/>
      <c r="C49" s="16" t="s">
        <v>58</v>
      </c>
      <c r="D49" s="92">
        <v>225101</v>
      </c>
      <c r="E49" s="75"/>
      <c r="G49" s="15"/>
      <c r="H49" s="16" t="s">
        <v>58</v>
      </c>
      <c r="I49" s="92">
        <v>187436</v>
      </c>
      <c r="J49" s="75"/>
      <c r="L49" s="15"/>
      <c r="M49" s="16" t="s">
        <v>58</v>
      </c>
      <c r="N49" s="92">
        <v>135680</v>
      </c>
      <c r="O49" s="75"/>
      <c r="Q49" s="15"/>
      <c r="R49" s="16" t="s">
        <v>58</v>
      </c>
      <c r="S49" s="92">
        <v>37665</v>
      </c>
      <c r="T49" s="75"/>
      <c r="Y49" s="76"/>
      <c r="AD49" s="76"/>
    </row>
    <row r="50" spans="2:30">
      <c r="B50" s="17"/>
      <c r="C50" s="18" t="s">
        <v>59</v>
      </c>
      <c r="D50" s="92">
        <v>282438</v>
      </c>
      <c r="E50" s="78"/>
      <c r="G50" s="17"/>
      <c r="H50" s="18" t="s">
        <v>59</v>
      </c>
      <c r="I50" s="92">
        <v>243930</v>
      </c>
      <c r="J50" s="78"/>
      <c r="L50" s="17"/>
      <c r="M50" s="18" t="s">
        <v>59</v>
      </c>
      <c r="N50" s="92">
        <v>127712</v>
      </c>
      <c r="O50" s="78"/>
      <c r="Q50" s="17"/>
      <c r="R50" s="18" t="s">
        <v>59</v>
      </c>
      <c r="S50" s="92">
        <v>38508</v>
      </c>
      <c r="T50" s="78"/>
      <c r="Y50" s="76"/>
      <c r="AD50" s="76"/>
    </row>
    <row r="51" spans="2:30">
      <c r="B51" s="19"/>
      <c r="C51" s="18" t="s">
        <v>60</v>
      </c>
      <c r="D51" s="92">
        <v>227018</v>
      </c>
      <c r="E51" s="81"/>
      <c r="G51" s="19"/>
      <c r="H51" s="18" t="s">
        <v>60</v>
      </c>
      <c r="I51" s="92">
        <v>189324</v>
      </c>
      <c r="J51" s="81"/>
      <c r="L51" s="19"/>
      <c r="M51" s="18" t="s">
        <v>60</v>
      </c>
      <c r="N51" s="92">
        <v>135414</v>
      </c>
      <c r="O51" s="81"/>
      <c r="Q51" s="19"/>
      <c r="R51" s="18" t="s">
        <v>60</v>
      </c>
      <c r="S51" s="92">
        <v>37694</v>
      </c>
      <c r="T51" s="81"/>
      <c r="Y51" s="76"/>
      <c r="AD51" s="76"/>
    </row>
    <row r="53" spans="2:30">
      <c r="B53" s="40" t="s">
        <v>75</v>
      </c>
      <c r="C53" s="20" t="s">
        <v>179</v>
      </c>
    </row>
    <row r="54" spans="2:30">
      <c r="C54" s="20" t="s">
        <v>180</v>
      </c>
    </row>
    <row r="55" spans="2:30" ht="12.75" customHeight="1">
      <c r="C55" s="20" t="s">
        <v>181</v>
      </c>
    </row>
    <row r="56" spans="2:30">
      <c r="C56" s="20" t="s">
        <v>182</v>
      </c>
    </row>
    <row r="57" spans="2:30" ht="6.75" customHeight="1"/>
    <row r="58" spans="2:30">
      <c r="B58" s="40" t="s">
        <v>110</v>
      </c>
      <c r="C58" s="20" t="s">
        <v>291</v>
      </c>
    </row>
    <row r="59" spans="2:30">
      <c r="B59" s="20"/>
      <c r="C59" s="20"/>
    </row>
  </sheetData>
  <sortState xmlns:xlrd2="http://schemas.microsoft.com/office/spreadsheetml/2017/richdata2" ref="Q8:T47">
    <sortCondition ref="Q8:Q47"/>
  </sortState>
  <mergeCells count="8">
    <mergeCell ref="N5:N7"/>
    <mergeCell ref="Q5:Q7"/>
    <mergeCell ref="G2:I2"/>
    <mergeCell ref="B5:B7"/>
    <mergeCell ref="D5:D7"/>
    <mergeCell ref="G5:G7"/>
    <mergeCell ref="I5:I7"/>
    <mergeCell ref="L5:L7"/>
  </mergeCells>
  <phoneticPr fontId="3"/>
  <hyperlinks>
    <hyperlink ref="B1" location="目次!A1" display="目次に戻る" xr:uid="{00000000-0004-0000-0C00-000000000000}"/>
  </hyperlinks>
  <pageMargins left="0.59055118110236227" right="0.39370078740157483" top="0.78740157480314965" bottom="0.39370078740157483" header="0.51181102362204722" footer="0.51181102362204722"/>
  <pageSetup paperSize="9" scale="71" orientation="landscape" horizontalDpi="4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8" id="{E5A888E2-04AE-4732-A216-85D0B10217BA}">
            <xm:f>$C8=目次!$H$8</xm:f>
            <x14:dxf>
              <fill>
                <patternFill>
                  <bgColor rgb="FFFFFF00"/>
                </patternFill>
              </fill>
            </x14:dxf>
          </x14:cfRule>
          <xm:sqref>B8:E8</xm:sqref>
        </x14:conditionalFormatting>
        <x14:conditionalFormatting xmlns:xm="http://schemas.microsoft.com/office/excel/2006/main">
          <x14:cfRule type="expression" priority="7" id="{60B48A6E-1F5D-40FD-8F46-750438DAC8A8}">
            <xm:f>$C9=目次!$H$8</xm:f>
            <x14:dxf>
              <fill>
                <patternFill>
                  <bgColor rgb="FFFFFF00"/>
                </patternFill>
              </fill>
            </x14:dxf>
          </x14:cfRule>
          <xm:sqref>B9:E48</xm:sqref>
        </x14:conditionalFormatting>
        <x14:conditionalFormatting xmlns:xm="http://schemas.microsoft.com/office/excel/2006/main">
          <x14:cfRule type="expression" priority="6" id="{17D8A9CC-41D5-4F37-9832-A5A61244AC64}">
            <xm:f>$H8=目次!$H$8</xm:f>
            <x14:dxf>
              <fill>
                <patternFill>
                  <bgColor rgb="FFFFFF00"/>
                </patternFill>
              </fill>
            </x14:dxf>
          </x14:cfRule>
          <xm:sqref>G8:J8</xm:sqref>
        </x14:conditionalFormatting>
        <x14:conditionalFormatting xmlns:xm="http://schemas.microsoft.com/office/excel/2006/main">
          <x14:cfRule type="expression" priority="5" id="{DEB5857F-22EB-43A5-94D6-B83ECFAAD515}">
            <xm:f>$H9=目次!$H$8</xm:f>
            <x14:dxf>
              <fill>
                <patternFill>
                  <bgColor rgb="FFFFFF00"/>
                </patternFill>
              </fill>
            </x14:dxf>
          </x14:cfRule>
          <xm:sqref>G9:J48</xm:sqref>
        </x14:conditionalFormatting>
        <x14:conditionalFormatting xmlns:xm="http://schemas.microsoft.com/office/excel/2006/main">
          <x14:cfRule type="expression" priority="4" id="{BB9704CE-3769-4C6F-83BC-A318F852EA53}">
            <xm:f>$M8=目次!$H$8</xm:f>
            <x14:dxf>
              <fill>
                <patternFill>
                  <bgColor rgb="FFFFFF00"/>
                </patternFill>
              </fill>
            </x14:dxf>
          </x14:cfRule>
          <xm:sqref>L8:O8</xm:sqref>
        </x14:conditionalFormatting>
        <x14:conditionalFormatting xmlns:xm="http://schemas.microsoft.com/office/excel/2006/main">
          <x14:cfRule type="expression" priority="3" id="{B2C65227-C241-4227-BC59-94EBE1172646}">
            <xm:f>$M9=目次!$H$8</xm:f>
            <x14:dxf>
              <fill>
                <patternFill>
                  <bgColor rgb="FFFFFF00"/>
                </patternFill>
              </fill>
            </x14:dxf>
          </x14:cfRule>
          <xm:sqref>L9:O48</xm:sqref>
        </x14:conditionalFormatting>
        <x14:conditionalFormatting xmlns:xm="http://schemas.microsoft.com/office/excel/2006/main">
          <x14:cfRule type="expression" priority="2" id="{C82C2207-2A92-47D9-96C6-C683EA7F55E9}">
            <xm:f>$R8=目次!$H$8</xm:f>
            <x14:dxf>
              <fill>
                <patternFill>
                  <bgColor rgb="FFFFFF00"/>
                </patternFill>
              </fill>
            </x14:dxf>
          </x14:cfRule>
          <xm:sqref>Q8:T8</xm:sqref>
        </x14:conditionalFormatting>
        <x14:conditionalFormatting xmlns:xm="http://schemas.microsoft.com/office/excel/2006/main">
          <x14:cfRule type="expression" priority="1" id="{9FC45651-1E0A-4329-8C1A-92E9A8F4038C}">
            <xm:f>$R9=目次!$H$8</xm:f>
            <x14:dxf>
              <fill>
                <patternFill>
                  <bgColor rgb="FFFFFF00"/>
                </patternFill>
              </fill>
            </x14:dxf>
          </x14:cfRule>
          <xm:sqref>Q9:T48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H63"/>
  <sheetViews>
    <sheetView showGridLines="0" view="pageBreakPreview" zoomScale="67" zoomScaleNormal="75" zoomScaleSheetLayoutView="67" workbookViewId="0">
      <pane ySplit="7" topLeftCell="A8" activePane="bottomLeft" state="frozen"/>
      <selection activeCell="U54" sqref="U54:V55"/>
      <selection pane="bottomLeft" activeCell="AD15" sqref="AD15:AD16"/>
    </sheetView>
  </sheetViews>
  <sheetFormatPr defaultColWidth="9" defaultRowHeight="13.2"/>
  <cols>
    <col min="1" max="1" width="3.6640625" style="70" customWidth="1"/>
    <col min="2" max="2" width="4.6640625" style="70" customWidth="1"/>
    <col min="3" max="3" width="10.6640625" style="70" customWidth="1"/>
    <col min="4" max="4" width="10.6640625" style="129" customWidth="1"/>
    <col min="5" max="5" width="4.6640625" style="70" customWidth="1"/>
    <col min="6" max="6" width="6.6640625" style="70" customWidth="1"/>
    <col min="7" max="7" width="4.6640625" style="70" customWidth="1"/>
    <col min="8" max="8" width="10.6640625" style="70" customWidth="1"/>
    <col min="9" max="9" width="10.6640625" style="129" customWidth="1"/>
    <col min="10" max="10" width="4.6640625" style="70" customWidth="1"/>
    <col min="11" max="11" width="6.6640625" style="70" customWidth="1"/>
    <col min="12" max="12" width="4.6640625" style="70" customWidth="1"/>
    <col min="13" max="13" width="10.6640625" style="70" customWidth="1"/>
    <col min="14" max="14" width="10.6640625" style="129"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21" width="9" style="70"/>
    <col min="22" max="24" width="9" style="94"/>
    <col min="25" max="16384" width="9" style="70"/>
  </cols>
  <sheetData>
    <row r="1" spans="2:23">
      <c r="B1" s="102" t="s">
        <v>183</v>
      </c>
    </row>
    <row r="2" spans="2:23" ht="16.2">
      <c r="B2" s="1" t="s">
        <v>0</v>
      </c>
      <c r="G2" s="184" t="str">
        <f>歳入!G2</f>
        <v>令和５年度決算</v>
      </c>
      <c r="H2" s="184"/>
      <c r="I2" s="184"/>
      <c r="J2" s="31" t="s">
        <v>253</v>
      </c>
    </row>
    <row r="3" spans="2:23">
      <c r="G3" s="73"/>
      <c r="H3" s="73"/>
      <c r="I3" s="138"/>
      <c r="J3" s="73"/>
    </row>
    <row r="4" spans="2:23" ht="14.4">
      <c r="B4" s="3" t="s">
        <v>211</v>
      </c>
      <c r="G4" s="31" t="s">
        <v>212</v>
      </c>
      <c r="H4" s="73"/>
      <c r="I4" s="138"/>
      <c r="J4" s="73"/>
      <c r="L4" s="31" t="s">
        <v>213</v>
      </c>
      <c r="M4" s="73"/>
      <c r="N4" s="138"/>
      <c r="O4" s="73"/>
      <c r="Q4" s="2" t="s">
        <v>214</v>
      </c>
    </row>
    <row r="5" spans="2:23" ht="13.5" customHeight="1">
      <c r="B5" s="159" t="s">
        <v>4</v>
      </c>
      <c r="C5" s="8"/>
      <c r="D5" s="130"/>
      <c r="E5" s="32" t="str">
        <f>歳入!E5</f>
        <v>R4</v>
      </c>
      <c r="G5" s="161" t="s">
        <v>4</v>
      </c>
      <c r="H5" s="24"/>
      <c r="I5" s="148"/>
      <c r="J5" s="115" t="str">
        <f>E5</f>
        <v>R4</v>
      </c>
      <c r="L5" s="161" t="s">
        <v>4</v>
      </c>
      <c r="M5" s="24"/>
      <c r="N5" s="148"/>
      <c r="O5" s="115" t="str">
        <f>J5</f>
        <v>R4</v>
      </c>
      <c r="Q5" s="159" t="s">
        <v>4</v>
      </c>
      <c r="R5" s="8"/>
      <c r="S5" s="5"/>
      <c r="T5" s="23" t="str">
        <f>O5</f>
        <v>R4</v>
      </c>
    </row>
    <row r="6" spans="2:23">
      <c r="B6" s="159"/>
      <c r="C6" s="9" t="s">
        <v>9</v>
      </c>
      <c r="D6" s="131" t="s">
        <v>220</v>
      </c>
      <c r="E6" s="6" t="s">
        <v>53</v>
      </c>
      <c r="G6" s="161"/>
      <c r="H6" s="26" t="s">
        <v>9</v>
      </c>
      <c r="I6" s="149" t="s">
        <v>223</v>
      </c>
      <c r="J6" s="27" t="s">
        <v>53</v>
      </c>
      <c r="L6" s="161"/>
      <c r="M6" s="26" t="s">
        <v>9</v>
      </c>
      <c r="N6" s="149" t="s">
        <v>222</v>
      </c>
      <c r="O6" s="27" t="s">
        <v>53</v>
      </c>
      <c r="Q6" s="159"/>
      <c r="R6" s="9" t="s">
        <v>9</v>
      </c>
      <c r="S6" s="10" t="s">
        <v>221</v>
      </c>
      <c r="T6" s="6" t="s">
        <v>53</v>
      </c>
    </row>
    <row r="7" spans="2:23">
      <c r="B7" s="159"/>
      <c r="C7" s="11"/>
      <c r="D7" s="132"/>
      <c r="E7" s="4" t="s">
        <v>4</v>
      </c>
      <c r="G7" s="161"/>
      <c r="H7" s="28"/>
      <c r="I7" s="145"/>
      <c r="J7" s="30" t="s">
        <v>4</v>
      </c>
      <c r="L7" s="161"/>
      <c r="M7" s="28"/>
      <c r="N7" s="145"/>
      <c r="O7" s="30" t="s">
        <v>4</v>
      </c>
      <c r="Q7" s="159"/>
      <c r="R7" s="11"/>
      <c r="S7" s="7"/>
      <c r="T7" s="4" t="s">
        <v>4</v>
      </c>
    </row>
    <row r="8" spans="2:23" ht="14.4">
      <c r="B8" s="12">
        <f t="shared" ref="B8:B48" si="0">RANK(D8,D$8:D$48,1)</f>
        <v>1</v>
      </c>
      <c r="C8" s="13" t="s">
        <v>11</v>
      </c>
      <c r="D8" s="146">
        <v>72.2</v>
      </c>
      <c r="E8" s="22">
        <v>1</v>
      </c>
      <c r="G8" s="42">
        <f t="shared" ref="G8:G48" si="1">RANK(I8,I$8:I$48,1)</f>
        <v>1</v>
      </c>
      <c r="H8" s="83" t="s">
        <v>36</v>
      </c>
      <c r="I8" s="146">
        <v>-2.2000000000000002</v>
      </c>
      <c r="J8" s="124">
        <v>1</v>
      </c>
      <c r="L8" s="36">
        <f t="shared" ref="L8:L48" si="2">IF(ISERROR(RANK(N8,N$8:N$48,1)),"-",RANK(N8,N$8:N$48,1))</f>
        <v>1</v>
      </c>
      <c r="M8" s="83" t="s">
        <v>283</v>
      </c>
      <c r="N8" s="147">
        <v>2.5</v>
      </c>
      <c r="O8" s="85">
        <v>7</v>
      </c>
      <c r="Q8" s="12">
        <f t="shared" ref="Q8:Q48" si="3">RANK(S8,S$8:S$48,0)</f>
        <v>1</v>
      </c>
      <c r="R8" s="13" t="s">
        <v>11</v>
      </c>
      <c r="S8" s="100">
        <v>1.2490000000000001</v>
      </c>
      <c r="T8" s="22">
        <v>1</v>
      </c>
      <c r="V8" s="63"/>
      <c r="W8" s="64"/>
    </row>
    <row r="9" spans="2:23" ht="14.4">
      <c r="B9" s="12">
        <f t="shared" si="0"/>
        <v>2</v>
      </c>
      <c r="C9" s="13" t="s">
        <v>30</v>
      </c>
      <c r="D9" s="146">
        <v>76.099999999999994</v>
      </c>
      <c r="E9" s="22">
        <v>2</v>
      </c>
      <c r="G9" s="42">
        <f t="shared" si="1"/>
        <v>2</v>
      </c>
      <c r="H9" s="83" t="s">
        <v>50</v>
      </c>
      <c r="I9" s="146">
        <v>-1.4</v>
      </c>
      <c r="J9" s="124">
        <v>2</v>
      </c>
      <c r="L9" s="36">
        <f t="shared" si="2"/>
        <v>2</v>
      </c>
      <c r="M9" s="83" t="s">
        <v>35</v>
      </c>
      <c r="N9" s="147">
        <v>4.3</v>
      </c>
      <c r="O9" s="85">
        <v>6</v>
      </c>
      <c r="Q9" s="12">
        <f t="shared" si="3"/>
        <v>2</v>
      </c>
      <c r="R9" s="13" t="s">
        <v>23</v>
      </c>
      <c r="S9" s="100">
        <v>0.98</v>
      </c>
      <c r="T9" s="22">
        <v>2</v>
      </c>
      <c r="V9" s="63"/>
      <c r="W9" s="64"/>
    </row>
    <row r="10" spans="2:23" ht="14.4">
      <c r="B10" s="12">
        <f t="shared" si="0"/>
        <v>3</v>
      </c>
      <c r="C10" s="13" t="s">
        <v>50</v>
      </c>
      <c r="D10" s="146">
        <v>88.8</v>
      </c>
      <c r="E10" s="22">
        <v>5</v>
      </c>
      <c r="G10" s="42">
        <f t="shared" si="1"/>
        <v>3</v>
      </c>
      <c r="H10" s="83" t="s">
        <v>49</v>
      </c>
      <c r="I10" s="146">
        <v>-0.7</v>
      </c>
      <c r="J10" s="124">
        <v>4</v>
      </c>
      <c r="L10" s="36">
        <f t="shared" si="2"/>
        <v>3</v>
      </c>
      <c r="M10" s="83" t="s">
        <v>47</v>
      </c>
      <c r="N10" s="147">
        <v>7.5</v>
      </c>
      <c r="O10" s="85">
        <v>2</v>
      </c>
      <c r="Q10" s="12">
        <f t="shared" si="3"/>
        <v>3</v>
      </c>
      <c r="R10" s="13" t="s">
        <v>17</v>
      </c>
      <c r="S10" s="100">
        <v>0.95399999999999996</v>
      </c>
      <c r="T10" s="22">
        <v>3</v>
      </c>
      <c r="V10" s="63"/>
      <c r="W10" s="64"/>
    </row>
    <row r="11" spans="2:23" ht="14.4">
      <c r="B11" s="12">
        <f t="shared" si="0"/>
        <v>4</v>
      </c>
      <c r="C11" s="13" t="s">
        <v>38</v>
      </c>
      <c r="D11" s="146">
        <v>89.5</v>
      </c>
      <c r="E11" s="22">
        <v>3</v>
      </c>
      <c r="G11" s="42">
        <f t="shared" si="1"/>
        <v>4</v>
      </c>
      <c r="H11" s="83" t="s">
        <v>23</v>
      </c>
      <c r="I11" s="146">
        <v>-0.6</v>
      </c>
      <c r="J11" s="124">
        <v>3</v>
      </c>
      <c r="L11" s="36">
        <f t="shared" si="2"/>
        <v>4</v>
      </c>
      <c r="M11" s="83" t="s">
        <v>19</v>
      </c>
      <c r="N11" s="147">
        <v>8.6999999999999993</v>
      </c>
      <c r="O11" s="85">
        <v>11</v>
      </c>
      <c r="Q11" s="12">
        <f t="shared" si="3"/>
        <v>4</v>
      </c>
      <c r="R11" s="13" t="s">
        <v>26</v>
      </c>
      <c r="S11" s="100">
        <v>0.93799999999999994</v>
      </c>
      <c r="T11" s="22">
        <v>4</v>
      </c>
      <c r="V11" s="63"/>
      <c r="W11" s="64"/>
    </row>
    <row r="12" spans="2:23" ht="14.4">
      <c r="B12" s="12">
        <f t="shared" si="0"/>
        <v>5</v>
      </c>
      <c r="C12" s="13" t="s">
        <v>36</v>
      </c>
      <c r="D12" s="146">
        <v>91.7</v>
      </c>
      <c r="E12" s="22">
        <v>6</v>
      </c>
      <c r="G12" s="42">
        <f t="shared" si="1"/>
        <v>5</v>
      </c>
      <c r="H12" s="83" t="s">
        <v>26</v>
      </c>
      <c r="I12" s="146">
        <v>-0.4</v>
      </c>
      <c r="J12" s="124">
        <v>5</v>
      </c>
      <c r="L12" s="36">
        <f t="shared" si="2"/>
        <v>5</v>
      </c>
      <c r="M12" s="83" t="s">
        <v>40</v>
      </c>
      <c r="N12" s="147">
        <v>9.5</v>
      </c>
      <c r="O12" s="85">
        <v>3</v>
      </c>
      <c r="Q12" s="12">
        <f t="shared" si="3"/>
        <v>5</v>
      </c>
      <c r="R12" s="13" t="s">
        <v>13</v>
      </c>
      <c r="S12" s="100">
        <v>0.88600000000000001</v>
      </c>
      <c r="T12" s="22">
        <v>5</v>
      </c>
      <c r="V12" s="63"/>
      <c r="W12" s="64"/>
    </row>
    <row r="13" spans="2:23" ht="14.4">
      <c r="B13" s="12">
        <f t="shared" si="0"/>
        <v>5</v>
      </c>
      <c r="C13" s="13" t="s">
        <v>13</v>
      </c>
      <c r="D13" s="146">
        <v>91.7</v>
      </c>
      <c r="E13" s="22">
        <v>12</v>
      </c>
      <c r="G13" s="12">
        <f t="shared" si="1"/>
        <v>6</v>
      </c>
      <c r="H13" s="13" t="s">
        <v>17</v>
      </c>
      <c r="I13" s="146">
        <v>0.2</v>
      </c>
      <c r="J13" s="22">
        <v>6</v>
      </c>
      <c r="L13" s="36">
        <f t="shared" si="2"/>
        <v>6</v>
      </c>
      <c r="M13" s="83" t="s">
        <v>42</v>
      </c>
      <c r="N13" s="147">
        <v>16.7</v>
      </c>
      <c r="O13" s="85">
        <v>8</v>
      </c>
      <c r="Q13" s="12">
        <f t="shared" si="3"/>
        <v>6</v>
      </c>
      <c r="R13" s="13" t="s">
        <v>25</v>
      </c>
      <c r="S13" s="100">
        <v>0.84899999999999998</v>
      </c>
      <c r="T13" s="22">
        <v>7</v>
      </c>
      <c r="V13" s="63"/>
      <c r="W13" s="64"/>
    </row>
    <row r="14" spans="2:23" ht="14.4">
      <c r="B14" s="12">
        <f t="shared" si="0"/>
        <v>7</v>
      </c>
      <c r="C14" s="13" t="s">
        <v>14</v>
      </c>
      <c r="D14" s="146">
        <v>92</v>
      </c>
      <c r="E14" s="22">
        <v>33</v>
      </c>
      <c r="G14" s="12">
        <f t="shared" si="1"/>
        <v>7</v>
      </c>
      <c r="H14" s="13" t="s">
        <v>15</v>
      </c>
      <c r="I14" s="146">
        <v>1.3</v>
      </c>
      <c r="J14" s="22">
        <v>9</v>
      </c>
      <c r="L14" s="36">
        <f t="shared" si="2"/>
        <v>7</v>
      </c>
      <c r="M14" s="83" t="s">
        <v>33</v>
      </c>
      <c r="N14" s="147">
        <v>18</v>
      </c>
      <c r="O14" s="85">
        <v>9</v>
      </c>
      <c r="Q14" s="12">
        <f t="shared" si="3"/>
        <v>7</v>
      </c>
      <c r="R14" s="13" t="s">
        <v>19</v>
      </c>
      <c r="S14" s="100">
        <v>0.82599999999999996</v>
      </c>
      <c r="T14" s="22">
        <v>6</v>
      </c>
      <c r="V14" s="63"/>
      <c r="W14" s="64"/>
    </row>
    <row r="15" spans="2:23" ht="14.4">
      <c r="B15" s="12">
        <f t="shared" si="0"/>
        <v>8</v>
      </c>
      <c r="C15" s="13" t="s">
        <v>25</v>
      </c>
      <c r="D15" s="146">
        <v>92.1</v>
      </c>
      <c r="E15" s="22">
        <v>9</v>
      </c>
      <c r="G15" s="12">
        <f t="shared" si="1"/>
        <v>8</v>
      </c>
      <c r="H15" s="13" t="s">
        <v>31</v>
      </c>
      <c r="I15" s="146">
        <v>1.5</v>
      </c>
      <c r="J15" s="22">
        <v>7</v>
      </c>
      <c r="L15" s="36">
        <f t="shared" si="2"/>
        <v>8</v>
      </c>
      <c r="M15" s="83" t="s">
        <v>27</v>
      </c>
      <c r="N15" s="147">
        <v>20.2</v>
      </c>
      <c r="O15" s="85">
        <v>10</v>
      </c>
      <c r="Q15" s="12">
        <f t="shared" si="3"/>
        <v>8</v>
      </c>
      <c r="R15" s="13" t="s">
        <v>28</v>
      </c>
      <c r="S15" s="100">
        <v>0.78300000000000003</v>
      </c>
      <c r="T15" s="22">
        <v>9</v>
      </c>
      <c r="V15" s="63"/>
      <c r="W15" s="64"/>
    </row>
    <row r="16" spans="2:23" ht="14.4">
      <c r="B16" s="12">
        <f t="shared" si="0"/>
        <v>9</v>
      </c>
      <c r="C16" s="13" t="s">
        <v>23</v>
      </c>
      <c r="D16" s="146">
        <v>92.6</v>
      </c>
      <c r="E16" s="22">
        <v>7</v>
      </c>
      <c r="G16" s="12">
        <f t="shared" si="1"/>
        <v>9</v>
      </c>
      <c r="H16" s="13" t="s">
        <v>29</v>
      </c>
      <c r="I16" s="146">
        <v>2</v>
      </c>
      <c r="J16" s="22">
        <v>8</v>
      </c>
      <c r="L16" s="36">
        <f t="shared" si="2"/>
        <v>9</v>
      </c>
      <c r="M16" s="83" t="s">
        <v>20</v>
      </c>
      <c r="N16" s="147">
        <v>31</v>
      </c>
      <c r="O16" s="85">
        <v>12</v>
      </c>
      <c r="Q16" s="12">
        <f t="shared" si="3"/>
        <v>9</v>
      </c>
      <c r="R16" s="13" t="s">
        <v>31</v>
      </c>
      <c r="S16" s="100">
        <v>0.76100000000000001</v>
      </c>
      <c r="T16" s="22">
        <v>11</v>
      </c>
      <c r="V16" s="63"/>
      <c r="W16" s="64"/>
    </row>
    <row r="17" spans="2:23" ht="14.4">
      <c r="B17" s="12">
        <f t="shared" si="0"/>
        <v>9</v>
      </c>
      <c r="C17" s="13" t="s">
        <v>43</v>
      </c>
      <c r="D17" s="146">
        <v>92.6</v>
      </c>
      <c r="E17" s="22">
        <v>19</v>
      </c>
      <c r="G17" s="12">
        <f t="shared" si="1"/>
        <v>10</v>
      </c>
      <c r="H17" s="13" t="s">
        <v>13</v>
      </c>
      <c r="I17" s="146">
        <v>2.1</v>
      </c>
      <c r="J17" s="22">
        <v>11</v>
      </c>
      <c r="L17" s="36">
        <f t="shared" si="2"/>
        <v>10</v>
      </c>
      <c r="M17" s="83" t="s">
        <v>48</v>
      </c>
      <c r="N17" s="147">
        <v>40.9</v>
      </c>
      <c r="O17" s="85">
        <v>14</v>
      </c>
      <c r="Q17" s="12">
        <f t="shared" si="3"/>
        <v>10</v>
      </c>
      <c r="R17" s="13" t="s">
        <v>29</v>
      </c>
      <c r="S17" s="100">
        <v>0.753</v>
      </c>
      <c r="T17" s="22">
        <v>8</v>
      </c>
      <c r="V17" s="63"/>
      <c r="W17" s="64"/>
    </row>
    <row r="18" spans="2:23" ht="14.4">
      <c r="B18" s="12">
        <f t="shared" si="0"/>
        <v>11</v>
      </c>
      <c r="C18" s="13" t="s">
        <v>32</v>
      </c>
      <c r="D18" s="146">
        <v>93.4</v>
      </c>
      <c r="E18" s="22">
        <v>4</v>
      </c>
      <c r="G18" s="12">
        <f t="shared" si="1"/>
        <v>11</v>
      </c>
      <c r="H18" s="13" t="s">
        <v>25</v>
      </c>
      <c r="I18" s="146">
        <v>2.2000000000000002</v>
      </c>
      <c r="J18" s="22">
        <v>12</v>
      </c>
      <c r="L18" s="36">
        <f t="shared" si="2"/>
        <v>11</v>
      </c>
      <c r="M18" s="83" t="s">
        <v>37</v>
      </c>
      <c r="N18" s="147">
        <v>43</v>
      </c>
      <c r="O18" s="85">
        <v>13</v>
      </c>
      <c r="Q18" s="12">
        <f t="shared" si="3"/>
        <v>11</v>
      </c>
      <c r="R18" s="13" t="s">
        <v>36</v>
      </c>
      <c r="S18" s="100">
        <v>0.75</v>
      </c>
      <c r="T18" s="22">
        <v>10</v>
      </c>
      <c r="V18" s="63"/>
      <c r="W18" s="64"/>
    </row>
    <row r="19" spans="2:23" ht="14.4">
      <c r="B19" s="12">
        <f t="shared" si="0"/>
        <v>12</v>
      </c>
      <c r="C19" s="13" t="s">
        <v>16</v>
      </c>
      <c r="D19" s="146">
        <v>93.6</v>
      </c>
      <c r="E19" s="22">
        <v>30</v>
      </c>
      <c r="G19" s="12">
        <f t="shared" si="1"/>
        <v>11</v>
      </c>
      <c r="H19" s="13" t="s">
        <v>18</v>
      </c>
      <c r="I19" s="146">
        <v>2.2000000000000002</v>
      </c>
      <c r="J19" s="22">
        <v>10</v>
      </c>
      <c r="L19" s="36">
        <f t="shared" si="2"/>
        <v>12</v>
      </c>
      <c r="M19" s="83" t="s">
        <v>28</v>
      </c>
      <c r="N19" s="147">
        <v>75.2</v>
      </c>
      <c r="O19" s="85">
        <v>15</v>
      </c>
      <c r="Q19" s="12">
        <f t="shared" si="3"/>
        <v>12</v>
      </c>
      <c r="R19" s="13" t="s">
        <v>46</v>
      </c>
      <c r="S19" s="100">
        <v>0.73599999999999999</v>
      </c>
      <c r="T19" s="22">
        <v>12</v>
      </c>
      <c r="V19" s="63"/>
      <c r="W19" s="64"/>
    </row>
    <row r="20" spans="2:23" ht="14.4">
      <c r="B20" s="12">
        <f t="shared" si="0"/>
        <v>13</v>
      </c>
      <c r="C20" s="13" t="s">
        <v>20</v>
      </c>
      <c r="D20" s="146">
        <v>93.8</v>
      </c>
      <c r="E20" s="22">
        <v>11</v>
      </c>
      <c r="G20" s="12">
        <f t="shared" si="1"/>
        <v>13</v>
      </c>
      <c r="H20" s="13" t="s">
        <v>44</v>
      </c>
      <c r="I20" s="146">
        <v>2.4</v>
      </c>
      <c r="J20" s="22">
        <v>14</v>
      </c>
      <c r="L20" s="36">
        <f t="shared" si="2"/>
        <v>13</v>
      </c>
      <c r="M20" s="83" t="s">
        <v>43</v>
      </c>
      <c r="N20" s="147">
        <v>84.2</v>
      </c>
      <c r="O20" s="85">
        <v>17</v>
      </c>
      <c r="Q20" s="12">
        <f t="shared" si="3"/>
        <v>13</v>
      </c>
      <c r="R20" s="13" t="s">
        <v>284</v>
      </c>
      <c r="S20" s="100">
        <v>0.69599999999999995</v>
      </c>
      <c r="T20" s="22">
        <v>13</v>
      </c>
      <c r="V20" s="63"/>
      <c r="W20" s="64"/>
    </row>
    <row r="21" spans="2:23" ht="14.4">
      <c r="B21" s="12">
        <f t="shared" si="0"/>
        <v>14</v>
      </c>
      <c r="C21" s="13" t="s">
        <v>21</v>
      </c>
      <c r="D21" s="146">
        <v>94.5</v>
      </c>
      <c r="E21" s="22">
        <v>39</v>
      </c>
      <c r="G21" s="12">
        <f t="shared" si="1"/>
        <v>14</v>
      </c>
      <c r="H21" s="13" t="s">
        <v>22</v>
      </c>
      <c r="I21" s="146">
        <v>3.1</v>
      </c>
      <c r="J21" s="22">
        <v>15</v>
      </c>
      <c r="L21" s="36">
        <f t="shared" si="2"/>
        <v>14</v>
      </c>
      <c r="M21" s="83" t="s">
        <v>34</v>
      </c>
      <c r="N21" s="147">
        <v>107</v>
      </c>
      <c r="O21" s="85">
        <v>16</v>
      </c>
      <c r="Q21" s="12">
        <f t="shared" si="3"/>
        <v>14</v>
      </c>
      <c r="R21" s="13" t="s">
        <v>22</v>
      </c>
      <c r="S21" s="100">
        <v>0.69499999999999995</v>
      </c>
      <c r="T21" s="22">
        <v>16</v>
      </c>
      <c r="V21" s="63"/>
      <c r="W21" s="64"/>
    </row>
    <row r="22" spans="2:23" ht="14.4">
      <c r="B22" s="12">
        <f t="shared" si="0"/>
        <v>15</v>
      </c>
      <c r="C22" s="13" t="s">
        <v>34</v>
      </c>
      <c r="D22" s="146">
        <v>94.6</v>
      </c>
      <c r="E22" s="22">
        <v>21</v>
      </c>
      <c r="G22" s="12">
        <f t="shared" si="1"/>
        <v>15</v>
      </c>
      <c r="H22" s="13" t="s">
        <v>37</v>
      </c>
      <c r="I22" s="146">
        <v>3.2</v>
      </c>
      <c r="J22" s="22">
        <v>12</v>
      </c>
      <c r="L22" s="36" t="str">
        <f t="shared" si="2"/>
        <v>-</v>
      </c>
      <c r="M22" s="83" t="s">
        <v>16</v>
      </c>
      <c r="N22" s="147" t="s">
        <v>85</v>
      </c>
      <c r="O22" s="85" t="s">
        <v>85</v>
      </c>
      <c r="Q22" s="12">
        <f t="shared" si="3"/>
        <v>14</v>
      </c>
      <c r="R22" s="13" t="s">
        <v>39</v>
      </c>
      <c r="S22" s="100">
        <v>0.69499999999999995</v>
      </c>
      <c r="T22" s="22">
        <v>13</v>
      </c>
      <c r="V22" s="63"/>
      <c r="W22" s="64"/>
    </row>
    <row r="23" spans="2:23" ht="14.4">
      <c r="B23" s="12">
        <f t="shared" si="0"/>
        <v>16</v>
      </c>
      <c r="C23" s="13" t="s">
        <v>46</v>
      </c>
      <c r="D23" s="146">
        <v>94.7</v>
      </c>
      <c r="E23" s="22">
        <v>13</v>
      </c>
      <c r="G23" s="12">
        <f t="shared" si="1"/>
        <v>15</v>
      </c>
      <c r="H23" s="13" t="s">
        <v>11</v>
      </c>
      <c r="I23" s="146">
        <v>3.2</v>
      </c>
      <c r="J23" s="22">
        <v>18</v>
      </c>
      <c r="L23" s="36" t="str">
        <f t="shared" si="2"/>
        <v>-</v>
      </c>
      <c r="M23" s="83" t="s">
        <v>25</v>
      </c>
      <c r="N23" s="147" t="s">
        <v>85</v>
      </c>
      <c r="O23" s="85" t="s">
        <v>85</v>
      </c>
      <c r="Q23" s="12">
        <f t="shared" si="3"/>
        <v>16</v>
      </c>
      <c r="R23" s="13" t="s">
        <v>40</v>
      </c>
      <c r="S23" s="100">
        <v>0.69399999999999995</v>
      </c>
      <c r="T23" s="22">
        <v>17</v>
      </c>
      <c r="V23" s="63"/>
      <c r="W23" s="64"/>
    </row>
    <row r="24" spans="2:23" ht="14.4">
      <c r="B24" s="12">
        <f t="shared" si="0"/>
        <v>17</v>
      </c>
      <c r="C24" s="13" t="s">
        <v>27</v>
      </c>
      <c r="D24" s="146">
        <v>94.9</v>
      </c>
      <c r="E24" s="22">
        <v>9</v>
      </c>
      <c r="G24" s="12">
        <f t="shared" si="1"/>
        <v>17</v>
      </c>
      <c r="H24" s="13" t="s">
        <v>45</v>
      </c>
      <c r="I24" s="146">
        <v>3.5</v>
      </c>
      <c r="J24" s="22">
        <v>23</v>
      </c>
      <c r="L24" s="36" t="str">
        <f t="shared" si="2"/>
        <v>-</v>
      </c>
      <c r="M24" s="83" t="s">
        <v>29</v>
      </c>
      <c r="N24" s="147" t="s">
        <v>85</v>
      </c>
      <c r="O24" s="85" t="s">
        <v>85</v>
      </c>
      <c r="Q24" s="12">
        <f t="shared" si="3"/>
        <v>17</v>
      </c>
      <c r="R24" s="13" t="s">
        <v>283</v>
      </c>
      <c r="S24" s="100">
        <v>0.68100000000000005</v>
      </c>
      <c r="T24" s="22">
        <v>18</v>
      </c>
      <c r="V24" s="63"/>
      <c r="W24" s="64"/>
    </row>
    <row r="25" spans="2:23" ht="14.4">
      <c r="B25" s="12">
        <f t="shared" si="0"/>
        <v>18</v>
      </c>
      <c r="C25" s="13" t="s">
        <v>49</v>
      </c>
      <c r="D25" s="146">
        <v>95.3</v>
      </c>
      <c r="E25" s="22">
        <v>8</v>
      </c>
      <c r="G25" s="12">
        <f t="shared" si="1"/>
        <v>18</v>
      </c>
      <c r="H25" s="13" t="s">
        <v>51</v>
      </c>
      <c r="I25" s="146">
        <v>3.9</v>
      </c>
      <c r="J25" s="22">
        <v>16</v>
      </c>
      <c r="L25" s="36" t="str">
        <f t="shared" si="2"/>
        <v>-</v>
      </c>
      <c r="M25" s="83" t="s">
        <v>17</v>
      </c>
      <c r="N25" s="147" t="s">
        <v>85</v>
      </c>
      <c r="O25" s="85" t="s">
        <v>85</v>
      </c>
      <c r="Q25" s="12">
        <f t="shared" si="3"/>
        <v>18</v>
      </c>
      <c r="R25" s="13" t="s">
        <v>20</v>
      </c>
      <c r="S25" s="100">
        <v>0.67800000000000005</v>
      </c>
      <c r="T25" s="22">
        <v>20</v>
      </c>
      <c r="V25" s="63"/>
      <c r="W25" s="64"/>
    </row>
    <row r="26" spans="2:23" ht="14.4">
      <c r="B26" s="12">
        <f t="shared" si="0"/>
        <v>18</v>
      </c>
      <c r="C26" s="13" t="s">
        <v>18</v>
      </c>
      <c r="D26" s="146">
        <v>95.3</v>
      </c>
      <c r="E26" s="22">
        <v>15</v>
      </c>
      <c r="G26" s="12">
        <f t="shared" si="1"/>
        <v>18</v>
      </c>
      <c r="H26" s="13" t="s">
        <v>35</v>
      </c>
      <c r="I26" s="146">
        <v>3.9</v>
      </c>
      <c r="J26" s="22">
        <v>19</v>
      </c>
      <c r="L26" s="36" t="str">
        <f t="shared" si="2"/>
        <v>-</v>
      </c>
      <c r="M26" s="83" t="s">
        <v>36</v>
      </c>
      <c r="N26" s="147" t="s">
        <v>85</v>
      </c>
      <c r="O26" s="85" t="s">
        <v>85</v>
      </c>
      <c r="Q26" s="12">
        <f t="shared" si="3"/>
        <v>19</v>
      </c>
      <c r="R26" s="13" t="s">
        <v>48</v>
      </c>
      <c r="S26" s="100">
        <v>0.67700000000000005</v>
      </c>
      <c r="T26" s="22">
        <v>19</v>
      </c>
      <c r="V26" s="63"/>
      <c r="W26" s="64"/>
    </row>
    <row r="27" spans="2:23" ht="14.4">
      <c r="B27" s="12">
        <f t="shared" si="0"/>
        <v>20</v>
      </c>
      <c r="C27" s="13" t="s">
        <v>284</v>
      </c>
      <c r="D27" s="146">
        <v>95.5</v>
      </c>
      <c r="E27" s="22">
        <v>26</v>
      </c>
      <c r="G27" s="12">
        <f t="shared" si="1"/>
        <v>20</v>
      </c>
      <c r="H27" s="13" t="s">
        <v>24</v>
      </c>
      <c r="I27" s="146">
        <v>4</v>
      </c>
      <c r="J27" s="22">
        <v>16</v>
      </c>
      <c r="L27" s="36" t="str">
        <f t="shared" si="2"/>
        <v>-</v>
      </c>
      <c r="M27" s="83" t="s">
        <v>31</v>
      </c>
      <c r="N27" s="147" t="s">
        <v>85</v>
      </c>
      <c r="O27" s="85" t="s">
        <v>85</v>
      </c>
      <c r="Q27" s="12">
        <f t="shared" si="3"/>
        <v>20</v>
      </c>
      <c r="R27" s="13" t="s">
        <v>35</v>
      </c>
      <c r="S27" s="100">
        <v>0.65900000000000003</v>
      </c>
      <c r="T27" s="22">
        <v>21</v>
      </c>
      <c r="V27" s="63"/>
      <c r="W27" s="64"/>
    </row>
    <row r="28" spans="2:23" ht="14.4">
      <c r="B28" s="12">
        <f t="shared" si="0"/>
        <v>21</v>
      </c>
      <c r="C28" s="13" t="s">
        <v>17</v>
      </c>
      <c r="D28" s="146">
        <v>96.2</v>
      </c>
      <c r="E28" s="22">
        <v>25</v>
      </c>
      <c r="G28" s="12">
        <f t="shared" si="1"/>
        <v>21</v>
      </c>
      <c r="H28" s="13" t="s">
        <v>39</v>
      </c>
      <c r="I28" s="146">
        <v>4.0999999999999996</v>
      </c>
      <c r="J28" s="22">
        <v>21</v>
      </c>
      <c r="L28" s="36" t="str">
        <f t="shared" si="2"/>
        <v>-</v>
      </c>
      <c r="M28" s="83" t="s">
        <v>23</v>
      </c>
      <c r="N28" s="147" t="s">
        <v>85</v>
      </c>
      <c r="O28" s="85" t="s">
        <v>85</v>
      </c>
      <c r="Q28" s="12">
        <f t="shared" si="3"/>
        <v>20</v>
      </c>
      <c r="R28" s="13" t="s">
        <v>21</v>
      </c>
      <c r="S28" s="100">
        <v>0.65900000000000003</v>
      </c>
      <c r="T28" s="22">
        <v>15</v>
      </c>
      <c r="V28" s="63"/>
      <c r="W28" s="64"/>
    </row>
    <row r="29" spans="2:23" ht="14.4">
      <c r="B29" s="12">
        <f t="shared" si="0"/>
        <v>22</v>
      </c>
      <c r="C29" s="13" t="s">
        <v>40</v>
      </c>
      <c r="D29" s="146">
        <v>96.7</v>
      </c>
      <c r="E29" s="22">
        <v>19</v>
      </c>
      <c r="G29" s="12">
        <f t="shared" si="1"/>
        <v>22</v>
      </c>
      <c r="H29" s="13" t="s">
        <v>32</v>
      </c>
      <c r="I29" s="146">
        <v>4.2</v>
      </c>
      <c r="J29" s="22">
        <v>21</v>
      </c>
      <c r="L29" s="36" t="str">
        <f t="shared" si="2"/>
        <v>-</v>
      </c>
      <c r="M29" s="83" t="s">
        <v>22</v>
      </c>
      <c r="N29" s="147" t="s">
        <v>85</v>
      </c>
      <c r="O29" s="85" t="s">
        <v>85</v>
      </c>
      <c r="Q29" s="12">
        <f t="shared" si="3"/>
        <v>22</v>
      </c>
      <c r="R29" s="13" t="s">
        <v>24</v>
      </c>
      <c r="S29" s="100">
        <v>0.64200000000000002</v>
      </c>
      <c r="T29" s="22">
        <v>22</v>
      </c>
      <c r="V29" s="63"/>
      <c r="W29" s="64"/>
    </row>
    <row r="30" spans="2:23" ht="14.4">
      <c r="B30" s="12">
        <f t="shared" si="0"/>
        <v>23</v>
      </c>
      <c r="C30" s="13" t="s">
        <v>35</v>
      </c>
      <c r="D30" s="146">
        <v>97.3</v>
      </c>
      <c r="E30" s="22">
        <v>35</v>
      </c>
      <c r="G30" s="12">
        <f t="shared" si="1"/>
        <v>23</v>
      </c>
      <c r="H30" s="13" t="s">
        <v>16</v>
      </c>
      <c r="I30" s="146">
        <v>4.8</v>
      </c>
      <c r="J30" s="22">
        <v>27</v>
      </c>
      <c r="L30" s="36" t="str">
        <f t="shared" si="2"/>
        <v>-</v>
      </c>
      <c r="M30" s="83" t="s">
        <v>49</v>
      </c>
      <c r="N30" s="147" t="s">
        <v>85</v>
      </c>
      <c r="O30" s="85" t="s">
        <v>85</v>
      </c>
      <c r="Q30" s="12">
        <f t="shared" si="3"/>
        <v>23</v>
      </c>
      <c r="R30" s="13" t="s">
        <v>42</v>
      </c>
      <c r="S30" s="100">
        <v>0.63200000000000001</v>
      </c>
      <c r="T30" s="22">
        <v>23</v>
      </c>
      <c r="V30" s="63"/>
      <c r="W30" s="64"/>
    </row>
    <row r="31" spans="2:23" ht="14.4">
      <c r="B31" s="12">
        <f t="shared" si="0"/>
        <v>24</v>
      </c>
      <c r="C31" s="13" t="s">
        <v>29</v>
      </c>
      <c r="D31" s="146">
        <v>97.4</v>
      </c>
      <c r="E31" s="22">
        <v>26</v>
      </c>
      <c r="G31" s="12">
        <f t="shared" si="1"/>
        <v>24</v>
      </c>
      <c r="H31" s="13" t="s">
        <v>42</v>
      </c>
      <c r="I31" s="146">
        <v>5</v>
      </c>
      <c r="J31" s="22">
        <v>24</v>
      </c>
      <c r="L31" s="36" t="str">
        <f t="shared" si="2"/>
        <v>-</v>
      </c>
      <c r="M31" s="83" t="s">
        <v>50</v>
      </c>
      <c r="N31" s="147" t="s">
        <v>85</v>
      </c>
      <c r="O31" s="85" t="s">
        <v>85</v>
      </c>
      <c r="Q31" s="12">
        <f t="shared" si="3"/>
        <v>24</v>
      </c>
      <c r="R31" s="13" t="s">
        <v>50</v>
      </c>
      <c r="S31" s="100">
        <v>0.621</v>
      </c>
      <c r="T31" s="22">
        <v>24</v>
      </c>
      <c r="V31" s="63"/>
      <c r="W31" s="64"/>
    </row>
    <row r="32" spans="2:23" ht="14.4">
      <c r="B32" s="12">
        <f t="shared" si="0"/>
        <v>25</v>
      </c>
      <c r="C32" s="13" t="s">
        <v>31</v>
      </c>
      <c r="D32" s="146">
        <v>97.6</v>
      </c>
      <c r="E32" s="22">
        <v>23</v>
      </c>
      <c r="G32" s="12">
        <f t="shared" si="1"/>
        <v>25</v>
      </c>
      <c r="H32" s="13" t="s">
        <v>47</v>
      </c>
      <c r="I32" s="146">
        <v>5.0999999999999996</v>
      </c>
      <c r="J32" s="22">
        <v>20</v>
      </c>
      <c r="L32" s="36" t="str">
        <f t="shared" si="2"/>
        <v>-</v>
      </c>
      <c r="M32" s="83" t="s">
        <v>18</v>
      </c>
      <c r="N32" s="147" t="s">
        <v>85</v>
      </c>
      <c r="O32" s="85" t="s">
        <v>85</v>
      </c>
      <c r="Q32" s="12">
        <f t="shared" si="3"/>
        <v>25</v>
      </c>
      <c r="R32" s="13" t="s">
        <v>16</v>
      </c>
      <c r="S32" s="100">
        <v>0.61299999999999999</v>
      </c>
      <c r="T32" s="22">
        <v>26</v>
      </c>
      <c r="V32" s="63"/>
      <c r="W32" s="64"/>
    </row>
    <row r="33" spans="2:23" ht="14.4">
      <c r="B33" s="12">
        <f t="shared" si="0"/>
        <v>25</v>
      </c>
      <c r="C33" s="13" t="s">
        <v>44</v>
      </c>
      <c r="D33" s="146">
        <v>97.6</v>
      </c>
      <c r="E33" s="22">
        <v>31</v>
      </c>
      <c r="G33" s="12">
        <f t="shared" si="1"/>
        <v>26</v>
      </c>
      <c r="H33" s="13" t="s">
        <v>27</v>
      </c>
      <c r="I33" s="146">
        <v>5.3</v>
      </c>
      <c r="J33" s="22">
        <v>29</v>
      </c>
      <c r="L33" s="36" t="str">
        <f t="shared" si="2"/>
        <v>-</v>
      </c>
      <c r="M33" s="83" t="s">
        <v>44</v>
      </c>
      <c r="N33" s="147" t="s">
        <v>85</v>
      </c>
      <c r="O33" s="85">
        <v>5</v>
      </c>
      <c r="Q33" s="12">
        <f t="shared" si="3"/>
        <v>26</v>
      </c>
      <c r="R33" s="13" t="s">
        <v>49</v>
      </c>
      <c r="S33" s="100">
        <v>0.60199999999999998</v>
      </c>
      <c r="T33" s="22">
        <v>25</v>
      </c>
      <c r="V33" s="63"/>
      <c r="W33" s="64"/>
    </row>
    <row r="34" spans="2:23" ht="14.4">
      <c r="B34" s="12">
        <f t="shared" si="0"/>
        <v>27</v>
      </c>
      <c r="C34" s="13" t="s">
        <v>283</v>
      </c>
      <c r="D34" s="146">
        <v>97.7</v>
      </c>
      <c r="E34" s="22">
        <v>23</v>
      </c>
      <c r="G34" s="12">
        <f t="shared" si="1"/>
        <v>27</v>
      </c>
      <c r="H34" s="13" t="s">
        <v>283</v>
      </c>
      <c r="I34" s="146">
        <v>5.5</v>
      </c>
      <c r="J34" s="22">
        <v>26</v>
      </c>
      <c r="L34" s="36" t="str">
        <f t="shared" si="2"/>
        <v>-</v>
      </c>
      <c r="M34" s="83" t="s">
        <v>288</v>
      </c>
      <c r="N34" s="147" t="s">
        <v>85</v>
      </c>
      <c r="O34" s="85" t="s">
        <v>85</v>
      </c>
      <c r="Q34" s="12">
        <f t="shared" si="3"/>
        <v>27</v>
      </c>
      <c r="R34" s="13" t="s">
        <v>37</v>
      </c>
      <c r="S34" s="100">
        <v>0.59899999999999998</v>
      </c>
      <c r="T34" s="22">
        <v>27</v>
      </c>
      <c r="V34" s="63"/>
      <c r="W34" s="64"/>
    </row>
    <row r="35" spans="2:23" ht="14.4">
      <c r="B35" s="12">
        <f t="shared" si="0"/>
        <v>28</v>
      </c>
      <c r="C35" s="13" t="s">
        <v>15</v>
      </c>
      <c r="D35" s="146">
        <v>98</v>
      </c>
      <c r="E35" s="22">
        <v>16</v>
      </c>
      <c r="G35" s="12">
        <f t="shared" si="1"/>
        <v>27</v>
      </c>
      <c r="H35" s="13" t="s">
        <v>14</v>
      </c>
      <c r="I35" s="146">
        <v>5.5</v>
      </c>
      <c r="J35" s="22">
        <v>25</v>
      </c>
      <c r="L35" s="36" t="str">
        <f t="shared" si="2"/>
        <v>-</v>
      </c>
      <c r="M35" s="83" t="s">
        <v>284</v>
      </c>
      <c r="N35" s="147" t="s">
        <v>85</v>
      </c>
      <c r="O35" s="85" t="s">
        <v>85</v>
      </c>
      <c r="Q35" s="12">
        <f t="shared" si="3"/>
        <v>28</v>
      </c>
      <c r="R35" s="13" t="s">
        <v>47</v>
      </c>
      <c r="S35" s="100">
        <v>0.58899999999999997</v>
      </c>
      <c r="T35" s="22">
        <v>28</v>
      </c>
      <c r="V35" s="63"/>
      <c r="W35" s="64"/>
    </row>
    <row r="36" spans="2:23" ht="14.4">
      <c r="B36" s="12">
        <f t="shared" si="0"/>
        <v>29</v>
      </c>
      <c r="C36" s="13" t="s">
        <v>42</v>
      </c>
      <c r="D36" s="146">
        <v>98.4</v>
      </c>
      <c r="E36" s="22">
        <v>22</v>
      </c>
      <c r="G36" s="12">
        <f t="shared" si="1"/>
        <v>29</v>
      </c>
      <c r="H36" s="13" t="s">
        <v>33</v>
      </c>
      <c r="I36" s="146">
        <v>5.6</v>
      </c>
      <c r="J36" s="22">
        <v>27</v>
      </c>
      <c r="L36" s="36" t="str">
        <f t="shared" si="2"/>
        <v>-</v>
      </c>
      <c r="M36" s="83" t="s">
        <v>13</v>
      </c>
      <c r="N36" s="147" t="s">
        <v>85</v>
      </c>
      <c r="O36" s="85">
        <v>4</v>
      </c>
      <c r="Q36" s="12">
        <f t="shared" si="3"/>
        <v>29</v>
      </c>
      <c r="R36" s="13" t="s">
        <v>44</v>
      </c>
      <c r="S36" s="100">
        <v>0.57999999999999996</v>
      </c>
      <c r="T36" s="22">
        <v>31</v>
      </c>
      <c r="V36" s="63"/>
      <c r="W36" s="64"/>
    </row>
    <row r="37" spans="2:23" ht="14.4">
      <c r="B37" s="12">
        <f t="shared" si="0"/>
        <v>29</v>
      </c>
      <c r="C37" s="13" t="s">
        <v>47</v>
      </c>
      <c r="D37" s="146">
        <v>98.4</v>
      </c>
      <c r="E37" s="22">
        <v>28</v>
      </c>
      <c r="G37" s="12">
        <f t="shared" si="1"/>
        <v>30</v>
      </c>
      <c r="H37" s="13" t="s">
        <v>284</v>
      </c>
      <c r="I37" s="146">
        <v>5.8</v>
      </c>
      <c r="J37" s="22">
        <v>32</v>
      </c>
      <c r="L37" s="36" t="str">
        <f t="shared" si="2"/>
        <v>-</v>
      </c>
      <c r="M37" s="83" t="s">
        <v>51</v>
      </c>
      <c r="N37" s="147" t="s">
        <v>85</v>
      </c>
      <c r="O37" s="85">
        <v>1</v>
      </c>
      <c r="Q37" s="12">
        <f t="shared" si="3"/>
        <v>30</v>
      </c>
      <c r="R37" s="13" t="s">
        <v>45</v>
      </c>
      <c r="S37" s="100">
        <v>0.57299999999999995</v>
      </c>
      <c r="T37" s="22">
        <v>30</v>
      </c>
      <c r="V37" s="63"/>
      <c r="W37" s="64"/>
    </row>
    <row r="38" spans="2:23" ht="14.4">
      <c r="B38" s="12">
        <f t="shared" si="0"/>
        <v>29</v>
      </c>
      <c r="C38" s="13" t="s">
        <v>24</v>
      </c>
      <c r="D38" s="146">
        <v>98.4</v>
      </c>
      <c r="E38" s="22">
        <v>18</v>
      </c>
      <c r="G38" s="12">
        <f t="shared" si="1"/>
        <v>31</v>
      </c>
      <c r="H38" s="13" t="s">
        <v>46</v>
      </c>
      <c r="I38" s="146">
        <v>5.9</v>
      </c>
      <c r="J38" s="22">
        <v>32</v>
      </c>
      <c r="L38" s="36" t="str">
        <f t="shared" si="2"/>
        <v>-</v>
      </c>
      <c r="M38" s="83" t="s">
        <v>26</v>
      </c>
      <c r="N38" s="147" t="s">
        <v>85</v>
      </c>
      <c r="O38" s="85" t="s">
        <v>85</v>
      </c>
      <c r="Q38" s="12">
        <f t="shared" si="3"/>
        <v>31</v>
      </c>
      <c r="R38" s="13" t="s">
        <v>18</v>
      </c>
      <c r="S38" s="100">
        <v>0.56699999999999995</v>
      </c>
      <c r="T38" s="22">
        <v>29</v>
      </c>
      <c r="V38" s="63"/>
      <c r="W38" s="64"/>
    </row>
    <row r="39" spans="2:23" ht="14.4">
      <c r="B39" s="12">
        <f t="shared" si="0"/>
        <v>32</v>
      </c>
      <c r="C39" s="13" t="s">
        <v>26</v>
      </c>
      <c r="D39" s="146">
        <v>98.5</v>
      </c>
      <c r="E39" s="22">
        <v>14</v>
      </c>
      <c r="G39" s="12">
        <f t="shared" si="1"/>
        <v>32</v>
      </c>
      <c r="H39" s="13" t="s">
        <v>20</v>
      </c>
      <c r="I39" s="146">
        <v>6.1</v>
      </c>
      <c r="J39" s="22">
        <v>34</v>
      </c>
      <c r="L39" s="36" t="str">
        <f t="shared" si="2"/>
        <v>-</v>
      </c>
      <c r="M39" s="83" t="s">
        <v>46</v>
      </c>
      <c r="N39" s="147" t="s">
        <v>85</v>
      </c>
      <c r="O39" s="85" t="s">
        <v>85</v>
      </c>
      <c r="Q39" s="12">
        <f t="shared" si="3"/>
        <v>32</v>
      </c>
      <c r="R39" s="13" t="s">
        <v>51</v>
      </c>
      <c r="S39" s="100">
        <v>0.56299999999999994</v>
      </c>
      <c r="T39" s="22">
        <v>33</v>
      </c>
      <c r="V39" s="63"/>
      <c r="W39" s="64"/>
    </row>
    <row r="40" spans="2:23" ht="14.4">
      <c r="B40" s="12">
        <f t="shared" si="0"/>
        <v>32</v>
      </c>
      <c r="C40" s="13" t="s">
        <v>28</v>
      </c>
      <c r="D40" s="146">
        <v>98.5</v>
      </c>
      <c r="E40" s="22">
        <v>17</v>
      </c>
      <c r="G40" s="12">
        <f t="shared" si="1"/>
        <v>33</v>
      </c>
      <c r="H40" s="13" t="s">
        <v>21</v>
      </c>
      <c r="I40" s="146">
        <v>6.3</v>
      </c>
      <c r="J40" s="22">
        <v>30</v>
      </c>
      <c r="L40" s="36" t="str">
        <f t="shared" si="2"/>
        <v>-</v>
      </c>
      <c r="M40" s="83" t="s">
        <v>45</v>
      </c>
      <c r="N40" s="147" t="s">
        <v>85</v>
      </c>
      <c r="O40" s="85" t="s">
        <v>85</v>
      </c>
      <c r="Q40" s="12">
        <f t="shared" si="3"/>
        <v>33</v>
      </c>
      <c r="R40" s="13" t="s">
        <v>15</v>
      </c>
      <c r="S40" s="100">
        <v>0.55400000000000005</v>
      </c>
      <c r="T40" s="22">
        <v>32</v>
      </c>
      <c r="V40" s="63"/>
      <c r="W40" s="64"/>
    </row>
    <row r="41" spans="2:23" ht="14.4">
      <c r="B41" s="12">
        <f t="shared" si="0"/>
        <v>34</v>
      </c>
      <c r="C41" s="13" t="s">
        <v>45</v>
      </c>
      <c r="D41" s="146">
        <v>99.3</v>
      </c>
      <c r="E41" s="22">
        <v>29</v>
      </c>
      <c r="G41" s="12">
        <f t="shared" si="1"/>
        <v>34</v>
      </c>
      <c r="H41" s="13" t="s">
        <v>38</v>
      </c>
      <c r="I41" s="146">
        <v>6.9</v>
      </c>
      <c r="J41" s="22">
        <v>30</v>
      </c>
      <c r="L41" s="36" t="str">
        <f t="shared" si="2"/>
        <v>-</v>
      </c>
      <c r="M41" s="83" t="s">
        <v>24</v>
      </c>
      <c r="N41" s="147" t="s">
        <v>85</v>
      </c>
      <c r="O41" s="85" t="s">
        <v>85</v>
      </c>
      <c r="Q41" s="12">
        <f t="shared" si="3"/>
        <v>34</v>
      </c>
      <c r="R41" s="13" t="s">
        <v>33</v>
      </c>
      <c r="S41" s="100">
        <v>0.53300000000000003</v>
      </c>
      <c r="T41" s="22">
        <v>34</v>
      </c>
      <c r="V41" s="63"/>
      <c r="W41" s="64"/>
    </row>
    <row r="42" spans="2:23" ht="14.4">
      <c r="B42" s="12">
        <f t="shared" si="0"/>
        <v>35</v>
      </c>
      <c r="C42" s="13" t="s">
        <v>39</v>
      </c>
      <c r="D42" s="146">
        <v>99.6</v>
      </c>
      <c r="E42" s="22">
        <v>33</v>
      </c>
      <c r="G42" s="12">
        <f t="shared" si="1"/>
        <v>35</v>
      </c>
      <c r="H42" s="13" t="s">
        <v>30</v>
      </c>
      <c r="I42" s="146">
        <v>7.2</v>
      </c>
      <c r="J42" s="22">
        <v>35</v>
      </c>
      <c r="L42" s="36" t="str">
        <f t="shared" si="2"/>
        <v>-</v>
      </c>
      <c r="M42" s="83" t="s">
        <v>21</v>
      </c>
      <c r="N42" s="147" t="s">
        <v>85</v>
      </c>
      <c r="O42" s="85" t="s">
        <v>85</v>
      </c>
      <c r="Q42" s="12">
        <f t="shared" si="3"/>
        <v>35</v>
      </c>
      <c r="R42" s="13" t="s">
        <v>27</v>
      </c>
      <c r="S42" s="100">
        <v>0.51700000000000002</v>
      </c>
      <c r="T42" s="22">
        <v>35</v>
      </c>
      <c r="V42" s="63"/>
      <c r="W42" s="64"/>
    </row>
    <row r="43" spans="2:23" ht="14.4">
      <c r="B43" s="12">
        <f t="shared" si="0"/>
        <v>35</v>
      </c>
      <c r="C43" s="13" t="s">
        <v>51</v>
      </c>
      <c r="D43" s="146">
        <v>99.6</v>
      </c>
      <c r="E43" s="22">
        <v>37</v>
      </c>
      <c r="G43" s="12">
        <f t="shared" si="1"/>
        <v>36</v>
      </c>
      <c r="H43" s="13" t="s">
        <v>19</v>
      </c>
      <c r="I43" s="146">
        <v>7.6</v>
      </c>
      <c r="J43" s="22">
        <v>36</v>
      </c>
      <c r="L43" s="36" t="str">
        <f t="shared" si="2"/>
        <v>-</v>
      </c>
      <c r="M43" s="83" t="s">
        <v>14</v>
      </c>
      <c r="N43" s="147" t="s">
        <v>85</v>
      </c>
      <c r="O43" s="85" t="s">
        <v>85</v>
      </c>
      <c r="Q43" s="12">
        <f t="shared" si="3"/>
        <v>36</v>
      </c>
      <c r="R43" s="13" t="s">
        <v>32</v>
      </c>
      <c r="S43" s="100">
        <v>0.45600000000000002</v>
      </c>
      <c r="T43" s="22">
        <v>37</v>
      </c>
      <c r="V43" s="63"/>
      <c r="W43" s="64"/>
    </row>
    <row r="44" spans="2:23" ht="14.4">
      <c r="B44" s="12">
        <f t="shared" si="0"/>
        <v>37</v>
      </c>
      <c r="C44" s="13" t="s">
        <v>33</v>
      </c>
      <c r="D44" s="146">
        <v>99.9</v>
      </c>
      <c r="E44" s="22">
        <v>40</v>
      </c>
      <c r="G44" s="12">
        <f t="shared" si="1"/>
        <v>37</v>
      </c>
      <c r="H44" s="13" t="s">
        <v>48</v>
      </c>
      <c r="I44" s="146">
        <v>8.6</v>
      </c>
      <c r="J44" s="22">
        <v>38</v>
      </c>
      <c r="L44" s="36" t="str">
        <f t="shared" si="2"/>
        <v>-</v>
      </c>
      <c r="M44" s="83" t="s">
        <v>15</v>
      </c>
      <c r="N44" s="147" t="s">
        <v>85</v>
      </c>
      <c r="O44" s="85" t="s">
        <v>85</v>
      </c>
      <c r="Q44" s="12">
        <f t="shared" si="3"/>
        <v>37</v>
      </c>
      <c r="R44" s="13" t="s">
        <v>34</v>
      </c>
      <c r="S44" s="100">
        <v>0.45300000000000001</v>
      </c>
      <c r="T44" s="22">
        <v>36</v>
      </c>
      <c r="V44" s="63"/>
      <c r="W44" s="64"/>
    </row>
    <row r="45" spans="2:23" ht="14.4">
      <c r="B45" s="12">
        <f t="shared" si="0"/>
        <v>38</v>
      </c>
      <c r="C45" s="13" t="s">
        <v>37</v>
      </c>
      <c r="D45" s="146">
        <v>100.2</v>
      </c>
      <c r="E45" s="22">
        <v>32</v>
      </c>
      <c r="G45" s="12">
        <f t="shared" si="1"/>
        <v>38</v>
      </c>
      <c r="H45" s="13" t="s">
        <v>40</v>
      </c>
      <c r="I45" s="146">
        <v>8.9</v>
      </c>
      <c r="J45" s="22">
        <v>37</v>
      </c>
      <c r="L45" s="36" t="str">
        <f t="shared" si="2"/>
        <v>-</v>
      </c>
      <c r="M45" s="83" t="s">
        <v>11</v>
      </c>
      <c r="N45" s="147" t="s">
        <v>85</v>
      </c>
      <c r="O45" s="85" t="s">
        <v>85</v>
      </c>
      <c r="Q45" s="12">
        <f t="shared" si="3"/>
        <v>38</v>
      </c>
      <c r="R45" s="13" t="s">
        <v>38</v>
      </c>
      <c r="S45" s="100">
        <v>0.41599999999999998</v>
      </c>
      <c r="T45" s="22">
        <v>38</v>
      </c>
      <c r="V45" s="63"/>
      <c r="W45" s="64"/>
    </row>
    <row r="46" spans="2:23" ht="14.4">
      <c r="B46" s="12">
        <f t="shared" si="0"/>
        <v>39</v>
      </c>
      <c r="C46" s="13" t="s">
        <v>22</v>
      </c>
      <c r="D46" s="146">
        <v>100.6</v>
      </c>
      <c r="E46" s="22">
        <v>38</v>
      </c>
      <c r="G46" s="12">
        <f t="shared" si="1"/>
        <v>39</v>
      </c>
      <c r="H46" s="13" t="s">
        <v>28</v>
      </c>
      <c r="I46" s="146">
        <v>10.3</v>
      </c>
      <c r="J46" s="22">
        <v>40</v>
      </c>
      <c r="L46" s="36" t="str">
        <f t="shared" si="2"/>
        <v>-</v>
      </c>
      <c r="M46" s="83" t="s">
        <v>32</v>
      </c>
      <c r="N46" s="147" t="s">
        <v>85</v>
      </c>
      <c r="O46" s="85" t="s">
        <v>85</v>
      </c>
      <c r="Q46" s="12">
        <f t="shared" si="3"/>
        <v>39</v>
      </c>
      <c r="R46" s="13" t="s">
        <v>14</v>
      </c>
      <c r="S46" s="100">
        <v>0.39100000000000001</v>
      </c>
      <c r="T46" s="22">
        <v>39</v>
      </c>
      <c r="V46" s="63"/>
      <c r="W46" s="64"/>
    </row>
    <row r="47" spans="2:23" ht="14.4">
      <c r="B47" s="12">
        <f t="shared" si="0"/>
        <v>40</v>
      </c>
      <c r="C47" s="13" t="s">
        <v>48</v>
      </c>
      <c r="D47" s="146">
        <v>101.2</v>
      </c>
      <c r="E47" s="22">
        <v>35</v>
      </c>
      <c r="G47" s="12">
        <f t="shared" si="1"/>
        <v>40</v>
      </c>
      <c r="H47" s="13" t="s">
        <v>34</v>
      </c>
      <c r="I47" s="146">
        <v>11.6</v>
      </c>
      <c r="J47" s="22">
        <v>39</v>
      </c>
      <c r="L47" s="36" t="str">
        <f t="shared" si="2"/>
        <v>-</v>
      </c>
      <c r="M47" s="83" t="s">
        <v>38</v>
      </c>
      <c r="N47" s="147" t="s">
        <v>85</v>
      </c>
      <c r="O47" s="85" t="s">
        <v>85</v>
      </c>
      <c r="Q47" s="12">
        <f t="shared" si="3"/>
        <v>40</v>
      </c>
      <c r="R47" s="13" t="s">
        <v>43</v>
      </c>
      <c r="S47" s="100">
        <v>0.32900000000000001</v>
      </c>
      <c r="T47" s="22">
        <v>40</v>
      </c>
      <c r="V47" s="63"/>
      <c r="W47" s="64"/>
    </row>
    <row r="48" spans="2:23" ht="14.4">
      <c r="B48" s="12">
        <f t="shared" si="0"/>
        <v>41</v>
      </c>
      <c r="C48" s="13" t="s">
        <v>19</v>
      </c>
      <c r="D48" s="146">
        <v>104.3</v>
      </c>
      <c r="E48" s="22">
        <v>41</v>
      </c>
      <c r="G48" s="12">
        <f t="shared" si="1"/>
        <v>41</v>
      </c>
      <c r="H48" s="13" t="s">
        <v>43</v>
      </c>
      <c r="I48" s="146">
        <v>14.7</v>
      </c>
      <c r="J48" s="22">
        <v>41</v>
      </c>
      <c r="L48" s="36" t="str">
        <f t="shared" si="2"/>
        <v>-</v>
      </c>
      <c r="M48" s="83" t="s">
        <v>30</v>
      </c>
      <c r="N48" s="147" t="s">
        <v>85</v>
      </c>
      <c r="O48" s="85" t="s">
        <v>85</v>
      </c>
      <c r="Q48" s="12">
        <f t="shared" si="3"/>
        <v>41</v>
      </c>
      <c r="R48" s="13" t="s">
        <v>30</v>
      </c>
      <c r="S48" s="100">
        <v>0.248</v>
      </c>
      <c r="T48" s="22">
        <v>41</v>
      </c>
      <c r="V48" s="63"/>
      <c r="W48" s="64"/>
    </row>
    <row r="49" spans="2:34">
      <c r="B49" s="15"/>
      <c r="C49" s="16" t="s">
        <v>279</v>
      </c>
      <c r="D49" s="146">
        <v>92</v>
      </c>
      <c r="E49" s="75"/>
      <c r="G49" s="15"/>
      <c r="H49" s="16" t="s">
        <v>58</v>
      </c>
      <c r="I49" s="146">
        <v>2.8</v>
      </c>
      <c r="J49" s="75"/>
      <c r="L49" s="150"/>
      <c r="M49" s="151" t="s">
        <v>285</v>
      </c>
      <c r="N49" s="152" t="s">
        <v>286</v>
      </c>
      <c r="O49" s="150"/>
      <c r="Q49" s="15"/>
      <c r="R49" s="16" t="s">
        <v>58</v>
      </c>
      <c r="S49" s="100">
        <v>0.73699999999999999</v>
      </c>
      <c r="T49" s="75"/>
      <c r="Y49" s="76"/>
    </row>
    <row r="50" spans="2:34">
      <c r="B50" s="17"/>
      <c r="C50" s="18" t="s">
        <v>280</v>
      </c>
      <c r="D50" s="146">
        <v>95.5</v>
      </c>
      <c r="E50" s="78"/>
      <c r="G50" s="17"/>
      <c r="H50" s="18" t="s">
        <v>59</v>
      </c>
      <c r="I50" s="146">
        <v>6</v>
      </c>
      <c r="J50" s="78"/>
      <c r="L50" s="38"/>
      <c r="M50" s="18" t="s">
        <v>58</v>
      </c>
      <c r="N50" s="147" t="s">
        <v>85</v>
      </c>
      <c r="O50" s="87"/>
      <c r="Q50" s="17"/>
      <c r="R50" s="18" t="s">
        <v>59</v>
      </c>
      <c r="S50" s="100">
        <v>0.52800000000000002</v>
      </c>
      <c r="T50" s="78"/>
      <c r="Y50" s="76"/>
    </row>
    <row r="51" spans="2:34">
      <c r="B51" s="19"/>
      <c r="C51" s="18" t="s">
        <v>281</v>
      </c>
      <c r="D51" s="146">
        <v>94.7</v>
      </c>
      <c r="E51" s="81"/>
      <c r="G51" s="19"/>
      <c r="H51" s="18" t="s">
        <v>60</v>
      </c>
      <c r="I51" s="146">
        <v>2.9</v>
      </c>
      <c r="J51" s="81"/>
      <c r="L51" s="39"/>
      <c r="M51" s="18" t="s">
        <v>59</v>
      </c>
      <c r="N51" s="147" t="s">
        <v>85</v>
      </c>
      <c r="O51" s="88"/>
      <c r="Q51" s="19"/>
      <c r="R51" s="18" t="s">
        <v>60</v>
      </c>
      <c r="S51" s="100">
        <v>0.72799999999999998</v>
      </c>
      <c r="T51" s="81"/>
      <c r="Y51" s="76"/>
    </row>
    <row r="52" spans="2:34" ht="37.799999999999997" customHeight="1">
      <c r="B52" s="68"/>
      <c r="C52" s="33"/>
      <c r="D52" s="134"/>
      <c r="E52" s="135"/>
      <c r="G52" s="68"/>
      <c r="H52" s="33"/>
      <c r="I52" s="134"/>
      <c r="J52" s="135"/>
      <c r="L52" s="174" t="s">
        <v>287</v>
      </c>
      <c r="M52" s="174"/>
      <c r="N52" s="174"/>
      <c r="O52" s="174"/>
      <c r="Q52" s="68"/>
      <c r="R52" s="33"/>
      <c r="S52" s="136"/>
      <c r="T52" s="135"/>
      <c r="Y52" s="76"/>
    </row>
    <row r="53" spans="2:34" ht="12.9" customHeight="1">
      <c r="B53" s="69" t="s">
        <v>75</v>
      </c>
      <c r="C53" s="33" t="s">
        <v>224</v>
      </c>
      <c r="M53" s="20"/>
      <c r="N53" s="133"/>
      <c r="O53" s="20"/>
      <c r="V53" s="181"/>
      <c r="W53" s="181"/>
      <c r="X53" s="183"/>
      <c r="Y53" s="183"/>
      <c r="Z53" s="183"/>
      <c r="AA53" s="183"/>
      <c r="AB53" s="183"/>
      <c r="AC53" s="183"/>
      <c r="AD53" s="177"/>
      <c r="AE53" s="177"/>
      <c r="AF53" s="94"/>
      <c r="AG53" s="94"/>
      <c r="AH53" s="94"/>
    </row>
    <row r="54" spans="2:34">
      <c r="B54" s="69" t="s">
        <v>75</v>
      </c>
      <c r="C54" s="33" t="s">
        <v>225</v>
      </c>
      <c r="M54" s="20"/>
      <c r="N54" s="133"/>
      <c r="O54" s="20"/>
      <c r="V54" s="181"/>
      <c r="W54" s="181"/>
      <c r="X54" s="182"/>
      <c r="Y54" s="182"/>
      <c r="Z54" s="182"/>
      <c r="AA54" s="182"/>
      <c r="AB54" s="182"/>
      <c r="AC54" s="182"/>
      <c r="AD54" s="177"/>
      <c r="AE54" s="177"/>
      <c r="AF54" s="94"/>
      <c r="AG54" s="94"/>
      <c r="AH54" s="94"/>
    </row>
    <row r="55" spans="2:34" ht="12.9" customHeight="1">
      <c r="B55" s="20" t="s">
        <v>75</v>
      </c>
      <c r="C55" s="33" t="s">
        <v>226</v>
      </c>
      <c r="V55" s="104"/>
      <c r="W55" s="104"/>
      <c r="X55" s="105"/>
      <c r="Y55" s="105"/>
      <c r="Z55" s="105"/>
      <c r="AA55" s="68"/>
      <c r="AB55" s="68"/>
      <c r="AC55" s="180"/>
      <c r="AD55" s="180"/>
      <c r="AE55" s="180"/>
      <c r="AF55" s="180"/>
      <c r="AG55" s="180"/>
      <c r="AH55" s="180"/>
    </row>
    <row r="56" spans="2:34">
      <c r="B56" s="20" t="s">
        <v>75</v>
      </c>
      <c r="C56" s="33" t="s">
        <v>263</v>
      </c>
      <c r="V56" s="178"/>
      <c r="W56" s="178"/>
      <c r="X56" s="178"/>
      <c r="Y56" s="178"/>
      <c r="Z56" s="178"/>
      <c r="AA56" s="178"/>
      <c r="AB56" s="179"/>
      <c r="AC56" s="180"/>
      <c r="AD56" s="180"/>
      <c r="AE56" s="180"/>
      <c r="AF56" s="180"/>
      <c r="AG56" s="180"/>
      <c r="AH56" s="180"/>
    </row>
    <row r="57" spans="2:34">
      <c r="B57" s="20" t="s">
        <v>75</v>
      </c>
      <c r="C57" s="20" t="s">
        <v>264</v>
      </c>
      <c r="V57" s="178"/>
      <c r="W57" s="178"/>
      <c r="X57" s="178"/>
      <c r="Y57" s="178"/>
      <c r="Z57" s="178"/>
      <c r="AA57" s="178"/>
      <c r="AB57" s="179"/>
      <c r="AC57" s="180"/>
      <c r="AD57" s="180"/>
      <c r="AE57" s="180"/>
      <c r="AF57" s="180"/>
      <c r="AG57" s="180"/>
      <c r="AH57" s="180"/>
    </row>
    <row r="58" spans="2:34">
      <c r="B58" s="69" t="s">
        <v>75</v>
      </c>
      <c r="C58" s="20" t="s">
        <v>265</v>
      </c>
      <c r="V58" s="104"/>
      <c r="W58" s="104"/>
      <c r="X58" s="104"/>
      <c r="Y58" s="104"/>
      <c r="Z58" s="104"/>
      <c r="AA58" s="104"/>
      <c r="AB58" s="103"/>
      <c r="AC58" s="180"/>
      <c r="AD58" s="180"/>
      <c r="AE58" s="180"/>
      <c r="AF58" s="180"/>
      <c r="AG58" s="180"/>
      <c r="AH58" s="180"/>
    </row>
    <row r="59" spans="2:34">
      <c r="D59" s="133"/>
      <c r="E59" s="20"/>
      <c r="F59" s="20"/>
      <c r="G59" s="20"/>
      <c r="H59" s="20"/>
      <c r="I59" s="133"/>
      <c r="J59" s="20"/>
      <c r="K59" s="20"/>
      <c r="L59" s="20"/>
      <c r="M59" s="20"/>
      <c r="N59" s="133"/>
      <c r="O59" s="20"/>
      <c r="Y59" s="94"/>
      <c r="Z59" s="94"/>
      <c r="AA59" s="94"/>
      <c r="AB59" s="94"/>
      <c r="AC59" s="94"/>
      <c r="AD59" s="94"/>
      <c r="AE59" s="94"/>
      <c r="AF59" s="94"/>
      <c r="AG59" s="94"/>
      <c r="AH59" s="94"/>
    </row>
    <row r="60" spans="2:34">
      <c r="D60" s="133"/>
      <c r="E60" s="20"/>
      <c r="F60" s="20"/>
      <c r="G60" s="20"/>
      <c r="H60" s="20"/>
      <c r="I60" s="133"/>
      <c r="J60" s="20"/>
      <c r="K60" s="20"/>
      <c r="L60" s="20"/>
      <c r="M60" s="20"/>
      <c r="N60" s="133"/>
      <c r="O60" s="20"/>
      <c r="Y60" s="94"/>
      <c r="Z60" s="94"/>
      <c r="AA60" s="94"/>
      <c r="AB60" s="94"/>
      <c r="AC60" s="94"/>
      <c r="AD60" s="94"/>
      <c r="AE60" s="94"/>
      <c r="AF60" s="94"/>
      <c r="AG60" s="94"/>
      <c r="AH60" s="94"/>
    </row>
    <row r="61" spans="2:34">
      <c r="D61" s="133"/>
      <c r="E61" s="20"/>
      <c r="F61" s="20"/>
      <c r="G61" s="20"/>
      <c r="H61" s="20"/>
      <c r="I61" s="133"/>
      <c r="J61" s="20"/>
      <c r="K61" s="20"/>
      <c r="L61" s="20"/>
      <c r="M61" s="20"/>
      <c r="N61" s="133"/>
      <c r="O61" s="20"/>
      <c r="Y61" s="94"/>
      <c r="Z61" s="94"/>
      <c r="AA61" s="94"/>
      <c r="AB61" s="94"/>
      <c r="AC61" s="94"/>
      <c r="AD61" s="94"/>
      <c r="AE61" s="94"/>
      <c r="AF61" s="94"/>
      <c r="AG61" s="94"/>
      <c r="AH61" s="94"/>
    </row>
    <row r="62" spans="2:34">
      <c r="K62" s="20"/>
      <c r="L62" s="137"/>
      <c r="M62" s="20"/>
      <c r="N62" s="133"/>
      <c r="O62" s="20"/>
      <c r="V62" s="175"/>
      <c r="W62" s="175"/>
      <c r="X62" s="68"/>
      <c r="Y62" s="176"/>
      <c r="Z62" s="176"/>
      <c r="AA62" s="176"/>
      <c r="AB62" s="176"/>
      <c r="AC62" s="176"/>
      <c r="AD62" s="94"/>
      <c r="AE62" s="94"/>
      <c r="AF62" s="94"/>
      <c r="AG62" s="94"/>
      <c r="AH62" s="94"/>
    </row>
    <row r="63" spans="2:34">
      <c r="B63" s="69"/>
      <c r="K63" s="20"/>
      <c r="L63" s="20"/>
      <c r="M63" s="20"/>
      <c r="N63" s="133"/>
      <c r="O63" s="20"/>
      <c r="V63" s="175"/>
      <c r="W63" s="175"/>
      <c r="X63" s="68"/>
      <c r="Y63" s="176"/>
      <c r="Z63" s="176"/>
      <c r="AA63" s="176"/>
      <c r="AB63" s="176"/>
      <c r="AC63" s="176"/>
      <c r="AD63" s="94"/>
      <c r="AE63" s="94"/>
      <c r="AF63" s="94"/>
      <c r="AG63" s="94"/>
      <c r="AH63" s="94"/>
    </row>
  </sheetData>
  <sortState xmlns:xlrd2="http://schemas.microsoft.com/office/spreadsheetml/2017/richdata2" ref="Q8:T48">
    <sortCondition ref="Q8"/>
  </sortState>
  <mergeCells count="17">
    <mergeCell ref="G2:I2"/>
    <mergeCell ref="B5:B7"/>
    <mergeCell ref="G5:G7"/>
    <mergeCell ref="L5:L7"/>
    <mergeCell ref="Q5:Q7"/>
    <mergeCell ref="L52:O52"/>
    <mergeCell ref="V62:W63"/>
    <mergeCell ref="Y62:AC63"/>
    <mergeCell ref="AD53:AE54"/>
    <mergeCell ref="V56:W57"/>
    <mergeCell ref="AB56:AB57"/>
    <mergeCell ref="X56:AA56"/>
    <mergeCell ref="X57:AA57"/>
    <mergeCell ref="AC55:AH58"/>
    <mergeCell ref="V53:W54"/>
    <mergeCell ref="X54:AC54"/>
    <mergeCell ref="X53:AC53"/>
  </mergeCells>
  <phoneticPr fontId="3"/>
  <hyperlinks>
    <hyperlink ref="B1" location="目次!A1" display="目次に戻る" xr:uid="{00000000-0004-0000-0D00-000000000000}"/>
  </hyperlinks>
  <printOptions horizontalCentered="1"/>
  <pageMargins left="0.39370078740157483" right="0.39370078740157483" top="0.78740157480314965" bottom="0.19685039370078741" header="0.51181102362204722" footer="0.31496062992125984"/>
  <pageSetup paperSize="9" scale="60" orientation="landscape" horizontalDpi="4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9" id="{E0B6E88A-0C41-4593-A510-E05191273880}">
            <xm:f>$C8=目次!$H$8</xm:f>
            <x14:dxf>
              <fill>
                <patternFill>
                  <bgColor rgb="FFFFFF00"/>
                </patternFill>
              </fill>
            </x14:dxf>
          </x14:cfRule>
          <xm:sqref>B8:E8</xm:sqref>
        </x14:conditionalFormatting>
        <x14:conditionalFormatting xmlns:xm="http://schemas.microsoft.com/office/excel/2006/main">
          <x14:cfRule type="expression" priority="8" id="{EE08775F-39E8-4711-93BC-295232AD5A29}">
            <xm:f>$C9=目次!$H$8</xm:f>
            <x14:dxf>
              <fill>
                <patternFill>
                  <bgColor rgb="FFFFFF00"/>
                </patternFill>
              </fill>
            </x14:dxf>
          </x14:cfRule>
          <xm:sqref>B9:E48</xm:sqref>
        </x14:conditionalFormatting>
        <x14:conditionalFormatting xmlns:xm="http://schemas.microsoft.com/office/excel/2006/main">
          <x14:cfRule type="expression" priority="7" id="{ECBAAA13-6988-4FC0-8356-154716AD9771}">
            <xm:f>$H8=目次!$H$8</xm:f>
            <x14:dxf>
              <fill>
                <patternFill>
                  <bgColor rgb="FFFFFF00"/>
                </patternFill>
              </fill>
            </x14:dxf>
          </x14:cfRule>
          <xm:sqref>G8:J8 G9:G48</xm:sqref>
        </x14:conditionalFormatting>
        <x14:conditionalFormatting xmlns:xm="http://schemas.microsoft.com/office/excel/2006/main">
          <x14:cfRule type="expression" priority="6" id="{DFAF3B45-DF92-4FA9-AA5A-B4D4816A9322}">
            <xm:f>$H9=目次!$H$8</xm:f>
            <x14:dxf>
              <fill>
                <patternFill>
                  <bgColor rgb="FFFFFF00"/>
                </patternFill>
              </fill>
            </x14:dxf>
          </x14:cfRule>
          <xm:sqref>H9:J48</xm:sqref>
        </x14:conditionalFormatting>
        <x14:conditionalFormatting xmlns:xm="http://schemas.microsoft.com/office/excel/2006/main">
          <x14:cfRule type="expression" priority="5" id="{421050B7-8146-44A9-ACDC-6C957080EC58}">
            <xm:f>$M8=目次!$H$8</xm:f>
            <x14:dxf>
              <fill>
                <patternFill>
                  <bgColor rgb="FFFFFF00"/>
                </patternFill>
              </fill>
            </x14:dxf>
          </x14:cfRule>
          <xm:sqref>L8:N8 L9:L48</xm:sqref>
        </x14:conditionalFormatting>
        <x14:conditionalFormatting xmlns:xm="http://schemas.microsoft.com/office/excel/2006/main">
          <x14:cfRule type="expression" priority="4" id="{3850FC7C-36C9-49B2-BC47-8DE087A0B840}">
            <xm:f>$M9=目次!$H$8</xm:f>
            <x14:dxf>
              <fill>
                <patternFill>
                  <bgColor rgb="FFFFFF00"/>
                </patternFill>
              </fill>
            </x14:dxf>
          </x14:cfRule>
          <xm:sqref>M9:O48</xm:sqref>
        </x14:conditionalFormatting>
        <x14:conditionalFormatting xmlns:xm="http://schemas.microsoft.com/office/excel/2006/main">
          <x14:cfRule type="expression" priority="3" id="{42A0C6F6-39B5-4C8C-80A9-F6DFC8912D0F}">
            <xm:f>$R8=目次!$H$8</xm:f>
            <x14:dxf>
              <fill>
                <patternFill>
                  <bgColor rgb="FFFFFF00"/>
                </patternFill>
              </fill>
            </x14:dxf>
          </x14:cfRule>
          <xm:sqref>Q8:T8</xm:sqref>
        </x14:conditionalFormatting>
        <x14:conditionalFormatting xmlns:xm="http://schemas.microsoft.com/office/excel/2006/main">
          <x14:cfRule type="expression" priority="2" id="{B33CFE7C-8DAA-4263-B51D-33FFBBABE7AC}">
            <xm:f>$R9=目次!$H$8</xm:f>
            <x14:dxf>
              <fill>
                <patternFill>
                  <bgColor rgb="FFFFFF00"/>
                </patternFill>
              </fill>
            </x14:dxf>
          </x14:cfRule>
          <xm:sqref>Q9:T48</xm:sqref>
        </x14:conditionalFormatting>
        <x14:conditionalFormatting xmlns:xm="http://schemas.microsoft.com/office/excel/2006/main">
          <x14:cfRule type="expression" priority="1" id="{4B3ADAC9-6D50-4C4F-B80E-9F19D3EA7290}">
            <xm:f>$M8=目次!$H$8</xm:f>
            <x14:dxf>
              <fill>
                <patternFill>
                  <bgColor rgb="FFFFFF00"/>
                </patternFill>
              </fill>
            </x14:dxf>
          </x14:cfRule>
          <xm:sqref>O8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R63"/>
  <sheetViews>
    <sheetView showGridLines="0" view="pageBreakPreview" zoomScale="67" zoomScaleNormal="75" zoomScaleSheetLayoutView="67" workbookViewId="0">
      <pane ySplit="7" topLeftCell="A8" activePane="bottomLeft" state="frozen"/>
      <selection activeCell="U54" sqref="U54:V55"/>
      <selection pane="bottomLeft" activeCell="AC51" sqref="AC51"/>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6.6640625" style="70" customWidth="1"/>
    <col min="7" max="7" width="4.6640625" style="70" customWidth="1"/>
    <col min="8" max="9" width="10.6640625" style="70" customWidth="1"/>
    <col min="10" max="10" width="4.6640625" style="70" customWidth="1"/>
    <col min="11" max="11" width="6.6640625" style="70" customWidth="1"/>
    <col min="12" max="12" width="4.6640625" style="70" customWidth="1"/>
    <col min="13" max="14" width="10.6640625" style="70"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21" width="6.6640625" style="70" customWidth="1"/>
    <col min="22" max="22" width="4.6640625" style="70" customWidth="1"/>
    <col min="23" max="24" width="10.6640625" style="70" customWidth="1"/>
    <col min="25" max="25" width="4.6640625" style="70" customWidth="1"/>
    <col min="26" max="26" width="6.6640625" style="70" customWidth="1"/>
    <col min="27" max="27" width="4.6640625" style="70" customWidth="1"/>
    <col min="28" max="29" width="10.6640625" style="70" customWidth="1"/>
    <col min="30" max="30" width="4.6640625" style="70" customWidth="1"/>
    <col min="31" max="31" width="9" style="70"/>
    <col min="32" max="34" width="9" style="94"/>
    <col min="35" max="16384" width="9" style="70"/>
  </cols>
  <sheetData>
    <row r="1" spans="2:33">
      <c r="B1" s="102" t="s">
        <v>183</v>
      </c>
    </row>
    <row r="2" spans="2:33" ht="16.2">
      <c r="B2" s="1" t="s">
        <v>0</v>
      </c>
      <c r="G2" s="162" t="str">
        <f>歳入!G2</f>
        <v>令和５年度決算</v>
      </c>
      <c r="H2" s="162"/>
      <c r="I2" s="162"/>
      <c r="J2" s="2" t="s">
        <v>237</v>
      </c>
    </row>
    <row r="3" spans="2:33" ht="14.4">
      <c r="B3" s="112" t="s">
        <v>211</v>
      </c>
      <c r="C3" s="73"/>
      <c r="D3" s="73"/>
      <c r="E3" s="73"/>
      <c r="F3" s="73"/>
      <c r="G3" s="112" t="s">
        <v>211</v>
      </c>
      <c r="H3" s="73"/>
      <c r="I3" s="73"/>
      <c r="J3" s="73"/>
      <c r="K3" s="73"/>
      <c r="L3" s="112" t="s">
        <v>211</v>
      </c>
      <c r="M3" s="73"/>
      <c r="N3" s="73"/>
      <c r="O3" s="73"/>
      <c r="P3" s="73"/>
      <c r="Q3" s="112" t="s">
        <v>211</v>
      </c>
      <c r="R3" s="73"/>
      <c r="S3" s="73"/>
      <c r="T3" s="73"/>
      <c r="U3" s="73"/>
      <c r="V3" s="112" t="s">
        <v>211</v>
      </c>
      <c r="W3" s="73"/>
      <c r="X3" s="73"/>
      <c r="Y3" s="73"/>
      <c r="Z3" s="73"/>
      <c r="AA3" s="112" t="s">
        <v>211</v>
      </c>
      <c r="AB3" s="73"/>
      <c r="AC3" s="73"/>
      <c r="AD3" s="73"/>
    </row>
    <row r="4" spans="2:33" ht="14.4">
      <c r="B4" s="112" t="s">
        <v>238</v>
      </c>
      <c r="C4" s="73"/>
      <c r="D4" s="73"/>
      <c r="E4" s="73"/>
      <c r="F4" s="73"/>
      <c r="G4" s="112" t="s">
        <v>239</v>
      </c>
      <c r="H4" s="73"/>
      <c r="I4" s="73"/>
      <c r="J4" s="73"/>
      <c r="K4" s="73"/>
      <c r="L4" s="112" t="s">
        <v>252</v>
      </c>
      <c r="M4" s="73"/>
      <c r="N4" s="73"/>
      <c r="O4" s="73"/>
      <c r="P4" s="73"/>
      <c r="Q4" s="112" t="s">
        <v>240</v>
      </c>
      <c r="R4" s="73"/>
      <c r="S4" s="73"/>
      <c r="T4" s="73"/>
      <c r="U4" s="73"/>
      <c r="V4" s="112" t="s">
        <v>241</v>
      </c>
      <c r="W4" s="73"/>
      <c r="X4" s="73"/>
      <c r="Y4" s="73"/>
      <c r="Z4" s="73"/>
      <c r="AA4" s="112" t="s">
        <v>242</v>
      </c>
      <c r="AB4" s="73"/>
      <c r="AC4" s="73"/>
      <c r="AD4" s="73"/>
    </row>
    <row r="5" spans="2:33" ht="13.5" customHeight="1">
      <c r="B5" s="161" t="s">
        <v>4</v>
      </c>
      <c r="C5" s="24"/>
      <c r="D5" s="25"/>
      <c r="E5" s="71" t="str">
        <f>歳入!E5</f>
        <v>R4</v>
      </c>
      <c r="F5" s="73"/>
      <c r="G5" s="161" t="s">
        <v>4</v>
      </c>
      <c r="H5" s="24"/>
      <c r="I5" s="25"/>
      <c r="J5" s="115" t="str">
        <f>E5</f>
        <v>R4</v>
      </c>
      <c r="K5" s="73"/>
      <c r="L5" s="161" t="s">
        <v>4</v>
      </c>
      <c r="M5" s="24"/>
      <c r="N5" s="25"/>
      <c r="O5" s="115" t="str">
        <f>J5</f>
        <v>R4</v>
      </c>
      <c r="P5" s="73"/>
      <c r="Q5" s="161" t="s">
        <v>4</v>
      </c>
      <c r="R5" s="24"/>
      <c r="S5" s="25"/>
      <c r="T5" s="71" t="str">
        <f>E5</f>
        <v>R4</v>
      </c>
      <c r="U5" s="73"/>
      <c r="V5" s="161" t="s">
        <v>4</v>
      </c>
      <c r="W5" s="24"/>
      <c r="X5" s="25"/>
      <c r="Y5" s="71" t="str">
        <f>J5</f>
        <v>R4</v>
      </c>
      <c r="Z5" s="73"/>
      <c r="AA5" s="161" t="s">
        <v>4</v>
      </c>
      <c r="AB5" s="24"/>
      <c r="AC5" s="25"/>
      <c r="AD5" s="71" t="str">
        <f>O5</f>
        <v>R4</v>
      </c>
    </row>
    <row r="6" spans="2:33">
      <c r="B6" s="161"/>
      <c r="C6" s="26" t="s">
        <v>9</v>
      </c>
      <c r="D6" s="116" t="s">
        <v>220</v>
      </c>
      <c r="E6" s="27" t="s">
        <v>53</v>
      </c>
      <c r="F6" s="73"/>
      <c r="G6" s="161"/>
      <c r="H6" s="26" t="s">
        <v>9</v>
      </c>
      <c r="I6" s="116" t="s">
        <v>220</v>
      </c>
      <c r="J6" s="27" t="s">
        <v>53</v>
      </c>
      <c r="K6" s="73"/>
      <c r="L6" s="161"/>
      <c r="M6" s="26" t="s">
        <v>9</v>
      </c>
      <c r="N6" s="116" t="s">
        <v>220</v>
      </c>
      <c r="O6" s="27" t="s">
        <v>53</v>
      </c>
      <c r="P6" s="73"/>
      <c r="Q6" s="161"/>
      <c r="R6" s="26" t="s">
        <v>9</v>
      </c>
      <c r="S6" s="116" t="s">
        <v>220</v>
      </c>
      <c r="T6" s="27" t="s">
        <v>53</v>
      </c>
      <c r="U6" s="73"/>
      <c r="V6" s="161"/>
      <c r="W6" s="26" t="s">
        <v>9</v>
      </c>
      <c r="X6" s="116" t="s">
        <v>220</v>
      </c>
      <c r="Y6" s="27" t="s">
        <v>53</v>
      </c>
      <c r="Z6" s="73"/>
      <c r="AA6" s="161"/>
      <c r="AB6" s="26" t="s">
        <v>9</v>
      </c>
      <c r="AC6" s="116" t="s">
        <v>220</v>
      </c>
      <c r="AD6" s="27" t="s">
        <v>53</v>
      </c>
    </row>
    <row r="7" spans="2:33">
      <c r="B7" s="161"/>
      <c r="C7" s="28"/>
      <c r="D7" s="29"/>
      <c r="E7" s="30" t="s">
        <v>4</v>
      </c>
      <c r="F7" s="73"/>
      <c r="G7" s="161"/>
      <c r="H7" s="28"/>
      <c r="I7" s="29"/>
      <c r="J7" s="30" t="s">
        <v>4</v>
      </c>
      <c r="K7" s="73"/>
      <c r="L7" s="161"/>
      <c r="M7" s="28"/>
      <c r="N7" s="29"/>
      <c r="O7" s="30" t="s">
        <v>4</v>
      </c>
      <c r="P7" s="73"/>
      <c r="Q7" s="161"/>
      <c r="R7" s="28"/>
      <c r="S7" s="145"/>
      <c r="T7" s="30" t="s">
        <v>4</v>
      </c>
      <c r="U7" s="73"/>
      <c r="V7" s="161"/>
      <c r="W7" s="28"/>
      <c r="X7" s="29"/>
      <c r="Y7" s="30" t="s">
        <v>4</v>
      </c>
      <c r="Z7" s="73"/>
      <c r="AA7" s="161"/>
      <c r="AB7" s="28"/>
      <c r="AC7" s="29"/>
      <c r="AD7" s="30" t="s">
        <v>4</v>
      </c>
    </row>
    <row r="8" spans="2:33" ht="14.4">
      <c r="B8" s="42">
        <f t="shared" ref="B8:B48" si="0">RANK(D8,D$8:D$48,1)</f>
        <v>1</v>
      </c>
      <c r="C8" s="83" t="s">
        <v>283</v>
      </c>
      <c r="D8" s="146">
        <v>13.8</v>
      </c>
      <c r="E8" s="124">
        <v>1</v>
      </c>
      <c r="F8" s="73"/>
      <c r="G8" s="42">
        <f t="shared" ref="G8:G48" si="1">RANK(I8,I$8:I$48,1)</f>
        <v>1</v>
      </c>
      <c r="H8" s="140" t="s">
        <v>30</v>
      </c>
      <c r="I8" s="146">
        <v>3.6</v>
      </c>
      <c r="J8" s="141">
        <v>4</v>
      </c>
      <c r="K8" s="73"/>
      <c r="L8" s="36">
        <f t="shared" ref="L8:L48" si="2">RANK(N8,N$8:N$48,1)</f>
        <v>1</v>
      </c>
      <c r="M8" s="83" t="s">
        <v>11</v>
      </c>
      <c r="N8" s="146">
        <v>1.1000000000000001</v>
      </c>
      <c r="O8" s="85">
        <v>1</v>
      </c>
      <c r="P8" s="73"/>
      <c r="Q8" s="42">
        <f t="shared" ref="Q8:Q48" si="3">RANK(S8,S$8:S$48,1)</f>
        <v>1</v>
      </c>
      <c r="R8" s="83" t="s">
        <v>50</v>
      </c>
      <c r="S8" s="146">
        <v>11.7</v>
      </c>
      <c r="T8" s="124">
        <v>1</v>
      </c>
      <c r="U8" s="73"/>
      <c r="V8" s="42">
        <f t="shared" ref="V8:V48" si="4">RANK(X8,X$8:X$48,1)</f>
        <v>1</v>
      </c>
      <c r="W8" s="83" t="s">
        <v>30</v>
      </c>
      <c r="X8" s="146">
        <v>4.0999999999999996</v>
      </c>
      <c r="Y8" s="124">
        <v>1</v>
      </c>
      <c r="Z8" s="73"/>
      <c r="AA8" s="42">
        <f t="shared" ref="AA8:AA48" si="5">RANK(AC8,AC$8:AC$48,1)</f>
        <v>1</v>
      </c>
      <c r="AB8" s="83" t="s">
        <v>30</v>
      </c>
      <c r="AC8" s="146">
        <v>10.1</v>
      </c>
      <c r="AD8" s="124">
        <v>2</v>
      </c>
      <c r="AF8" s="63"/>
      <c r="AG8" s="64"/>
    </row>
    <row r="9" spans="2:33" ht="14.4">
      <c r="B9" s="42">
        <f t="shared" si="0"/>
        <v>2</v>
      </c>
      <c r="C9" s="83" t="s">
        <v>50</v>
      </c>
      <c r="D9" s="146">
        <v>17.8</v>
      </c>
      <c r="E9" s="124">
        <v>4</v>
      </c>
      <c r="F9" s="73"/>
      <c r="G9" s="42">
        <f t="shared" si="1"/>
        <v>2</v>
      </c>
      <c r="H9" s="140" t="s">
        <v>14</v>
      </c>
      <c r="I9" s="146">
        <v>3.7</v>
      </c>
      <c r="J9" s="141">
        <v>2</v>
      </c>
      <c r="K9" s="73"/>
      <c r="L9" s="36">
        <f t="shared" si="2"/>
        <v>2</v>
      </c>
      <c r="M9" s="83" t="s">
        <v>17</v>
      </c>
      <c r="N9" s="147">
        <v>7.9</v>
      </c>
      <c r="O9" s="85">
        <v>2</v>
      </c>
      <c r="P9" s="73"/>
      <c r="Q9" s="42">
        <f t="shared" si="3"/>
        <v>2</v>
      </c>
      <c r="R9" s="83" t="s">
        <v>46</v>
      </c>
      <c r="S9" s="146">
        <v>12.3</v>
      </c>
      <c r="T9" s="124">
        <v>2</v>
      </c>
      <c r="U9" s="73"/>
      <c r="V9" s="42">
        <f t="shared" si="4"/>
        <v>2</v>
      </c>
      <c r="W9" s="83" t="s">
        <v>21</v>
      </c>
      <c r="X9" s="146">
        <v>5.4</v>
      </c>
      <c r="Y9" s="124">
        <v>2</v>
      </c>
      <c r="Z9" s="73"/>
      <c r="AA9" s="42">
        <f t="shared" si="5"/>
        <v>2</v>
      </c>
      <c r="AB9" s="83" t="s">
        <v>25</v>
      </c>
      <c r="AC9" s="146">
        <v>11</v>
      </c>
      <c r="AD9" s="124">
        <v>4</v>
      </c>
      <c r="AF9" s="63"/>
      <c r="AG9" s="64"/>
    </row>
    <row r="10" spans="2:33" ht="14.4">
      <c r="B10" s="42">
        <f t="shared" si="0"/>
        <v>3</v>
      </c>
      <c r="C10" s="83" t="s">
        <v>28</v>
      </c>
      <c r="D10" s="146">
        <v>18.399999999999999</v>
      </c>
      <c r="E10" s="124">
        <v>2</v>
      </c>
      <c r="F10" s="73"/>
      <c r="G10" s="42">
        <f t="shared" si="1"/>
        <v>3</v>
      </c>
      <c r="H10" s="140" t="s">
        <v>43</v>
      </c>
      <c r="I10" s="146">
        <v>4</v>
      </c>
      <c r="J10" s="141">
        <v>1</v>
      </c>
      <c r="K10" s="73"/>
      <c r="L10" s="36">
        <f t="shared" si="2"/>
        <v>3</v>
      </c>
      <c r="M10" s="83" t="s">
        <v>26</v>
      </c>
      <c r="N10" s="147">
        <v>8.5</v>
      </c>
      <c r="O10" s="85">
        <v>3</v>
      </c>
      <c r="P10" s="73"/>
      <c r="Q10" s="42">
        <f t="shared" si="3"/>
        <v>3</v>
      </c>
      <c r="R10" s="83" t="s">
        <v>42</v>
      </c>
      <c r="S10" s="146">
        <v>12.7</v>
      </c>
      <c r="T10" s="124">
        <v>7</v>
      </c>
      <c r="U10" s="73"/>
      <c r="V10" s="42">
        <f t="shared" si="4"/>
        <v>3</v>
      </c>
      <c r="W10" s="83" t="s">
        <v>13</v>
      </c>
      <c r="X10" s="146">
        <v>6</v>
      </c>
      <c r="Y10" s="124">
        <v>3</v>
      </c>
      <c r="Z10" s="73"/>
      <c r="AA10" s="42">
        <f t="shared" si="5"/>
        <v>3</v>
      </c>
      <c r="AB10" s="83" t="s">
        <v>43</v>
      </c>
      <c r="AC10" s="146">
        <v>11.4</v>
      </c>
      <c r="AD10" s="124">
        <v>40</v>
      </c>
      <c r="AF10" s="63"/>
      <c r="AG10" s="64"/>
    </row>
    <row r="11" spans="2:33" ht="14.4">
      <c r="B11" s="42">
        <f t="shared" si="0"/>
        <v>4</v>
      </c>
      <c r="C11" s="83" t="s">
        <v>39</v>
      </c>
      <c r="D11" s="146">
        <v>19.399999999999999</v>
      </c>
      <c r="E11" s="124">
        <v>3</v>
      </c>
      <c r="F11" s="73"/>
      <c r="G11" s="42">
        <f t="shared" si="1"/>
        <v>4</v>
      </c>
      <c r="H11" s="140" t="s">
        <v>11</v>
      </c>
      <c r="I11" s="146">
        <v>5</v>
      </c>
      <c r="J11" s="141">
        <v>3</v>
      </c>
      <c r="K11" s="73"/>
      <c r="L11" s="36">
        <f t="shared" si="2"/>
        <v>4</v>
      </c>
      <c r="M11" s="83" t="s">
        <v>25</v>
      </c>
      <c r="N11" s="146">
        <v>9.1</v>
      </c>
      <c r="O11" s="85">
        <v>6</v>
      </c>
      <c r="P11" s="73"/>
      <c r="Q11" s="42">
        <f t="shared" si="3"/>
        <v>3</v>
      </c>
      <c r="R11" s="83" t="s">
        <v>35</v>
      </c>
      <c r="S11" s="146">
        <v>12.7</v>
      </c>
      <c r="T11" s="124">
        <v>11</v>
      </c>
      <c r="U11" s="73"/>
      <c r="V11" s="42">
        <f t="shared" si="4"/>
        <v>4</v>
      </c>
      <c r="W11" s="83" t="s">
        <v>23</v>
      </c>
      <c r="X11" s="146">
        <v>6.1</v>
      </c>
      <c r="Y11" s="124">
        <v>5</v>
      </c>
      <c r="Z11" s="73"/>
      <c r="AA11" s="42">
        <f t="shared" si="5"/>
        <v>4</v>
      </c>
      <c r="AB11" s="83" t="s">
        <v>21</v>
      </c>
      <c r="AC11" s="146">
        <v>11.5</v>
      </c>
      <c r="AD11" s="124">
        <v>9</v>
      </c>
      <c r="AF11" s="63"/>
      <c r="AG11" s="64"/>
    </row>
    <row r="12" spans="2:33" ht="14.4">
      <c r="B12" s="42">
        <f t="shared" si="0"/>
        <v>5</v>
      </c>
      <c r="C12" s="83" t="s">
        <v>19</v>
      </c>
      <c r="D12" s="146">
        <v>20.399999999999999</v>
      </c>
      <c r="E12" s="124">
        <v>6</v>
      </c>
      <c r="F12" s="73"/>
      <c r="G12" s="42">
        <f t="shared" si="1"/>
        <v>5</v>
      </c>
      <c r="H12" s="140" t="s">
        <v>34</v>
      </c>
      <c r="I12" s="146">
        <v>6.4</v>
      </c>
      <c r="J12" s="141">
        <v>5</v>
      </c>
      <c r="K12" s="73"/>
      <c r="L12" s="36">
        <f t="shared" si="2"/>
        <v>4</v>
      </c>
      <c r="M12" s="83" t="s">
        <v>23</v>
      </c>
      <c r="N12" s="147">
        <v>9.1</v>
      </c>
      <c r="O12" s="124">
        <v>5</v>
      </c>
      <c r="P12" s="73"/>
      <c r="Q12" s="42">
        <f t="shared" si="3"/>
        <v>5</v>
      </c>
      <c r="R12" s="83" t="s">
        <v>22</v>
      </c>
      <c r="S12" s="146">
        <v>12.8</v>
      </c>
      <c r="T12" s="124">
        <v>4</v>
      </c>
      <c r="U12" s="73"/>
      <c r="V12" s="42">
        <f t="shared" si="4"/>
        <v>5</v>
      </c>
      <c r="W12" s="83" t="s">
        <v>29</v>
      </c>
      <c r="X12" s="146">
        <v>6.6</v>
      </c>
      <c r="Y12" s="124">
        <v>3</v>
      </c>
      <c r="Z12" s="73"/>
      <c r="AA12" s="42">
        <f t="shared" si="5"/>
        <v>5</v>
      </c>
      <c r="AB12" s="83" t="s">
        <v>26</v>
      </c>
      <c r="AC12" s="146">
        <v>11.6</v>
      </c>
      <c r="AD12" s="124">
        <v>1</v>
      </c>
      <c r="AF12" s="63"/>
      <c r="AG12" s="64"/>
    </row>
    <row r="13" spans="2:33" ht="14.4">
      <c r="B13" s="42">
        <f t="shared" si="0"/>
        <v>6</v>
      </c>
      <c r="C13" s="83" t="s">
        <v>31</v>
      </c>
      <c r="D13" s="146">
        <v>21</v>
      </c>
      <c r="E13" s="124">
        <v>7</v>
      </c>
      <c r="F13" s="73"/>
      <c r="G13" s="42">
        <f t="shared" si="1"/>
        <v>6</v>
      </c>
      <c r="H13" s="140" t="s">
        <v>38</v>
      </c>
      <c r="I13" s="146">
        <v>8.6999999999999993</v>
      </c>
      <c r="J13" s="141">
        <v>6</v>
      </c>
      <c r="K13" s="73"/>
      <c r="L13" s="36">
        <f t="shared" si="2"/>
        <v>6</v>
      </c>
      <c r="M13" s="83" t="s">
        <v>15</v>
      </c>
      <c r="N13" s="147">
        <v>9.4</v>
      </c>
      <c r="O13" s="85">
        <v>4</v>
      </c>
      <c r="P13" s="73"/>
      <c r="Q13" s="42">
        <f t="shared" si="3"/>
        <v>6</v>
      </c>
      <c r="R13" s="83" t="s">
        <v>47</v>
      </c>
      <c r="S13" s="146">
        <v>12.9</v>
      </c>
      <c r="T13" s="124">
        <v>6</v>
      </c>
      <c r="U13" s="73"/>
      <c r="V13" s="42">
        <f t="shared" si="4"/>
        <v>5</v>
      </c>
      <c r="W13" s="83" t="s">
        <v>17</v>
      </c>
      <c r="X13" s="146">
        <v>6.6</v>
      </c>
      <c r="Y13" s="124">
        <v>7</v>
      </c>
      <c r="Z13" s="73"/>
      <c r="AA13" s="42">
        <f t="shared" si="5"/>
        <v>6</v>
      </c>
      <c r="AB13" s="83" t="s">
        <v>17</v>
      </c>
      <c r="AC13" s="146">
        <v>12</v>
      </c>
      <c r="AD13" s="124">
        <v>5</v>
      </c>
      <c r="AF13" s="63"/>
      <c r="AG13" s="64"/>
    </row>
    <row r="14" spans="2:33" ht="14.4">
      <c r="B14" s="42">
        <f t="shared" si="0"/>
        <v>7</v>
      </c>
      <c r="C14" s="83" t="s">
        <v>35</v>
      </c>
      <c r="D14" s="146">
        <v>21.2</v>
      </c>
      <c r="E14" s="124">
        <v>8</v>
      </c>
      <c r="F14" s="73"/>
      <c r="G14" s="42">
        <f t="shared" si="1"/>
        <v>7</v>
      </c>
      <c r="H14" s="140" t="s">
        <v>32</v>
      </c>
      <c r="I14" s="146">
        <v>9.1</v>
      </c>
      <c r="J14" s="141">
        <v>7</v>
      </c>
      <c r="K14" s="73"/>
      <c r="L14" s="36">
        <f t="shared" si="2"/>
        <v>7</v>
      </c>
      <c r="M14" s="83" t="s">
        <v>36</v>
      </c>
      <c r="N14" s="146">
        <v>9.6999999999999993</v>
      </c>
      <c r="O14" s="124">
        <v>8</v>
      </c>
      <c r="P14" s="73"/>
      <c r="Q14" s="42">
        <f t="shared" si="3"/>
        <v>7</v>
      </c>
      <c r="R14" s="83" t="s">
        <v>48</v>
      </c>
      <c r="S14" s="146">
        <v>13.2</v>
      </c>
      <c r="T14" s="124">
        <v>4</v>
      </c>
      <c r="U14" s="73"/>
      <c r="V14" s="42">
        <f t="shared" si="4"/>
        <v>7</v>
      </c>
      <c r="W14" s="83" t="s">
        <v>36</v>
      </c>
      <c r="X14" s="146">
        <v>7.4</v>
      </c>
      <c r="Y14" s="124">
        <v>6</v>
      </c>
      <c r="Z14" s="73"/>
      <c r="AA14" s="42">
        <f t="shared" si="5"/>
        <v>7</v>
      </c>
      <c r="AB14" s="83" t="s">
        <v>13</v>
      </c>
      <c r="AC14" s="146">
        <v>12.1</v>
      </c>
      <c r="AD14" s="124">
        <v>3</v>
      </c>
      <c r="AF14" s="63"/>
      <c r="AG14" s="64"/>
    </row>
    <row r="15" spans="2:33" ht="14.4">
      <c r="B15" s="42">
        <f t="shared" si="0"/>
        <v>8</v>
      </c>
      <c r="C15" s="83" t="s">
        <v>46</v>
      </c>
      <c r="D15" s="146">
        <v>21.3</v>
      </c>
      <c r="E15" s="124">
        <v>5</v>
      </c>
      <c r="F15" s="73"/>
      <c r="G15" s="42">
        <f t="shared" si="1"/>
        <v>8</v>
      </c>
      <c r="H15" s="140" t="s">
        <v>33</v>
      </c>
      <c r="I15" s="146">
        <v>9.3000000000000007</v>
      </c>
      <c r="J15" s="141">
        <v>8</v>
      </c>
      <c r="K15" s="73"/>
      <c r="L15" s="36">
        <f t="shared" si="2"/>
        <v>8</v>
      </c>
      <c r="M15" s="83" t="s">
        <v>49</v>
      </c>
      <c r="N15" s="146">
        <v>10</v>
      </c>
      <c r="O15" s="124">
        <v>7</v>
      </c>
      <c r="P15" s="73"/>
      <c r="Q15" s="42">
        <f t="shared" si="3"/>
        <v>8</v>
      </c>
      <c r="R15" s="83" t="s">
        <v>37</v>
      </c>
      <c r="S15" s="146">
        <v>13.3</v>
      </c>
      <c r="T15" s="124">
        <v>9</v>
      </c>
      <c r="U15" s="73"/>
      <c r="V15" s="42">
        <f t="shared" si="4"/>
        <v>8</v>
      </c>
      <c r="W15" s="83" t="s">
        <v>284</v>
      </c>
      <c r="X15" s="146">
        <v>8.4</v>
      </c>
      <c r="Y15" s="124">
        <v>9</v>
      </c>
      <c r="Z15" s="73"/>
      <c r="AA15" s="42">
        <f t="shared" si="5"/>
        <v>8</v>
      </c>
      <c r="AB15" s="83" t="s">
        <v>23</v>
      </c>
      <c r="AC15" s="146">
        <v>12.2</v>
      </c>
      <c r="AD15" s="124">
        <v>11</v>
      </c>
      <c r="AF15" s="63"/>
      <c r="AG15" s="64"/>
    </row>
    <row r="16" spans="2:33" ht="14.4">
      <c r="B16" s="42">
        <f t="shared" si="0"/>
        <v>9</v>
      </c>
      <c r="C16" s="83" t="s">
        <v>40</v>
      </c>
      <c r="D16" s="146">
        <v>22.2</v>
      </c>
      <c r="E16" s="124">
        <v>10</v>
      </c>
      <c r="F16" s="73"/>
      <c r="G16" s="42">
        <f t="shared" si="1"/>
        <v>9</v>
      </c>
      <c r="H16" s="140" t="s">
        <v>15</v>
      </c>
      <c r="I16" s="146">
        <v>11.6</v>
      </c>
      <c r="J16" s="141">
        <v>9</v>
      </c>
      <c r="K16" s="73"/>
      <c r="L16" s="36">
        <f t="shared" si="2"/>
        <v>9</v>
      </c>
      <c r="M16" s="83" t="s">
        <v>13</v>
      </c>
      <c r="N16" s="147">
        <v>10.7</v>
      </c>
      <c r="O16" s="124">
        <v>9</v>
      </c>
      <c r="P16" s="73"/>
      <c r="Q16" s="42">
        <f t="shared" si="3"/>
        <v>9</v>
      </c>
      <c r="R16" s="83" t="s">
        <v>27</v>
      </c>
      <c r="S16" s="146">
        <v>13.5</v>
      </c>
      <c r="T16" s="124">
        <v>3</v>
      </c>
      <c r="U16" s="73"/>
      <c r="V16" s="42">
        <f t="shared" si="4"/>
        <v>8</v>
      </c>
      <c r="W16" s="83" t="s">
        <v>34</v>
      </c>
      <c r="X16" s="146">
        <v>8.4</v>
      </c>
      <c r="Y16" s="124">
        <v>8</v>
      </c>
      <c r="Z16" s="73"/>
      <c r="AA16" s="42">
        <f t="shared" si="5"/>
        <v>9</v>
      </c>
      <c r="AB16" s="83" t="s">
        <v>32</v>
      </c>
      <c r="AC16" s="146">
        <v>12.4</v>
      </c>
      <c r="AD16" s="124">
        <v>9</v>
      </c>
      <c r="AF16" s="63"/>
      <c r="AG16" s="64"/>
    </row>
    <row r="17" spans="2:33" ht="14.4">
      <c r="B17" s="42">
        <f t="shared" si="0"/>
        <v>10</v>
      </c>
      <c r="C17" s="83" t="s">
        <v>45</v>
      </c>
      <c r="D17" s="146">
        <v>22.6</v>
      </c>
      <c r="E17" s="124">
        <v>12</v>
      </c>
      <c r="F17" s="73"/>
      <c r="G17" s="42">
        <f t="shared" si="1"/>
        <v>10</v>
      </c>
      <c r="H17" s="140" t="s">
        <v>27</v>
      </c>
      <c r="I17" s="146">
        <v>11.8</v>
      </c>
      <c r="J17" s="141">
        <v>9</v>
      </c>
      <c r="K17" s="73"/>
      <c r="L17" s="36">
        <f t="shared" si="2"/>
        <v>9</v>
      </c>
      <c r="M17" s="83" t="s">
        <v>37</v>
      </c>
      <c r="N17" s="146">
        <v>10.7</v>
      </c>
      <c r="O17" s="85">
        <v>10</v>
      </c>
      <c r="P17" s="73"/>
      <c r="Q17" s="42">
        <f t="shared" si="3"/>
        <v>9</v>
      </c>
      <c r="R17" s="83" t="s">
        <v>11</v>
      </c>
      <c r="S17" s="146">
        <v>13.5</v>
      </c>
      <c r="T17" s="124">
        <v>12</v>
      </c>
      <c r="U17" s="73"/>
      <c r="V17" s="42">
        <f t="shared" si="4"/>
        <v>10</v>
      </c>
      <c r="W17" s="83" t="s">
        <v>16</v>
      </c>
      <c r="X17" s="146">
        <v>9.1999999999999993</v>
      </c>
      <c r="Y17" s="124">
        <v>11</v>
      </c>
      <c r="Z17" s="73"/>
      <c r="AA17" s="42">
        <f t="shared" si="5"/>
        <v>10</v>
      </c>
      <c r="AB17" s="83" t="s">
        <v>40</v>
      </c>
      <c r="AC17" s="146">
        <v>12.5</v>
      </c>
      <c r="AD17" s="124">
        <v>7</v>
      </c>
      <c r="AF17" s="63"/>
      <c r="AG17" s="64"/>
    </row>
    <row r="18" spans="2:33" ht="14.4">
      <c r="B18" s="42">
        <f t="shared" si="0"/>
        <v>10</v>
      </c>
      <c r="C18" s="83" t="s">
        <v>43</v>
      </c>
      <c r="D18" s="146">
        <v>22.6</v>
      </c>
      <c r="E18" s="124">
        <v>11</v>
      </c>
      <c r="F18" s="73"/>
      <c r="G18" s="42">
        <f t="shared" si="1"/>
        <v>11</v>
      </c>
      <c r="H18" s="140" t="s">
        <v>29</v>
      </c>
      <c r="I18" s="146">
        <v>12.7</v>
      </c>
      <c r="J18" s="141">
        <v>12</v>
      </c>
      <c r="K18" s="73"/>
      <c r="L18" s="36">
        <f t="shared" si="2"/>
        <v>11</v>
      </c>
      <c r="M18" s="83" t="s">
        <v>50</v>
      </c>
      <c r="N18" s="146">
        <v>10.8</v>
      </c>
      <c r="O18" s="124">
        <v>12</v>
      </c>
      <c r="P18" s="73"/>
      <c r="Q18" s="42">
        <f t="shared" si="3"/>
        <v>11</v>
      </c>
      <c r="R18" s="83" t="s">
        <v>16</v>
      </c>
      <c r="S18" s="146">
        <v>13.7</v>
      </c>
      <c r="T18" s="124">
        <v>9</v>
      </c>
      <c r="U18" s="73"/>
      <c r="V18" s="42">
        <f t="shared" si="4"/>
        <v>10</v>
      </c>
      <c r="W18" s="83" t="s">
        <v>25</v>
      </c>
      <c r="X18" s="146">
        <v>9.1999999999999993</v>
      </c>
      <c r="Y18" s="124">
        <v>14</v>
      </c>
      <c r="Z18" s="73"/>
      <c r="AA18" s="42">
        <f t="shared" si="5"/>
        <v>10</v>
      </c>
      <c r="AB18" s="83" t="s">
        <v>46</v>
      </c>
      <c r="AC18" s="146">
        <v>12.5</v>
      </c>
      <c r="AD18" s="124">
        <v>12</v>
      </c>
      <c r="AF18" s="63"/>
      <c r="AG18" s="64"/>
    </row>
    <row r="19" spans="2:33" ht="14.4">
      <c r="B19" s="42">
        <f t="shared" si="0"/>
        <v>12</v>
      </c>
      <c r="C19" s="83" t="s">
        <v>51</v>
      </c>
      <c r="D19" s="146">
        <v>23.1</v>
      </c>
      <c r="E19" s="124">
        <v>13</v>
      </c>
      <c r="F19" s="73"/>
      <c r="G19" s="42">
        <f t="shared" si="1"/>
        <v>12</v>
      </c>
      <c r="H19" s="140" t="s">
        <v>47</v>
      </c>
      <c r="I19" s="146">
        <v>12.8</v>
      </c>
      <c r="J19" s="141">
        <v>11</v>
      </c>
      <c r="K19" s="73"/>
      <c r="L19" s="36">
        <f t="shared" si="2"/>
        <v>12</v>
      </c>
      <c r="M19" s="83" t="s">
        <v>45</v>
      </c>
      <c r="N19" s="146">
        <v>11</v>
      </c>
      <c r="O19" s="85">
        <v>11</v>
      </c>
      <c r="P19" s="73"/>
      <c r="Q19" s="42">
        <f t="shared" si="3"/>
        <v>12</v>
      </c>
      <c r="R19" s="83" t="s">
        <v>20</v>
      </c>
      <c r="S19" s="146">
        <v>14</v>
      </c>
      <c r="T19" s="124">
        <v>8</v>
      </c>
      <c r="U19" s="73"/>
      <c r="V19" s="42">
        <f t="shared" si="4"/>
        <v>12</v>
      </c>
      <c r="W19" s="83" t="s">
        <v>20</v>
      </c>
      <c r="X19" s="146">
        <v>9.5</v>
      </c>
      <c r="Y19" s="124">
        <v>10</v>
      </c>
      <c r="Z19" s="73"/>
      <c r="AA19" s="42">
        <f t="shared" si="5"/>
        <v>10</v>
      </c>
      <c r="AB19" s="83" t="s">
        <v>38</v>
      </c>
      <c r="AC19" s="146">
        <v>12.5</v>
      </c>
      <c r="AD19" s="124">
        <v>7</v>
      </c>
      <c r="AF19" s="63"/>
      <c r="AG19" s="64"/>
    </row>
    <row r="20" spans="2:33" ht="14.4">
      <c r="B20" s="42">
        <f t="shared" si="0"/>
        <v>13</v>
      </c>
      <c r="C20" s="83" t="s">
        <v>24</v>
      </c>
      <c r="D20" s="146">
        <v>23.2</v>
      </c>
      <c r="E20" s="124">
        <v>9</v>
      </c>
      <c r="F20" s="73"/>
      <c r="G20" s="42">
        <f t="shared" si="1"/>
        <v>13</v>
      </c>
      <c r="H20" s="140" t="s">
        <v>21</v>
      </c>
      <c r="I20" s="146">
        <v>13.3</v>
      </c>
      <c r="J20" s="141">
        <v>13</v>
      </c>
      <c r="K20" s="73"/>
      <c r="L20" s="36">
        <f t="shared" si="2"/>
        <v>13</v>
      </c>
      <c r="M20" s="83" t="s">
        <v>14</v>
      </c>
      <c r="N20" s="147">
        <v>11.6</v>
      </c>
      <c r="O20" s="124">
        <v>15</v>
      </c>
      <c r="P20" s="73"/>
      <c r="Q20" s="42">
        <f t="shared" si="3"/>
        <v>13</v>
      </c>
      <c r="R20" s="83" t="s">
        <v>45</v>
      </c>
      <c r="S20" s="146">
        <v>14.2</v>
      </c>
      <c r="T20" s="124">
        <v>13</v>
      </c>
      <c r="U20" s="73"/>
      <c r="V20" s="42">
        <f t="shared" si="4"/>
        <v>13</v>
      </c>
      <c r="W20" s="83" t="s">
        <v>49</v>
      </c>
      <c r="X20" s="146">
        <v>9.9</v>
      </c>
      <c r="Y20" s="124">
        <v>12</v>
      </c>
      <c r="Z20" s="73"/>
      <c r="AA20" s="42">
        <f t="shared" si="5"/>
        <v>13</v>
      </c>
      <c r="AB20" s="83" t="s">
        <v>19</v>
      </c>
      <c r="AC20" s="146">
        <v>12.7</v>
      </c>
      <c r="AD20" s="124">
        <v>13</v>
      </c>
      <c r="AF20" s="63"/>
      <c r="AG20" s="64"/>
    </row>
    <row r="21" spans="2:33" ht="14.4">
      <c r="B21" s="42">
        <f t="shared" si="0"/>
        <v>14</v>
      </c>
      <c r="C21" s="83" t="s">
        <v>18</v>
      </c>
      <c r="D21" s="146">
        <v>23.7</v>
      </c>
      <c r="E21" s="124">
        <v>14</v>
      </c>
      <c r="F21" s="73"/>
      <c r="G21" s="42">
        <f t="shared" si="1"/>
        <v>14</v>
      </c>
      <c r="H21" s="140" t="s">
        <v>18</v>
      </c>
      <c r="I21" s="146">
        <v>13.6</v>
      </c>
      <c r="J21" s="141">
        <v>16</v>
      </c>
      <c r="K21" s="73"/>
      <c r="L21" s="36">
        <f t="shared" si="2"/>
        <v>13</v>
      </c>
      <c r="M21" s="83" t="s">
        <v>32</v>
      </c>
      <c r="N21" s="147">
        <v>11.6</v>
      </c>
      <c r="O21" s="85">
        <v>12</v>
      </c>
      <c r="P21" s="73"/>
      <c r="Q21" s="42">
        <f t="shared" si="3"/>
        <v>14</v>
      </c>
      <c r="R21" s="83" t="s">
        <v>14</v>
      </c>
      <c r="S21" s="146">
        <v>14.5</v>
      </c>
      <c r="T21" s="124">
        <v>20</v>
      </c>
      <c r="U21" s="73"/>
      <c r="V21" s="42">
        <f t="shared" si="4"/>
        <v>14</v>
      </c>
      <c r="W21" s="83" t="s">
        <v>18</v>
      </c>
      <c r="X21" s="146">
        <v>10.3</v>
      </c>
      <c r="Y21" s="124">
        <v>13</v>
      </c>
      <c r="Z21" s="73"/>
      <c r="AA21" s="42">
        <f t="shared" si="5"/>
        <v>13</v>
      </c>
      <c r="AB21" s="83" t="s">
        <v>284</v>
      </c>
      <c r="AC21" s="146">
        <v>12.7</v>
      </c>
      <c r="AD21" s="124">
        <v>13</v>
      </c>
      <c r="AF21" s="63"/>
      <c r="AG21" s="64"/>
    </row>
    <row r="22" spans="2:33" ht="14.4">
      <c r="B22" s="42">
        <f t="shared" si="0"/>
        <v>15</v>
      </c>
      <c r="C22" s="83" t="s">
        <v>44</v>
      </c>
      <c r="D22" s="146">
        <v>23.8</v>
      </c>
      <c r="E22" s="124">
        <v>18</v>
      </c>
      <c r="F22" s="73"/>
      <c r="G22" s="42">
        <f t="shared" si="1"/>
        <v>15</v>
      </c>
      <c r="H22" s="140" t="s">
        <v>19</v>
      </c>
      <c r="I22" s="146">
        <v>13.8</v>
      </c>
      <c r="J22" s="141">
        <v>15</v>
      </c>
      <c r="K22" s="73"/>
      <c r="L22" s="36">
        <f t="shared" si="2"/>
        <v>15</v>
      </c>
      <c r="M22" s="83" t="s">
        <v>27</v>
      </c>
      <c r="N22" s="147">
        <v>12.1</v>
      </c>
      <c r="O22" s="85">
        <v>14</v>
      </c>
      <c r="P22" s="73"/>
      <c r="Q22" s="42">
        <f t="shared" si="3"/>
        <v>15</v>
      </c>
      <c r="R22" s="83" t="s">
        <v>30</v>
      </c>
      <c r="S22" s="146">
        <v>14.7</v>
      </c>
      <c r="T22" s="124">
        <v>22</v>
      </c>
      <c r="U22" s="73"/>
      <c r="V22" s="42">
        <f t="shared" si="4"/>
        <v>15</v>
      </c>
      <c r="W22" s="83" t="s">
        <v>33</v>
      </c>
      <c r="X22" s="146">
        <v>10.9</v>
      </c>
      <c r="Y22" s="124">
        <v>16</v>
      </c>
      <c r="Z22" s="73"/>
      <c r="AA22" s="42">
        <f t="shared" si="5"/>
        <v>13</v>
      </c>
      <c r="AB22" s="83" t="s">
        <v>11</v>
      </c>
      <c r="AC22" s="146">
        <v>12.7</v>
      </c>
      <c r="AD22" s="124">
        <v>35</v>
      </c>
      <c r="AF22" s="63"/>
      <c r="AG22" s="64"/>
    </row>
    <row r="23" spans="2:33" ht="14.4">
      <c r="B23" s="42">
        <f t="shared" si="0"/>
        <v>16</v>
      </c>
      <c r="C23" s="83" t="s">
        <v>284</v>
      </c>
      <c r="D23" s="146">
        <v>24.1</v>
      </c>
      <c r="E23" s="124">
        <v>16</v>
      </c>
      <c r="F23" s="73"/>
      <c r="G23" s="42">
        <f t="shared" si="1"/>
        <v>16</v>
      </c>
      <c r="H23" s="140" t="s">
        <v>24</v>
      </c>
      <c r="I23" s="146">
        <v>14</v>
      </c>
      <c r="J23" s="141">
        <v>20</v>
      </c>
      <c r="K23" s="73"/>
      <c r="L23" s="36">
        <f t="shared" si="2"/>
        <v>16</v>
      </c>
      <c r="M23" s="83" t="s">
        <v>16</v>
      </c>
      <c r="N23" s="147">
        <v>12.4</v>
      </c>
      <c r="O23" s="124">
        <v>37</v>
      </c>
      <c r="P23" s="73"/>
      <c r="Q23" s="42">
        <f t="shared" si="3"/>
        <v>16</v>
      </c>
      <c r="R23" s="83" t="s">
        <v>44</v>
      </c>
      <c r="S23" s="146">
        <v>14.9</v>
      </c>
      <c r="T23" s="124">
        <v>14</v>
      </c>
      <c r="U23" s="73"/>
      <c r="V23" s="42">
        <f t="shared" si="4"/>
        <v>16</v>
      </c>
      <c r="W23" s="83" t="s">
        <v>11</v>
      </c>
      <c r="X23" s="146">
        <v>11.2</v>
      </c>
      <c r="Y23" s="124">
        <v>18</v>
      </c>
      <c r="Z23" s="73"/>
      <c r="AA23" s="42">
        <f t="shared" si="5"/>
        <v>16</v>
      </c>
      <c r="AB23" s="83" t="s">
        <v>28</v>
      </c>
      <c r="AC23" s="146">
        <v>13</v>
      </c>
      <c r="AD23" s="124">
        <v>5</v>
      </c>
      <c r="AF23" s="63"/>
      <c r="AG23" s="64"/>
    </row>
    <row r="24" spans="2:33" ht="14.4">
      <c r="B24" s="42">
        <f t="shared" si="0"/>
        <v>17</v>
      </c>
      <c r="C24" s="83" t="s">
        <v>48</v>
      </c>
      <c r="D24" s="146">
        <v>24.2</v>
      </c>
      <c r="E24" s="124">
        <v>15</v>
      </c>
      <c r="F24" s="73"/>
      <c r="G24" s="42">
        <f t="shared" si="1"/>
        <v>17</v>
      </c>
      <c r="H24" s="140" t="s">
        <v>48</v>
      </c>
      <c r="I24" s="146">
        <v>14.6</v>
      </c>
      <c r="J24" s="141">
        <v>13</v>
      </c>
      <c r="K24" s="73"/>
      <c r="L24" s="36">
        <f t="shared" si="2"/>
        <v>17</v>
      </c>
      <c r="M24" s="83" t="s">
        <v>47</v>
      </c>
      <c r="N24" s="146">
        <v>12.9</v>
      </c>
      <c r="O24" s="124">
        <v>18</v>
      </c>
      <c r="P24" s="73"/>
      <c r="Q24" s="42">
        <f t="shared" si="3"/>
        <v>17</v>
      </c>
      <c r="R24" s="83" t="s">
        <v>31</v>
      </c>
      <c r="S24" s="146">
        <v>15</v>
      </c>
      <c r="T24" s="124">
        <v>16</v>
      </c>
      <c r="U24" s="73"/>
      <c r="V24" s="42">
        <f t="shared" si="4"/>
        <v>17</v>
      </c>
      <c r="W24" s="83" t="s">
        <v>44</v>
      </c>
      <c r="X24" s="146">
        <v>11.4</v>
      </c>
      <c r="Y24" s="124">
        <v>19</v>
      </c>
      <c r="Z24" s="73"/>
      <c r="AA24" s="42">
        <f t="shared" si="5"/>
        <v>17</v>
      </c>
      <c r="AB24" s="83" t="s">
        <v>20</v>
      </c>
      <c r="AC24" s="146">
        <v>13.2</v>
      </c>
      <c r="AD24" s="124">
        <v>17</v>
      </c>
      <c r="AF24" s="63"/>
      <c r="AG24" s="64"/>
    </row>
    <row r="25" spans="2:33" ht="14.4">
      <c r="B25" s="42">
        <f t="shared" si="0"/>
        <v>18</v>
      </c>
      <c r="C25" s="83" t="s">
        <v>16</v>
      </c>
      <c r="D25" s="146">
        <v>24.7</v>
      </c>
      <c r="E25" s="124">
        <v>19</v>
      </c>
      <c r="F25" s="73"/>
      <c r="G25" s="42">
        <f t="shared" si="1"/>
        <v>17</v>
      </c>
      <c r="H25" s="140" t="s">
        <v>20</v>
      </c>
      <c r="I25" s="146">
        <v>14.6</v>
      </c>
      <c r="J25" s="141">
        <v>18</v>
      </c>
      <c r="K25" s="73"/>
      <c r="L25" s="36">
        <f t="shared" si="2"/>
        <v>18</v>
      </c>
      <c r="M25" s="83" t="s">
        <v>31</v>
      </c>
      <c r="N25" s="146">
        <v>13.1</v>
      </c>
      <c r="O25" s="124">
        <v>16</v>
      </c>
      <c r="P25" s="73"/>
      <c r="Q25" s="42">
        <f t="shared" si="3"/>
        <v>17</v>
      </c>
      <c r="R25" s="83" t="s">
        <v>51</v>
      </c>
      <c r="S25" s="146">
        <v>15</v>
      </c>
      <c r="T25" s="124">
        <v>17</v>
      </c>
      <c r="U25" s="73"/>
      <c r="V25" s="42">
        <f t="shared" si="4"/>
        <v>18</v>
      </c>
      <c r="W25" s="83" t="s">
        <v>38</v>
      </c>
      <c r="X25" s="146">
        <v>11.7</v>
      </c>
      <c r="Y25" s="124">
        <v>17</v>
      </c>
      <c r="Z25" s="73"/>
      <c r="AA25" s="42">
        <f t="shared" si="5"/>
        <v>18</v>
      </c>
      <c r="AB25" s="83" t="s">
        <v>22</v>
      </c>
      <c r="AC25" s="146">
        <v>13.3</v>
      </c>
      <c r="AD25" s="124">
        <v>13</v>
      </c>
      <c r="AF25" s="63"/>
      <c r="AG25" s="64"/>
    </row>
    <row r="26" spans="2:33" ht="14.4">
      <c r="B26" s="42">
        <f t="shared" si="0"/>
        <v>19</v>
      </c>
      <c r="C26" s="83" t="s">
        <v>36</v>
      </c>
      <c r="D26" s="146">
        <v>25.3</v>
      </c>
      <c r="E26" s="124">
        <v>20</v>
      </c>
      <c r="F26" s="73"/>
      <c r="G26" s="42">
        <f t="shared" si="1"/>
        <v>19</v>
      </c>
      <c r="H26" s="140" t="s">
        <v>13</v>
      </c>
      <c r="I26" s="146">
        <v>14.7</v>
      </c>
      <c r="J26" s="141">
        <v>21</v>
      </c>
      <c r="K26" s="73"/>
      <c r="L26" s="36">
        <f t="shared" si="2"/>
        <v>19</v>
      </c>
      <c r="M26" s="83" t="s">
        <v>18</v>
      </c>
      <c r="N26" s="146">
        <v>13.3</v>
      </c>
      <c r="O26" s="124">
        <v>20</v>
      </c>
      <c r="P26" s="73"/>
      <c r="Q26" s="42">
        <f t="shared" si="3"/>
        <v>19</v>
      </c>
      <c r="R26" s="83" t="s">
        <v>284</v>
      </c>
      <c r="S26" s="146">
        <v>15.1</v>
      </c>
      <c r="T26" s="124">
        <v>17</v>
      </c>
      <c r="U26" s="73"/>
      <c r="V26" s="42">
        <f t="shared" si="4"/>
        <v>19</v>
      </c>
      <c r="W26" s="83" t="s">
        <v>32</v>
      </c>
      <c r="X26" s="146">
        <v>11.9</v>
      </c>
      <c r="Y26" s="124">
        <v>23</v>
      </c>
      <c r="Z26" s="73"/>
      <c r="AA26" s="42">
        <f t="shared" si="5"/>
        <v>18</v>
      </c>
      <c r="AB26" s="83" t="s">
        <v>33</v>
      </c>
      <c r="AC26" s="146">
        <v>13.3</v>
      </c>
      <c r="AD26" s="124">
        <v>24</v>
      </c>
      <c r="AF26" s="63"/>
      <c r="AG26" s="64"/>
    </row>
    <row r="27" spans="2:33" ht="14.4">
      <c r="B27" s="42">
        <f t="shared" si="0"/>
        <v>20</v>
      </c>
      <c r="C27" s="83" t="s">
        <v>25</v>
      </c>
      <c r="D27" s="146">
        <v>25.4</v>
      </c>
      <c r="E27" s="124">
        <v>23</v>
      </c>
      <c r="F27" s="73"/>
      <c r="G27" s="42">
        <f t="shared" si="1"/>
        <v>20</v>
      </c>
      <c r="H27" s="140" t="s">
        <v>42</v>
      </c>
      <c r="I27" s="146">
        <v>15</v>
      </c>
      <c r="J27" s="141">
        <v>17</v>
      </c>
      <c r="K27" s="73"/>
      <c r="L27" s="36">
        <f t="shared" si="2"/>
        <v>20</v>
      </c>
      <c r="M27" s="83" t="s">
        <v>21</v>
      </c>
      <c r="N27" s="147">
        <v>13.4</v>
      </c>
      <c r="O27" s="85">
        <v>35</v>
      </c>
      <c r="P27" s="73"/>
      <c r="Q27" s="42">
        <f t="shared" si="3"/>
        <v>19</v>
      </c>
      <c r="R27" s="83" t="s">
        <v>34</v>
      </c>
      <c r="S27" s="146">
        <v>15.1</v>
      </c>
      <c r="T27" s="124">
        <v>26</v>
      </c>
      <c r="U27" s="73"/>
      <c r="V27" s="42">
        <f t="shared" si="4"/>
        <v>20</v>
      </c>
      <c r="W27" s="83" t="s">
        <v>50</v>
      </c>
      <c r="X27" s="146">
        <v>12.2</v>
      </c>
      <c r="Y27" s="124">
        <v>22</v>
      </c>
      <c r="Z27" s="73"/>
      <c r="AA27" s="42">
        <f t="shared" si="5"/>
        <v>20</v>
      </c>
      <c r="AB27" s="83" t="s">
        <v>24</v>
      </c>
      <c r="AC27" s="146">
        <v>13.4</v>
      </c>
      <c r="AD27" s="124">
        <v>16</v>
      </c>
      <c r="AF27" s="63"/>
      <c r="AG27" s="64"/>
    </row>
    <row r="28" spans="2:33" ht="14.4">
      <c r="B28" s="42">
        <f t="shared" si="0"/>
        <v>21</v>
      </c>
      <c r="C28" s="83" t="s">
        <v>27</v>
      </c>
      <c r="D28" s="146">
        <v>25.5</v>
      </c>
      <c r="E28" s="124">
        <v>41</v>
      </c>
      <c r="F28" s="73"/>
      <c r="G28" s="42">
        <f t="shared" si="1"/>
        <v>21</v>
      </c>
      <c r="H28" s="140" t="s">
        <v>40</v>
      </c>
      <c r="I28" s="146">
        <v>15.3</v>
      </c>
      <c r="J28" s="141">
        <v>23</v>
      </c>
      <c r="K28" s="73"/>
      <c r="L28" s="36">
        <f t="shared" si="2"/>
        <v>21</v>
      </c>
      <c r="M28" s="83" t="s">
        <v>283</v>
      </c>
      <c r="N28" s="146">
        <v>13.5</v>
      </c>
      <c r="O28" s="124">
        <v>26</v>
      </c>
      <c r="P28" s="73"/>
      <c r="Q28" s="42">
        <f t="shared" si="3"/>
        <v>21</v>
      </c>
      <c r="R28" s="83" t="s">
        <v>49</v>
      </c>
      <c r="S28" s="146">
        <v>15.2</v>
      </c>
      <c r="T28" s="124">
        <v>17</v>
      </c>
      <c r="U28" s="73"/>
      <c r="V28" s="42">
        <f t="shared" si="4"/>
        <v>21</v>
      </c>
      <c r="W28" s="83" t="s">
        <v>14</v>
      </c>
      <c r="X28" s="146">
        <v>12.5</v>
      </c>
      <c r="Y28" s="124">
        <v>35</v>
      </c>
      <c r="Z28" s="73"/>
      <c r="AA28" s="42">
        <f t="shared" si="5"/>
        <v>21</v>
      </c>
      <c r="AB28" s="83" t="s">
        <v>16</v>
      </c>
      <c r="AC28" s="146">
        <v>13.6</v>
      </c>
      <c r="AD28" s="124">
        <v>20</v>
      </c>
      <c r="AF28" s="63"/>
      <c r="AG28" s="64"/>
    </row>
    <row r="29" spans="2:33" ht="14.4">
      <c r="B29" s="42">
        <f t="shared" si="0"/>
        <v>22</v>
      </c>
      <c r="C29" s="83" t="s">
        <v>47</v>
      </c>
      <c r="D29" s="146">
        <v>25.7</v>
      </c>
      <c r="E29" s="124">
        <v>20</v>
      </c>
      <c r="F29" s="73"/>
      <c r="G29" s="42">
        <f t="shared" si="1"/>
        <v>22</v>
      </c>
      <c r="H29" s="140" t="s">
        <v>49</v>
      </c>
      <c r="I29" s="146">
        <v>15.4</v>
      </c>
      <c r="J29" s="141">
        <v>25</v>
      </c>
      <c r="K29" s="73"/>
      <c r="L29" s="36">
        <f t="shared" si="2"/>
        <v>21</v>
      </c>
      <c r="M29" s="83" t="s">
        <v>22</v>
      </c>
      <c r="N29" s="147">
        <v>13.5</v>
      </c>
      <c r="O29" s="124">
        <v>22</v>
      </c>
      <c r="P29" s="73"/>
      <c r="Q29" s="42">
        <f t="shared" si="3"/>
        <v>22</v>
      </c>
      <c r="R29" s="83" t="s">
        <v>38</v>
      </c>
      <c r="S29" s="146">
        <v>15.4</v>
      </c>
      <c r="T29" s="124">
        <v>25</v>
      </c>
      <c r="U29" s="73"/>
      <c r="V29" s="42">
        <f t="shared" si="4"/>
        <v>22</v>
      </c>
      <c r="W29" s="83" t="s">
        <v>46</v>
      </c>
      <c r="X29" s="146">
        <v>12.6</v>
      </c>
      <c r="Y29" s="124">
        <v>21</v>
      </c>
      <c r="Z29" s="73"/>
      <c r="AA29" s="42">
        <f t="shared" si="5"/>
        <v>21</v>
      </c>
      <c r="AB29" s="83" t="s">
        <v>31</v>
      </c>
      <c r="AC29" s="146">
        <v>13.6</v>
      </c>
      <c r="AD29" s="124">
        <v>18</v>
      </c>
      <c r="AF29" s="63"/>
      <c r="AG29" s="64"/>
    </row>
    <row r="30" spans="2:33" ht="14.4">
      <c r="B30" s="42">
        <f t="shared" si="0"/>
        <v>22</v>
      </c>
      <c r="C30" s="83" t="s">
        <v>37</v>
      </c>
      <c r="D30" s="146">
        <v>25.7</v>
      </c>
      <c r="E30" s="124">
        <v>17</v>
      </c>
      <c r="F30" s="73"/>
      <c r="G30" s="42">
        <f t="shared" si="1"/>
        <v>22</v>
      </c>
      <c r="H30" s="140" t="s">
        <v>28</v>
      </c>
      <c r="I30" s="146">
        <v>15.4</v>
      </c>
      <c r="J30" s="141">
        <v>18</v>
      </c>
      <c r="K30" s="73"/>
      <c r="L30" s="36">
        <f t="shared" si="2"/>
        <v>23</v>
      </c>
      <c r="M30" s="83" t="s">
        <v>42</v>
      </c>
      <c r="N30" s="146">
        <v>13.7</v>
      </c>
      <c r="O30" s="124">
        <v>17</v>
      </c>
      <c r="P30" s="73"/>
      <c r="Q30" s="42">
        <f t="shared" si="3"/>
        <v>23</v>
      </c>
      <c r="R30" s="83" t="s">
        <v>25</v>
      </c>
      <c r="S30" s="146">
        <v>15.7</v>
      </c>
      <c r="T30" s="124">
        <v>20</v>
      </c>
      <c r="U30" s="73"/>
      <c r="V30" s="42">
        <f t="shared" si="4"/>
        <v>23</v>
      </c>
      <c r="W30" s="83" t="s">
        <v>22</v>
      </c>
      <c r="X30" s="146">
        <v>12.7</v>
      </c>
      <c r="Y30" s="124">
        <v>25</v>
      </c>
      <c r="Z30" s="73"/>
      <c r="AA30" s="42">
        <f t="shared" si="5"/>
        <v>23</v>
      </c>
      <c r="AB30" s="83" t="s">
        <v>29</v>
      </c>
      <c r="AC30" s="146">
        <v>13.8</v>
      </c>
      <c r="AD30" s="124">
        <v>23</v>
      </c>
      <c r="AF30" s="63"/>
      <c r="AG30" s="64"/>
    </row>
    <row r="31" spans="2:33" ht="14.4">
      <c r="B31" s="42">
        <f t="shared" si="0"/>
        <v>24</v>
      </c>
      <c r="C31" s="83" t="s">
        <v>22</v>
      </c>
      <c r="D31" s="146">
        <v>25.9</v>
      </c>
      <c r="E31" s="124">
        <v>22</v>
      </c>
      <c r="F31" s="73"/>
      <c r="G31" s="42">
        <f t="shared" si="1"/>
        <v>24</v>
      </c>
      <c r="H31" s="140" t="s">
        <v>39</v>
      </c>
      <c r="I31" s="146">
        <v>15.5</v>
      </c>
      <c r="J31" s="141">
        <v>24</v>
      </c>
      <c r="K31" s="73"/>
      <c r="L31" s="36">
        <f t="shared" si="2"/>
        <v>23</v>
      </c>
      <c r="M31" s="83" t="s">
        <v>51</v>
      </c>
      <c r="N31" s="147">
        <v>13.7</v>
      </c>
      <c r="O31" s="85">
        <v>21</v>
      </c>
      <c r="P31" s="73"/>
      <c r="Q31" s="42">
        <f t="shared" si="3"/>
        <v>24</v>
      </c>
      <c r="R31" s="83" t="s">
        <v>36</v>
      </c>
      <c r="S31" s="146">
        <v>15.9</v>
      </c>
      <c r="T31" s="124">
        <v>26</v>
      </c>
      <c r="U31" s="73"/>
      <c r="V31" s="42">
        <f t="shared" si="4"/>
        <v>24</v>
      </c>
      <c r="W31" s="83" t="s">
        <v>15</v>
      </c>
      <c r="X31" s="146">
        <v>13.3</v>
      </c>
      <c r="Y31" s="124">
        <v>20</v>
      </c>
      <c r="Z31" s="73"/>
      <c r="AA31" s="42">
        <f t="shared" si="5"/>
        <v>23</v>
      </c>
      <c r="AB31" s="83" t="s">
        <v>47</v>
      </c>
      <c r="AC31" s="146">
        <v>13.8</v>
      </c>
      <c r="AD31" s="124">
        <v>21</v>
      </c>
      <c r="AF31" s="63"/>
      <c r="AG31" s="64"/>
    </row>
    <row r="32" spans="2:33" ht="14.4">
      <c r="B32" s="42">
        <f t="shared" si="0"/>
        <v>25</v>
      </c>
      <c r="C32" s="83" t="s">
        <v>38</v>
      </c>
      <c r="D32" s="146">
        <v>26.1</v>
      </c>
      <c r="E32" s="124">
        <v>27</v>
      </c>
      <c r="F32" s="73"/>
      <c r="G32" s="42">
        <f t="shared" si="1"/>
        <v>25</v>
      </c>
      <c r="H32" s="140" t="s">
        <v>37</v>
      </c>
      <c r="I32" s="146">
        <v>15.7</v>
      </c>
      <c r="J32" s="141">
        <v>22</v>
      </c>
      <c r="K32" s="73"/>
      <c r="L32" s="36">
        <f t="shared" si="2"/>
        <v>25</v>
      </c>
      <c r="M32" s="83" t="s">
        <v>40</v>
      </c>
      <c r="N32" s="146">
        <v>13.9</v>
      </c>
      <c r="O32" s="124">
        <v>29</v>
      </c>
      <c r="P32" s="73"/>
      <c r="Q32" s="42">
        <f t="shared" si="3"/>
        <v>25</v>
      </c>
      <c r="R32" s="83" t="s">
        <v>40</v>
      </c>
      <c r="S32" s="146">
        <v>16.100000000000001</v>
      </c>
      <c r="T32" s="124">
        <v>15</v>
      </c>
      <c r="U32" s="73"/>
      <c r="V32" s="42">
        <f t="shared" si="4"/>
        <v>25</v>
      </c>
      <c r="W32" s="83" t="s">
        <v>24</v>
      </c>
      <c r="X32" s="146">
        <v>13.4</v>
      </c>
      <c r="Y32" s="124">
        <v>24</v>
      </c>
      <c r="Z32" s="73"/>
      <c r="AA32" s="42">
        <f t="shared" si="5"/>
        <v>25</v>
      </c>
      <c r="AB32" s="83" t="s">
        <v>42</v>
      </c>
      <c r="AC32" s="146">
        <v>14</v>
      </c>
      <c r="AD32" s="124">
        <v>22</v>
      </c>
      <c r="AF32" s="63"/>
      <c r="AG32" s="64"/>
    </row>
    <row r="33" spans="2:33" ht="14.4">
      <c r="B33" s="42">
        <f t="shared" si="0"/>
        <v>26</v>
      </c>
      <c r="C33" s="83" t="s">
        <v>23</v>
      </c>
      <c r="D33" s="146">
        <v>26.2</v>
      </c>
      <c r="E33" s="124">
        <v>25</v>
      </c>
      <c r="F33" s="73"/>
      <c r="G33" s="42">
        <f t="shared" si="1"/>
        <v>26</v>
      </c>
      <c r="H33" s="140" t="s">
        <v>45</v>
      </c>
      <c r="I33" s="146">
        <v>16.100000000000001</v>
      </c>
      <c r="J33" s="141">
        <v>26</v>
      </c>
      <c r="K33" s="73"/>
      <c r="L33" s="36">
        <f t="shared" si="2"/>
        <v>25</v>
      </c>
      <c r="M33" s="83" t="s">
        <v>44</v>
      </c>
      <c r="N33" s="147">
        <v>13.9</v>
      </c>
      <c r="O33" s="124">
        <v>22</v>
      </c>
      <c r="P33" s="73"/>
      <c r="Q33" s="42">
        <f t="shared" si="3"/>
        <v>26</v>
      </c>
      <c r="R33" s="83" t="s">
        <v>43</v>
      </c>
      <c r="S33" s="146">
        <v>16.3</v>
      </c>
      <c r="T33" s="124">
        <v>29</v>
      </c>
      <c r="U33" s="73"/>
      <c r="V33" s="42">
        <f t="shared" si="4"/>
        <v>26</v>
      </c>
      <c r="W33" s="83" t="s">
        <v>42</v>
      </c>
      <c r="X33" s="146">
        <v>13.9</v>
      </c>
      <c r="Y33" s="124">
        <v>29</v>
      </c>
      <c r="Z33" s="73"/>
      <c r="AA33" s="42">
        <f t="shared" si="5"/>
        <v>26</v>
      </c>
      <c r="AB33" s="83" t="s">
        <v>39</v>
      </c>
      <c r="AC33" s="146">
        <v>14.1</v>
      </c>
      <c r="AD33" s="124">
        <v>29</v>
      </c>
      <c r="AF33" s="63"/>
      <c r="AG33" s="64"/>
    </row>
    <row r="34" spans="2:33" ht="14.4">
      <c r="B34" s="42">
        <f t="shared" si="0"/>
        <v>26</v>
      </c>
      <c r="C34" s="83" t="s">
        <v>26</v>
      </c>
      <c r="D34" s="146">
        <v>26.2</v>
      </c>
      <c r="E34" s="124">
        <v>23</v>
      </c>
      <c r="F34" s="73"/>
      <c r="G34" s="42">
        <f t="shared" si="1"/>
        <v>27</v>
      </c>
      <c r="H34" s="140" t="s">
        <v>51</v>
      </c>
      <c r="I34" s="146">
        <v>16.3</v>
      </c>
      <c r="J34" s="141">
        <v>28</v>
      </c>
      <c r="K34" s="73"/>
      <c r="L34" s="36">
        <f t="shared" si="2"/>
        <v>27</v>
      </c>
      <c r="M34" s="83" t="s">
        <v>24</v>
      </c>
      <c r="N34" s="146">
        <v>14.1</v>
      </c>
      <c r="O34" s="85">
        <v>24</v>
      </c>
      <c r="P34" s="73"/>
      <c r="Q34" s="42">
        <f t="shared" si="3"/>
        <v>27</v>
      </c>
      <c r="R34" s="83" t="s">
        <v>28</v>
      </c>
      <c r="S34" s="146">
        <v>16.399999999999999</v>
      </c>
      <c r="T34" s="124">
        <v>22</v>
      </c>
      <c r="U34" s="73"/>
      <c r="V34" s="42">
        <f t="shared" si="4"/>
        <v>26</v>
      </c>
      <c r="W34" s="83" t="s">
        <v>35</v>
      </c>
      <c r="X34" s="146">
        <v>13.9</v>
      </c>
      <c r="Y34" s="124">
        <v>29</v>
      </c>
      <c r="Z34" s="73"/>
      <c r="AA34" s="42">
        <f t="shared" si="5"/>
        <v>27</v>
      </c>
      <c r="AB34" s="83" t="s">
        <v>36</v>
      </c>
      <c r="AC34" s="146">
        <v>14.3</v>
      </c>
      <c r="AD34" s="124">
        <v>28</v>
      </c>
      <c r="AF34" s="63"/>
      <c r="AG34" s="64"/>
    </row>
    <row r="35" spans="2:33" ht="14.4">
      <c r="B35" s="42">
        <f t="shared" si="0"/>
        <v>28</v>
      </c>
      <c r="C35" s="83" t="s">
        <v>21</v>
      </c>
      <c r="D35" s="146">
        <v>26.6</v>
      </c>
      <c r="E35" s="124">
        <v>29</v>
      </c>
      <c r="F35" s="73"/>
      <c r="G35" s="42">
        <f t="shared" si="1"/>
        <v>28</v>
      </c>
      <c r="H35" s="140" t="s">
        <v>36</v>
      </c>
      <c r="I35" s="146">
        <v>16.399999999999999</v>
      </c>
      <c r="J35" s="141">
        <v>27</v>
      </c>
      <c r="K35" s="73"/>
      <c r="L35" s="36">
        <f t="shared" si="2"/>
        <v>28</v>
      </c>
      <c r="M35" s="83" t="s">
        <v>39</v>
      </c>
      <c r="N35" s="147">
        <v>14.4</v>
      </c>
      <c r="O35" s="124">
        <v>24</v>
      </c>
      <c r="P35" s="73"/>
      <c r="Q35" s="42">
        <f t="shared" si="3"/>
        <v>28</v>
      </c>
      <c r="R35" s="83" t="s">
        <v>283</v>
      </c>
      <c r="S35" s="146">
        <v>16.899999999999999</v>
      </c>
      <c r="T35" s="124">
        <v>28</v>
      </c>
      <c r="U35" s="73"/>
      <c r="V35" s="42">
        <f t="shared" si="4"/>
        <v>26</v>
      </c>
      <c r="W35" s="83" t="s">
        <v>27</v>
      </c>
      <c r="X35" s="146">
        <v>13.9</v>
      </c>
      <c r="Y35" s="124">
        <v>28</v>
      </c>
      <c r="Z35" s="73"/>
      <c r="AA35" s="42">
        <f t="shared" si="5"/>
        <v>27</v>
      </c>
      <c r="AB35" s="83" t="s">
        <v>37</v>
      </c>
      <c r="AC35" s="146">
        <v>14.3</v>
      </c>
      <c r="AD35" s="124">
        <v>24</v>
      </c>
      <c r="AF35" s="63"/>
      <c r="AG35" s="64"/>
    </row>
    <row r="36" spans="2:33" ht="14.4">
      <c r="B36" s="42">
        <f t="shared" si="0"/>
        <v>29</v>
      </c>
      <c r="C36" s="83" t="s">
        <v>20</v>
      </c>
      <c r="D36" s="146">
        <v>26.7</v>
      </c>
      <c r="E36" s="124">
        <v>31</v>
      </c>
      <c r="F36" s="73"/>
      <c r="G36" s="42">
        <f t="shared" si="1"/>
        <v>29</v>
      </c>
      <c r="H36" s="140" t="s">
        <v>23</v>
      </c>
      <c r="I36" s="146">
        <v>16.600000000000001</v>
      </c>
      <c r="J36" s="141">
        <v>28</v>
      </c>
      <c r="K36" s="73"/>
      <c r="L36" s="36">
        <f t="shared" si="2"/>
        <v>29</v>
      </c>
      <c r="M36" s="83" t="s">
        <v>38</v>
      </c>
      <c r="N36" s="146">
        <v>14.5</v>
      </c>
      <c r="O36" s="85">
        <v>19</v>
      </c>
      <c r="P36" s="73"/>
      <c r="Q36" s="42">
        <f t="shared" si="3"/>
        <v>29</v>
      </c>
      <c r="R36" s="83" t="s">
        <v>18</v>
      </c>
      <c r="S36" s="146">
        <v>17.2</v>
      </c>
      <c r="T36" s="124">
        <v>31</v>
      </c>
      <c r="U36" s="73"/>
      <c r="V36" s="42">
        <f t="shared" si="4"/>
        <v>29</v>
      </c>
      <c r="W36" s="83" t="s">
        <v>283</v>
      </c>
      <c r="X36" s="146">
        <v>14</v>
      </c>
      <c r="Y36" s="124">
        <v>26</v>
      </c>
      <c r="Z36" s="73"/>
      <c r="AA36" s="42">
        <f t="shared" si="5"/>
        <v>29</v>
      </c>
      <c r="AB36" s="83" t="s">
        <v>48</v>
      </c>
      <c r="AC36" s="146">
        <v>14.4</v>
      </c>
      <c r="AD36" s="124">
        <v>26</v>
      </c>
      <c r="AF36" s="63"/>
      <c r="AG36" s="64"/>
    </row>
    <row r="37" spans="2:33" ht="14.4">
      <c r="B37" s="42">
        <f t="shared" si="0"/>
        <v>30</v>
      </c>
      <c r="C37" s="83" t="s">
        <v>42</v>
      </c>
      <c r="D37" s="146">
        <v>27.9</v>
      </c>
      <c r="E37" s="124">
        <v>26</v>
      </c>
      <c r="F37" s="73"/>
      <c r="G37" s="42">
        <f t="shared" si="1"/>
        <v>30</v>
      </c>
      <c r="H37" s="140" t="s">
        <v>17</v>
      </c>
      <c r="I37" s="146">
        <v>17.2</v>
      </c>
      <c r="J37" s="141">
        <v>32</v>
      </c>
      <c r="K37" s="73"/>
      <c r="L37" s="36">
        <f t="shared" si="2"/>
        <v>30</v>
      </c>
      <c r="M37" s="83" t="s">
        <v>35</v>
      </c>
      <c r="N37" s="146">
        <v>14.9</v>
      </c>
      <c r="O37" s="85">
        <v>27</v>
      </c>
      <c r="P37" s="73"/>
      <c r="Q37" s="42">
        <f t="shared" si="3"/>
        <v>29</v>
      </c>
      <c r="R37" s="83" t="s">
        <v>15</v>
      </c>
      <c r="S37" s="146">
        <v>17.2</v>
      </c>
      <c r="T37" s="124">
        <v>30</v>
      </c>
      <c r="U37" s="73"/>
      <c r="V37" s="42">
        <f t="shared" si="4"/>
        <v>30</v>
      </c>
      <c r="W37" s="83" t="s">
        <v>26</v>
      </c>
      <c r="X37" s="146">
        <v>14.2</v>
      </c>
      <c r="Y37" s="124">
        <v>15</v>
      </c>
      <c r="Z37" s="73"/>
      <c r="AA37" s="42">
        <f t="shared" si="5"/>
        <v>29</v>
      </c>
      <c r="AB37" s="83" t="s">
        <v>45</v>
      </c>
      <c r="AC37" s="146">
        <v>14.4</v>
      </c>
      <c r="AD37" s="124">
        <v>19</v>
      </c>
      <c r="AF37" s="63"/>
      <c r="AG37" s="64"/>
    </row>
    <row r="38" spans="2:33" ht="14.4">
      <c r="B38" s="42">
        <f t="shared" si="0"/>
        <v>30</v>
      </c>
      <c r="C38" s="83" t="s">
        <v>13</v>
      </c>
      <c r="D38" s="146">
        <v>27.9</v>
      </c>
      <c r="E38" s="124">
        <v>39</v>
      </c>
      <c r="F38" s="73"/>
      <c r="G38" s="42">
        <f t="shared" si="1"/>
        <v>31</v>
      </c>
      <c r="H38" s="140" t="s">
        <v>26</v>
      </c>
      <c r="I38" s="146">
        <v>17.399999999999999</v>
      </c>
      <c r="J38" s="141">
        <v>30</v>
      </c>
      <c r="K38" s="73"/>
      <c r="L38" s="36">
        <f t="shared" si="2"/>
        <v>31</v>
      </c>
      <c r="M38" s="83" t="s">
        <v>29</v>
      </c>
      <c r="N38" s="147">
        <v>15</v>
      </c>
      <c r="O38" s="124">
        <v>28</v>
      </c>
      <c r="P38" s="73"/>
      <c r="Q38" s="42">
        <f t="shared" si="3"/>
        <v>31</v>
      </c>
      <c r="R38" s="83" t="s">
        <v>32</v>
      </c>
      <c r="S38" s="146">
        <v>17.7</v>
      </c>
      <c r="T38" s="124">
        <v>24</v>
      </c>
      <c r="U38" s="73"/>
      <c r="V38" s="42">
        <f t="shared" si="4"/>
        <v>31</v>
      </c>
      <c r="W38" s="83" t="s">
        <v>31</v>
      </c>
      <c r="X38" s="146">
        <v>14.4</v>
      </c>
      <c r="Y38" s="124">
        <v>31</v>
      </c>
      <c r="Z38" s="73"/>
      <c r="AA38" s="42">
        <f t="shared" si="5"/>
        <v>31</v>
      </c>
      <c r="AB38" s="83" t="s">
        <v>50</v>
      </c>
      <c r="AC38" s="146">
        <v>14.6</v>
      </c>
      <c r="AD38" s="124">
        <v>29</v>
      </c>
      <c r="AF38" s="63"/>
      <c r="AG38" s="64"/>
    </row>
    <row r="39" spans="2:33" ht="14.4">
      <c r="B39" s="42">
        <f t="shared" si="0"/>
        <v>32</v>
      </c>
      <c r="C39" s="83" t="s">
        <v>30</v>
      </c>
      <c r="D39" s="146">
        <v>28</v>
      </c>
      <c r="E39" s="124">
        <v>34</v>
      </c>
      <c r="F39" s="73"/>
      <c r="G39" s="42">
        <f t="shared" si="1"/>
        <v>32</v>
      </c>
      <c r="H39" s="140" t="s">
        <v>44</v>
      </c>
      <c r="I39" s="146">
        <v>17.600000000000001</v>
      </c>
      <c r="J39" s="141">
        <v>31</v>
      </c>
      <c r="K39" s="73"/>
      <c r="L39" s="36">
        <f t="shared" si="2"/>
        <v>32</v>
      </c>
      <c r="M39" s="83" t="s">
        <v>20</v>
      </c>
      <c r="N39" s="147">
        <v>15.2</v>
      </c>
      <c r="O39" s="85">
        <v>32</v>
      </c>
      <c r="P39" s="73"/>
      <c r="Q39" s="42">
        <f t="shared" si="3"/>
        <v>32</v>
      </c>
      <c r="R39" s="83" t="s">
        <v>19</v>
      </c>
      <c r="S39" s="146">
        <v>17.899999999999999</v>
      </c>
      <c r="T39" s="124">
        <v>33</v>
      </c>
      <c r="U39" s="73"/>
      <c r="V39" s="42">
        <f t="shared" si="4"/>
        <v>32</v>
      </c>
      <c r="W39" s="83" t="s">
        <v>28</v>
      </c>
      <c r="X39" s="146">
        <v>14.6</v>
      </c>
      <c r="Y39" s="124">
        <v>27</v>
      </c>
      <c r="Z39" s="73"/>
      <c r="AA39" s="42">
        <f t="shared" si="5"/>
        <v>31</v>
      </c>
      <c r="AB39" s="83" t="s">
        <v>35</v>
      </c>
      <c r="AC39" s="146">
        <v>14.6</v>
      </c>
      <c r="AD39" s="124">
        <v>27</v>
      </c>
      <c r="AF39" s="63"/>
      <c r="AG39" s="64"/>
    </row>
    <row r="40" spans="2:33" ht="14.4">
      <c r="B40" s="42">
        <f t="shared" si="0"/>
        <v>33</v>
      </c>
      <c r="C40" s="83" t="s">
        <v>49</v>
      </c>
      <c r="D40" s="146">
        <v>28.5</v>
      </c>
      <c r="E40" s="124">
        <v>30</v>
      </c>
      <c r="F40" s="73"/>
      <c r="G40" s="42">
        <f t="shared" si="1"/>
        <v>33</v>
      </c>
      <c r="H40" s="140" t="s">
        <v>16</v>
      </c>
      <c r="I40" s="146">
        <v>18.100000000000001</v>
      </c>
      <c r="J40" s="141">
        <v>33</v>
      </c>
      <c r="K40" s="73"/>
      <c r="L40" s="36">
        <f t="shared" si="2"/>
        <v>32</v>
      </c>
      <c r="M40" s="83" t="s">
        <v>34</v>
      </c>
      <c r="N40" s="147">
        <v>15.2</v>
      </c>
      <c r="O40" s="85">
        <v>29</v>
      </c>
      <c r="P40" s="73"/>
      <c r="Q40" s="42">
        <f t="shared" si="3"/>
        <v>33</v>
      </c>
      <c r="R40" s="83" t="s">
        <v>39</v>
      </c>
      <c r="S40" s="146">
        <v>18.899999999999999</v>
      </c>
      <c r="T40" s="124">
        <v>32</v>
      </c>
      <c r="U40" s="73"/>
      <c r="V40" s="42">
        <f t="shared" si="4"/>
        <v>33</v>
      </c>
      <c r="W40" s="83" t="s">
        <v>39</v>
      </c>
      <c r="X40" s="146">
        <v>15.5</v>
      </c>
      <c r="Y40" s="124">
        <v>32</v>
      </c>
      <c r="Z40" s="73"/>
      <c r="AA40" s="42">
        <f t="shared" si="5"/>
        <v>33</v>
      </c>
      <c r="AB40" s="83" t="s">
        <v>15</v>
      </c>
      <c r="AC40" s="146">
        <v>14.8</v>
      </c>
      <c r="AD40" s="124">
        <v>29</v>
      </c>
      <c r="AF40" s="63"/>
      <c r="AG40" s="64"/>
    </row>
    <row r="41" spans="2:33" ht="14.4">
      <c r="B41" s="42">
        <f t="shared" si="0"/>
        <v>34</v>
      </c>
      <c r="C41" s="83" t="s">
        <v>11</v>
      </c>
      <c r="D41" s="146">
        <v>28.6</v>
      </c>
      <c r="E41" s="124">
        <v>36</v>
      </c>
      <c r="F41" s="73"/>
      <c r="G41" s="42">
        <f t="shared" si="1"/>
        <v>34</v>
      </c>
      <c r="H41" s="140" t="s">
        <v>284</v>
      </c>
      <c r="I41" s="146">
        <v>18.399999999999999</v>
      </c>
      <c r="J41" s="141">
        <v>34</v>
      </c>
      <c r="K41" s="73"/>
      <c r="L41" s="36">
        <f t="shared" si="2"/>
        <v>34</v>
      </c>
      <c r="M41" s="83" t="s">
        <v>30</v>
      </c>
      <c r="N41" s="147">
        <v>15.5</v>
      </c>
      <c r="O41" s="85">
        <v>34</v>
      </c>
      <c r="P41" s="73"/>
      <c r="Q41" s="42">
        <f t="shared" si="3"/>
        <v>34</v>
      </c>
      <c r="R41" s="83" t="s">
        <v>29</v>
      </c>
      <c r="S41" s="146">
        <v>19</v>
      </c>
      <c r="T41" s="124">
        <v>35</v>
      </c>
      <c r="U41" s="73"/>
      <c r="V41" s="42">
        <f t="shared" si="4"/>
        <v>33</v>
      </c>
      <c r="W41" s="83" t="s">
        <v>48</v>
      </c>
      <c r="X41" s="146">
        <v>15.5</v>
      </c>
      <c r="Y41" s="124">
        <v>32</v>
      </c>
      <c r="Z41" s="73"/>
      <c r="AA41" s="42">
        <f t="shared" si="5"/>
        <v>34</v>
      </c>
      <c r="AB41" s="83" t="s">
        <v>283</v>
      </c>
      <c r="AC41" s="146">
        <v>15.1</v>
      </c>
      <c r="AD41" s="124">
        <v>32</v>
      </c>
      <c r="AF41" s="63"/>
      <c r="AG41" s="64"/>
    </row>
    <row r="42" spans="2:33" ht="14.4">
      <c r="B42" s="42">
        <f t="shared" si="0"/>
        <v>35</v>
      </c>
      <c r="C42" s="83" t="s">
        <v>29</v>
      </c>
      <c r="D42" s="146">
        <v>28.7</v>
      </c>
      <c r="E42" s="124">
        <v>33</v>
      </c>
      <c r="F42" s="73"/>
      <c r="G42" s="42">
        <f t="shared" si="1"/>
        <v>35</v>
      </c>
      <c r="H42" s="140" t="s">
        <v>31</v>
      </c>
      <c r="I42" s="146">
        <v>19.3</v>
      </c>
      <c r="J42" s="141">
        <v>35</v>
      </c>
      <c r="K42" s="73"/>
      <c r="L42" s="36">
        <f t="shared" si="2"/>
        <v>35</v>
      </c>
      <c r="M42" s="83" t="s">
        <v>46</v>
      </c>
      <c r="N42" s="146">
        <v>15.6</v>
      </c>
      <c r="O42" s="85">
        <v>35</v>
      </c>
      <c r="P42" s="73"/>
      <c r="Q42" s="42">
        <f t="shared" si="3"/>
        <v>35</v>
      </c>
      <c r="R42" s="83" t="s">
        <v>26</v>
      </c>
      <c r="S42" s="146">
        <v>19.2</v>
      </c>
      <c r="T42" s="124">
        <v>35</v>
      </c>
      <c r="U42" s="73"/>
      <c r="V42" s="42">
        <f t="shared" si="4"/>
        <v>35</v>
      </c>
      <c r="W42" s="83" t="s">
        <v>40</v>
      </c>
      <c r="X42" s="146">
        <v>15.8</v>
      </c>
      <c r="Y42" s="124">
        <v>36</v>
      </c>
      <c r="Z42" s="73"/>
      <c r="AA42" s="42">
        <f t="shared" si="5"/>
        <v>34</v>
      </c>
      <c r="AB42" s="83" t="s">
        <v>44</v>
      </c>
      <c r="AC42" s="146">
        <v>15.1</v>
      </c>
      <c r="AD42" s="124">
        <v>34</v>
      </c>
      <c r="AF42" s="63"/>
      <c r="AG42" s="64"/>
    </row>
    <row r="43" spans="2:33" ht="14.4">
      <c r="B43" s="42">
        <f t="shared" si="0"/>
        <v>36</v>
      </c>
      <c r="C43" s="83" t="s">
        <v>17</v>
      </c>
      <c r="D43" s="146">
        <v>28.9</v>
      </c>
      <c r="E43" s="124">
        <v>34</v>
      </c>
      <c r="F43" s="73"/>
      <c r="G43" s="42">
        <f t="shared" si="1"/>
        <v>35</v>
      </c>
      <c r="H43" s="140" t="s">
        <v>46</v>
      </c>
      <c r="I43" s="146">
        <v>19.3</v>
      </c>
      <c r="J43" s="141">
        <v>37</v>
      </c>
      <c r="K43" s="73"/>
      <c r="L43" s="36">
        <f t="shared" si="2"/>
        <v>36</v>
      </c>
      <c r="M43" s="83" t="s">
        <v>43</v>
      </c>
      <c r="N43" s="147">
        <v>15.7</v>
      </c>
      <c r="O43" s="85">
        <v>33</v>
      </c>
      <c r="P43" s="73"/>
      <c r="Q43" s="42">
        <f t="shared" si="3"/>
        <v>36</v>
      </c>
      <c r="R43" s="83" t="s">
        <v>13</v>
      </c>
      <c r="S43" s="146">
        <v>19.5</v>
      </c>
      <c r="T43" s="124">
        <v>34</v>
      </c>
      <c r="U43" s="73"/>
      <c r="V43" s="42">
        <f t="shared" si="4"/>
        <v>35</v>
      </c>
      <c r="W43" s="83" t="s">
        <v>51</v>
      </c>
      <c r="X43" s="146">
        <v>15.8</v>
      </c>
      <c r="Y43" s="124">
        <v>34</v>
      </c>
      <c r="Z43" s="73"/>
      <c r="AA43" s="42">
        <f t="shared" si="5"/>
        <v>34</v>
      </c>
      <c r="AB43" s="83" t="s">
        <v>51</v>
      </c>
      <c r="AC43" s="146">
        <v>15.1</v>
      </c>
      <c r="AD43" s="124">
        <v>35</v>
      </c>
      <c r="AF43" s="63"/>
      <c r="AG43" s="64"/>
    </row>
    <row r="44" spans="2:33" ht="14.4">
      <c r="B44" s="42">
        <f t="shared" si="0"/>
        <v>37</v>
      </c>
      <c r="C44" s="83" t="s">
        <v>33</v>
      </c>
      <c r="D44" s="146">
        <v>29.3</v>
      </c>
      <c r="E44" s="124">
        <v>32</v>
      </c>
      <c r="F44" s="73"/>
      <c r="G44" s="42">
        <f t="shared" si="1"/>
        <v>37</v>
      </c>
      <c r="H44" s="140" t="s">
        <v>25</v>
      </c>
      <c r="I44" s="146">
        <v>19.600000000000001</v>
      </c>
      <c r="J44" s="141">
        <v>36</v>
      </c>
      <c r="K44" s="73"/>
      <c r="L44" s="36">
        <f t="shared" si="2"/>
        <v>36</v>
      </c>
      <c r="M44" s="83" t="s">
        <v>33</v>
      </c>
      <c r="N44" s="146">
        <v>15.7</v>
      </c>
      <c r="O44" s="85">
        <v>31</v>
      </c>
      <c r="P44" s="73"/>
      <c r="Q44" s="42">
        <f t="shared" si="3"/>
        <v>37</v>
      </c>
      <c r="R44" s="83" t="s">
        <v>24</v>
      </c>
      <c r="S44" s="146">
        <v>20</v>
      </c>
      <c r="T44" s="124">
        <v>35</v>
      </c>
      <c r="U44" s="73"/>
      <c r="V44" s="42">
        <f t="shared" si="4"/>
        <v>37</v>
      </c>
      <c r="W44" s="83" t="s">
        <v>43</v>
      </c>
      <c r="X44" s="146">
        <v>17.399999999999999</v>
      </c>
      <c r="Y44" s="124">
        <v>36</v>
      </c>
      <c r="Z44" s="73"/>
      <c r="AA44" s="42">
        <f t="shared" si="5"/>
        <v>37</v>
      </c>
      <c r="AB44" s="83" t="s">
        <v>49</v>
      </c>
      <c r="AC44" s="146">
        <v>15.2</v>
      </c>
      <c r="AD44" s="124">
        <v>32</v>
      </c>
      <c r="AF44" s="63"/>
      <c r="AG44" s="64"/>
    </row>
    <row r="45" spans="2:33" ht="14.4">
      <c r="B45" s="42">
        <f t="shared" si="0"/>
        <v>38</v>
      </c>
      <c r="C45" s="83" t="s">
        <v>14</v>
      </c>
      <c r="D45" s="146">
        <v>29.6</v>
      </c>
      <c r="E45" s="124">
        <v>40</v>
      </c>
      <c r="F45" s="73"/>
      <c r="G45" s="42">
        <f t="shared" si="1"/>
        <v>38</v>
      </c>
      <c r="H45" s="140" t="s">
        <v>35</v>
      </c>
      <c r="I45" s="146">
        <v>19.7</v>
      </c>
      <c r="J45" s="141">
        <v>40</v>
      </c>
      <c r="K45" s="73"/>
      <c r="L45" s="36">
        <f t="shared" si="2"/>
        <v>38</v>
      </c>
      <c r="M45" s="83" t="s">
        <v>284</v>
      </c>
      <c r="N45" s="147">
        <v>15.8</v>
      </c>
      <c r="O45" s="124">
        <v>39</v>
      </c>
      <c r="P45" s="73"/>
      <c r="Q45" s="42">
        <f t="shared" si="3"/>
        <v>37</v>
      </c>
      <c r="R45" s="83" t="s">
        <v>33</v>
      </c>
      <c r="S45" s="146">
        <v>20</v>
      </c>
      <c r="T45" s="124">
        <v>39</v>
      </c>
      <c r="U45" s="73"/>
      <c r="V45" s="42">
        <f t="shared" si="4"/>
        <v>38</v>
      </c>
      <c r="W45" s="83" t="s">
        <v>47</v>
      </c>
      <c r="X45" s="146">
        <v>19.7</v>
      </c>
      <c r="Y45" s="124">
        <v>38</v>
      </c>
      <c r="Z45" s="73"/>
      <c r="AA45" s="42">
        <f t="shared" si="5"/>
        <v>38</v>
      </c>
      <c r="AB45" s="83" t="s">
        <v>18</v>
      </c>
      <c r="AC45" s="146">
        <v>16.7</v>
      </c>
      <c r="AD45" s="124">
        <v>37</v>
      </c>
      <c r="AF45" s="63"/>
      <c r="AG45" s="64"/>
    </row>
    <row r="46" spans="2:33" ht="14.4">
      <c r="B46" s="42">
        <f t="shared" si="0"/>
        <v>38</v>
      </c>
      <c r="C46" s="83" t="s">
        <v>15</v>
      </c>
      <c r="D46" s="146">
        <v>29.6</v>
      </c>
      <c r="E46" s="124">
        <v>37</v>
      </c>
      <c r="F46" s="73"/>
      <c r="G46" s="42">
        <f t="shared" si="1"/>
        <v>39</v>
      </c>
      <c r="H46" s="140" t="s">
        <v>50</v>
      </c>
      <c r="I46" s="146">
        <v>19.8</v>
      </c>
      <c r="J46" s="141">
        <v>38</v>
      </c>
      <c r="K46" s="73"/>
      <c r="L46" s="36">
        <f t="shared" si="2"/>
        <v>39</v>
      </c>
      <c r="M46" s="83" t="s">
        <v>48</v>
      </c>
      <c r="N46" s="146">
        <v>17.3</v>
      </c>
      <c r="O46" s="85">
        <v>38</v>
      </c>
      <c r="P46" s="73"/>
      <c r="Q46" s="42">
        <f t="shared" si="3"/>
        <v>39</v>
      </c>
      <c r="R46" s="83" t="s">
        <v>17</v>
      </c>
      <c r="S46" s="146">
        <v>20.2</v>
      </c>
      <c r="T46" s="124">
        <v>38</v>
      </c>
      <c r="U46" s="73"/>
      <c r="V46" s="42">
        <f t="shared" si="4"/>
        <v>39</v>
      </c>
      <c r="W46" s="83" t="s">
        <v>37</v>
      </c>
      <c r="X46" s="146">
        <v>19.8</v>
      </c>
      <c r="Y46" s="124">
        <v>39</v>
      </c>
      <c r="Z46" s="73"/>
      <c r="AA46" s="42">
        <f t="shared" si="5"/>
        <v>39</v>
      </c>
      <c r="AB46" s="83" t="s">
        <v>27</v>
      </c>
      <c r="AC46" s="146">
        <v>17.399999999999999</v>
      </c>
      <c r="AD46" s="124">
        <v>38</v>
      </c>
      <c r="AF46" s="63"/>
      <c r="AG46" s="64"/>
    </row>
    <row r="47" spans="2:33" ht="14.4">
      <c r="B47" s="42">
        <f t="shared" si="0"/>
        <v>40</v>
      </c>
      <c r="C47" s="83" t="s">
        <v>34</v>
      </c>
      <c r="D47" s="146">
        <v>30.2</v>
      </c>
      <c r="E47" s="124">
        <v>38</v>
      </c>
      <c r="F47" s="73"/>
      <c r="G47" s="42">
        <f t="shared" si="1"/>
        <v>40</v>
      </c>
      <c r="H47" s="140" t="s">
        <v>22</v>
      </c>
      <c r="I47" s="146">
        <v>20.9</v>
      </c>
      <c r="J47" s="141">
        <v>39</v>
      </c>
      <c r="K47" s="73"/>
      <c r="L47" s="36">
        <f t="shared" si="2"/>
        <v>40</v>
      </c>
      <c r="M47" s="83" t="s">
        <v>19</v>
      </c>
      <c r="N47" s="146">
        <v>17.600000000000001</v>
      </c>
      <c r="O47" s="124">
        <v>40</v>
      </c>
      <c r="P47" s="73"/>
      <c r="Q47" s="42">
        <f t="shared" si="3"/>
        <v>40</v>
      </c>
      <c r="R47" s="83" t="s">
        <v>23</v>
      </c>
      <c r="S47" s="146">
        <v>20.6</v>
      </c>
      <c r="T47" s="124">
        <v>40</v>
      </c>
      <c r="U47" s="73"/>
      <c r="V47" s="42">
        <f t="shared" si="4"/>
        <v>40</v>
      </c>
      <c r="W47" s="83" t="s">
        <v>45</v>
      </c>
      <c r="X47" s="146">
        <v>20.5</v>
      </c>
      <c r="Y47" s="124">
        <v>40</v>
      </c>
      <c r="Z47" s="73"/>
      <c r="AA47" s="42">
        <f t="shared" si="5"/>
        <v>40</v>
      </c>
      <c r="AB47" s="83" t="s">
        <v>34</v>
      </c>
      <c r="AC47" s="146">
        <v>17.600000000000001</v>
      </c>
      <c r="AD47" s="124">
        <v>41</v>
      </c>
      <c r="AF47" s="63"/>
      <c r="AG47" s="64"/>
    </row>
    <row r="48" spans="2:33" ht="14.4">
      <c r="B48" s="42">
        <f t="shared" si="0"/>
        <v>40</v>
      </c>
      <c r="C48" s="83" t="s">
        <v>32</v>
      </c>
      <c r="D48" s="146">
        <v>30.2</v>
      </c>
      <c r="E48" s="124">
        <v>28</v>
      </c>
      <c r="F48" s="73"/>
      <c r="G48" s="42">
        <f t="shared" si="1"/>
        <v>41</v>
      </c>
      <c r="H48" s="140" t="s">
        <v>283</v>
      </c>
      <c r="I48" s="146">
        <v>23.7</v>
      </c>
      <c r="J48" s="141">
        <v>41</v>
      </c>
      <c r="K48" s="73"/>
      <c r="L48" s="36">
        <f t="shared" si="2"/>
        <v>41</v>
      </c>
      <c r="M48" s="83" t="s">
        <v>28</v>
      </c>
      <c r="N48" s="147">
        <v>20.2</v>
      </c>
      <c r="O48" s="85">
        <v>41</v>
      </c>
      <c r="P48" s="73"/>
      <c r="Q48" s="42">
        <f t="shared" si="3"/>
        <v>41</v>
      </c>
      <c r="R48" s="83" t="s">
        <v>21</v>
      </c>
      <c r="S48" s="146">
        <v>21.8</v>
      </c>
      <c r="T48" s="124">
        <v>41</v>
      </c>
      <c r="U48" s="73"/>
      <c r="V48" s="42">
        <f t="shared" si="4"/>
        <v>41</v>
      </c>
      <c r="W48" s="83" t="s">
        <v>19</v>
      </c>
      <c r="X48" s="146">
        <v>20.8</v>
      </c>
      <c r="Y48" s="124">
        <v>41</v>
      </c>
      <c r="Z48" s="73"/>
      <c r="AA48" s="42">
        <f t="shared" si="5"/>
        <v>41</v>
      </c>
      <c r="AB48" s="83" t="s">
        <v>14</v>
      </c>
      <c r="AC48" s="146">
        <v>17.7</v>
      </c>
      <c r="AD48" s="124">
        <v>38</v>
      </c>
      <c r="AF48" s="63"/>
      <c r="AG48" s="64"/>
    </row>
    <row r="49" spans="2:44">
      <c r="B49" s="37"/>
      <c r="C49" s="139" t="s">
        <v>58</v>
      </c>
      <c r="D49" s="146">
        <v>23.8</v>
      </c>
      <c r="E49" s="121"/>
      <c r="F49" s="73"/>
      <c r="G49" s="37"/>
      <c r="H49" s="139" t="s">
        <v>58</v>
      </c>
      <c r="I49" s="146">
        <v>17.600000000000001</v>
      </c>
      <c r="J49" s="142"/>
      <c r="K49" s="73"/>
      <c r="L49" s="37"/>
      <c r="M49" s="18" t="s">
        <v>58</v>
      </c>
      <c r="N49" s="147">
        <v>12.4</v>
      </c>
      <c r="O49" s="121"/>
      <c r="P49" s="73"/>
      <c r="Q49" s="37"/>
      <c r="R49" s="18" t="s">
        <v>58</v>
      </c>
      <c r="S49" s="146">
        <v>15.6</v>
      </c>
      <c r="T49" s="121"/>
      <c r="U49" s="73"/>
      <c r="V49" s="37"/>
      <c r="W49" s="18" t="s">
        <v>58</v>
      </c>
      <c r="X49" s="146">
        <v>11.4</v>
      </c>
      <c r="Y49" s="121"/>
      <c r="Z49" s="73"/>
      <c r="AA49" s="37"/>
      <c r="AB49" s="18" t="s">
        <v>58</v>
      </c>
      <c r="AC49" s="146">
        <v>13.3</v>
      </c>
      <c r="AD49" s="121"/>
      <c r="AI49" s="76"/>
    </row>
    <row r="50" spans="2:44">
      <c r="B50" s="38"/>
      <c r="C50" s="139" t="s">
        <v>59</v>
      </c>
      <c r="D50" s="146">
        <v>28.2</v>
      </c>
      <c r="E50" s="122"/>
      <c r="F50" s="73"/>
      <c r="G50" s="38"/>
      <c r="H50" s="139" t="s">
        <v>59</v>
      </c>
      <c r="I50" s="146">
        <v>8.4</v>
      </c>
      <c r="J50" s="143"/>
      <c r="K50" s="73"/>
      <c r="L50" s="38"/>
      <c r="M50" s="18" t="s">
        <v>59</v>
      </c>
      <c r="N50" s="147">
        <v>12.1</v>
      </c>
      <c r="O50" s="122"/>
      <c r="P50" s="73"/>
      <c r="Q50" s="38"/>
      <c r="R50" s="18" t="s">
        <v>59</v>
      </c>
      <c r="S50" s="146">
        <v>17.100000000000001</v>
      </c>
      <c r="T50" s="122"/>
      <c r="U50" s="73"/>
      <c r="V50" s="38"/>
      <c r="W50" s="18" t="s">
        <v>59</v>
      </c>
      <c r="X50" s="146">
        <v>10.7</v>
      </c>
      <c r="Y50" s="122"/>
      <c r="Z50" s="73"/>
      <c r="AA50" s="38"/>
      <c r="AB50" s="18" t="s">
        <v>59</v>
      </c>
      <c r="AC50" s="146">
        <v>13.6</v>
      </c>
      <c r="AD50" s="122"/>
      <c r="AI50" s="76"/>
    </row>
    <row r="51" spans="2:44">
      <c r="B51" s="39"/>
      <c r="C51" s="139" t="s">
        <v>60</v>
      </c>
      <c r="D51" s="146">
        <v>24</v>
      </c>
      <c r="E51" s="123"/>
      <c r="F51" s="73"/>
      <c r="G51" s="39"/>
      <c r="H51" s="139" t="s">
        <v>60</v>
      </c>
      <c r="I51" s="146">
        <v>17.2</v>
      </c>
      <c r="J51" s="144"/>
      <c r="K51" s="73"/>
      <c r="L51" s="39"/>
      <c r="M51" s="18" t="s">
        <v>60</v>
      </c>
      <c r="N51" s="147">
        <v>12.4</v>
      </c>
      <c r="O51" s="123"/>
      <c r="P51" s="73"/>
      <c r="Q51" s="39"/>
      <c r="R51" s="18" t="s">
        <v>60</v>
      </c>
      <c r="S51" s="146">
        <v>15.7</v>
      </c>
      <c r="T51" s="123"/>
      <c r="U51" s="73"/>
      <c r="V51" s="39"/>
      <c r="W51" s="18" t="s">
        <v>60</v>
      </c>
      <c r="X51" s="146">
        <v>11.4</v>
      </c>
      <c r="Y51" s="123"/>
      <c r="Z51" s="73"/>
      <c r="AA51" s="39"/>
      <c r="AB51" s="18" t="s">
        <v>60</v>
      </c>
      <c r="AC51" s="146">
        <v>13.3</v>
      </c>
      <c r="AD51" s="123"/>
      <c r="AI51" s="76"/>
    </row>
    <row r="52" spans="2:44" ht="27" customHeight="1">
      <c r="B52" s="73"/>
      <c r="C52" s="73"/>
      <c r="D52" s="73"/>
      <c r="E52" s="73"/>
      <c r="F52" s="73"/>
      <c r="G52" s="73"/>
      <c r="H52" s="73"/>
      <c r="I52" s="73"/>
      <c r="J52" s="73"/>
      <c r="K52" s="73"/>
      <c r="L52" s="185"/>
      <c r="M52" s="185"/>
      <c r="N52" s="185"/>
      <c r="O52" s="185"/>
      <c r="P52" s="73"/>
      <c r="Q52" s="73"/>
      <c r="R52" s="73"/>
      <c r="S52" s="73"/>
      <c r="T52" s="73"/>
      <c r="U52" s="73"/>
      <c r="V52" s="73"/>
      <c r="W52" s="73"/>
      <c r="X52" s="73"/>
      <c r="Y52" s="73"/>
      <c r="Z52" s="73"/>
      <c r="AA52" s="73"/>
      <c r="AB52" s="73"/>
      <c r="AC52" s="73"/>
      <c r="AD52" s="73"/>
    </row>
    <row r="53" spans="2:44" ht="12.9" customHeight="1">
      <c r="B53" s="69" t="s">
        <v>75</v>
      </c>
      <c r="C53" s="33" t="s">
        <v>224</v>
      </c>
      <c r="M53" s="20"/>
      <c r="N53" s="20"/>
      <c r="O53" s="20"/>
      <c r="AF53" s="181"/>
      <c r="AG53" s="181"/>
      <c r="AH53" s="183"/>
      <c r="AI53" s="183"/>
      <c r="AJ53" s="183"/>
      <c r="AK53" s="183"/>
      <c r="AL53" s="183"/>
      <c r="AM53" s="183"/>
      <c r="AN53" s="177"/>
      <c r="AO53" s="177"/>
      <c r="AP53" s="94"/>
      <c r="AQ53" s="94"/>
      <c r="AR53" s="94"/>
    </row>
    <row r="54" spans="2:44">
      <c r="B54" s="69"/>
      <c r="C54" s="33"/>
      <c r="M54" s="20"/>
      <c r="N54" s="20"/>
      <c r="O54" s="20"/>
      <c r="AF54" s="181"/>
      <c r="AG54" s="181"/>
      <c r="AH54" s="182"/>
      <c r="AI54" s="182"/>
      <c r="AJ54" s="182"/>
      <c r="AK54" s="182"/>
      <c r="AL54" s="182"/>
      <c r="AM54" s="182"/>
      <c r="AN54" s="177"/>
      <c r="AO54" s="177"/>
      <c r="AP54" s="94"/>
      <c r="AQ54" s="94"/>
      <c r="AR54" s="94"/>
    </row>
    <row r="55" spans="2:44" ht="12.9" customHeight="1">
      <c r="B55" s="20"/>
      <c r="C55" s="33"/>
      <c r="AF55" s="107"/>
      <c r="AG55" s="107"/>
      <c r="AH55" s="108"/>
      <c r="AI55" s="108"/>
      <c r="AJ55" s="108"/>
      <c r="AK55" s="68"/>
      <c r="AL55" s="68"/>
      <c r="AM55" s="180"/>
      <c r="AN55" s="180"/>
      <c r="AO55" s="180"/>
      <c r="AP55" s="180"/>
      <c r="AQ55" s="180"/>
      <c r="AR55" s="180"/>
    </row>
    <row r="56" spans="2:44">
      <c r="B56" s="20"/>
      <c r="C56" s="33"/>
      <c r="AF56" s="178"/>
      <c r="AG56" s="178"/>
      <c r="AH56" s="178"/>
      <c r="AI56" s="178"/>
      <c r="AJ56" s="178"/>
      <c r="AK56" s="178"/>
      <c r="AL56" s="179"/>
      <c r="AM56" s="180"/>
      <c r="AN56" s="180"/>
      <c r="AO56" s="180"/>
      <c r="AP56" s="180"/>
      <c r="AQ56" s="180"/>
      <c r="AR56" s="180"/>
    </row>
    <row r="57" spans="2:44">
      <c r="B57" s="20"/>
      <c r="C57" s="20"/>
      <c r="AF57" s="178"/>
      <c r="AG57" s="178"/>
      <c r="AH57" s="178"/>
      <c r="AI57" s="178"/>
      <c r="AJ57" s="178"/>
      <c r="AK57" s="178"/>
      <c r="AL57" s="179"/>
      <c r="AM57" s="180"/>
      <c r="AN57" s="180"/>
      <c r="AO57" s="180"/>
      <c r="AP57" s="180"/>
      <c r="AQ57" s="180"/>
      <c r="AR57" s="180"/>
    </row>
    <row r="58" spans="2:44">
      <c r="B58" s="69"/>
      <c r="C58" s="20"/>
      <c r="AF58" s="107"/>
      <c r="AG58" s="107"/>
      <c r="AH58" s="107"/>
      <c r="AI58" s="107"/>
      <c r="AJ58" s="107"/>
      <c r="AK58" s="107"/>
      <c r="AL58" s="106"/>
      <c r="AM58" s="180"/>
      <c r="AN58" s="180"/>
      <c r="AO58" s="180"/>
      <c r="AP58" s="180"/>
      <c r="AQ58" s="180"/>
      <c r="AR58" s="180"/>
    </row>
    <row r="59" spans="2:44">
      <c r="D59" s="20"/>
      <c r="E59" s="20"/>
      <c r="F59" s="20"/>
      <c r="G59" s="20"/>
      <c r="H59" s="20"/>
      <c r="I59" s="20"/>
      <c r="J59" s="20"/>
      <c r="K59" s="20"/>
      <c r="L59" s="20"/>
      <c r="M59" s="20"/>
      <c r="N59" s="20"/>
      <c r="O59" s="20"/>
      <c r="AI59" s="94"/>
      <c r="AJ59" s="94"/>
      <c r="AK59" s="94"/>
      <c r="AL59" s="94"/>
      <c r="AM59" s="94"/>
      <c r="AN59" s="94"/>
      <c r="AO59" s="94"/>
      <c r="AP59" s="94"/>
      <c r="AQ59" s="94"/>
      <c r="AR59" s="94"/>
    </row>
    <row r="60" spans="2:44">
      <c r="D60" s="20"/>
      <c r="E60" s="20"/>
      <c r="F60" s="20"/>
      <c r="G60" s="20"/>
      <c r="H60" s="20"/>
      <c r="I60" s="20"/>
      <c r="J60" s="20"/>
      <c r="K60" s="20"/>
      <c r="L60" s="20"/>
      <c r="M60" s="20"/>
      <c r="N60" s="20"/>
      <c r="O60" s="20"/>
      <c r="AI60" s="94"/>
      <c r="AJ60" s="94"/>
      <c r="AK60" s="94"/>
      <c r="AL60" s="94"/>
      <c r="AM60" s="94"/>
      <c r="AN60" s="94"/>
      <c r="AO60" s="94"/>
      <c r="AP60" s="94"/>
      <c r="AQ60" s="94"/>
      <c r="AR60" s="94"/>
    </row>
    <row r="61" spans="2:44">
      <c r="D61" s="20"/>
      <c r="E61" s="20"/>
      <c r="F61" s="20"/>
      <c r="G61" s="20"/>
      <c r="H61" s="20"/>
      <c r="I61" s="20"/>
      <c r="J61" s="20"/>
      <c r="K61" s="20"/>
      <c r="L61" s="20"/>
      <c r="M61" s="20"/>
      <c r="N61" s="20"/>
      <c r="O61" s="20"/>
      <c r="AI61" s="94"/>
      <c r="AJ61" s="94"/>
      <c r="AK61" s="94"/>
      <c r="AL61" s="94"/>
      <c r="AM61" s="94"/>
      <c r="AN61" s="94"/>
      <c r="AO61" s="94"/>
      <c r="AP61" s="94"/>
      <c r="AQ61" s="94"/>
      <c r="AR61" s="94"/>
    </row>
    <row r="62" spans="2:44">
      <c r="K62" s="20"/>
      <c r="L62" s="20"/>
      <c r="M62" s="20"/>
      <c r="N62" s="20"/>
      <c r="O62" s="20"/>
      <c r="AF62" s="175"/>
      <c r="AG62" s="175"/>
      <c r="AH62" s="68"/>
      <c r="AI62" s="176"/>
      <c r="AJ62" s="176"/>
      <c r="AK62" s="176"/>
      <c r="AL62" s="176"/>
      <c r="AM62" s="176"/>
      <c r="AN62" s="94"/>
      <c r="AO62" s="94"/>
      <c r="AP62" s="94"/>
      <c r="AQ62" s="94"/>
      <c r="AR62" s="94"/>
    </row>
    <row r="63" spans="2:44">
      <c r="B63" s="69"/>
      <c r="K63" s="20"/>
      <c r="L63" s="20"/>
      <c r="M63" s="20"/>
      <c r="N63" s="20"/>
      <c r="O63" s="20"/>
      <c r="AF63" s="175"/>
      <c r="AG63" s="175"/>
      <c r="AH63" s="68"/>
      <c r="AI63" s="176"/>
      <c r="AJ63" s="176"/>
      <c r="AK63" s="176"/>
      <c r="AL63" s="176"/>
      <c r="AM63" s="176"/>
      <c r="AN63" s="94"/>
      <c r="AO63" s="94"/>
      <c r="AP63" s="94"/>
      <c r="AQ63" s="94"/>
      <c r="AR63" s="94"/>
    </row>
  </sheetData>
  <sortState xmlns:xlrd2="http://schemas.microsoft.com/office/spreadsheetml/2017/richdata2" ref="AA8:AC48">
    <sortCondition ref="AA8"/>
  </sortState>
  <mergeCells count="19">
    <mergeCell ref="AF62:AG63"/>
    <mergeCell ref="AI62:AM63"/>
    <mergeCell ref="V5:V7"/>
    <mergeCell ref="Q5:Q7"/>
    <mergeCell ref="AF53:AG54"/>
    <mergeCell ref="AH53:AM53"/>
    <mergeCell ref="AA5:AA7"/>
    <mergeCell ref="AN53:AO54"/>
    <mergeCell ref="AH54:AM54"/>
    <mergeCell ref="AM55:AR58"/>
    <mergeCell ref="AF56:AG57"/>
    <mergeCell ref="AH56:AK56"/>
    <mergeCell ref="AL56:AL57"/>
    <mergeCell ref="AH57:AK57"/>
    <mergeCell ref="L52:O52"/>
    <mergeCell ref="G2:I2"/>
    <mergeCell ref="B5:B7"/>
    <mergeCell ref="G5:G7"/>
    <mergeCell ref="L5:L7"/>
  </mergeCells>
  <phoneticPr fontId="3"/>
  <hyperlinks>
    <hyperlink ref="B1" location="目次!A1" display="目次に戻る" xr:uid="{00000000-0004-0000-0E00-000000000000}"/>
  </hyperlinks>
  <printOptions horizontalCentered="1"/>
  <pageMargins left="0.39370078740157483" right="0.39370078740157483" top="0.78740157480314965" bottom="0.19685039370078741" header="0.51181102362204722" footer="0.31496062992125984"/>
  <pageSetup paperSize="9" scale="6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8" id="{541CBA6E-13B5-4D61-AB63-365879C264BE}">
            <xm:f>$H8=目次!$H$8</xm:f>
            <x14:dxf>
              <fill>
                <patternFill>
                  <bgColor rgb="FFFFFF00"/>
                </patternFill>
              </fill>
            </x14:dxf>
          </x14:cfRule>
          <xm:sqref>G8:J48</xm:sqref>
        </x14:conditionalFormatting>
        <x14:conditionalFormatting xmlns:xm="http://schemas.microsoft.com/office/excel/2006/main">
          <x14:cfRule type="expression" priority="7" id="{6A2E111A-43E1-4475-9B22-C3FD27BD5236}">
            <xm:f>$C8=目次!$H$8</xm:f>
            <x14:dxf>
              <fill>
                <patternFill>
                  <bgColor rgb="FFFFFF00"/>
                </patternFill>
              </fill>
            </x14:dxf>
          </x14:cfRule>
          <xm:sqref>B8:E48</xm:sqref>
        </x14:conditionalFormatting>
        <x14:conditionalFormatting xmlns:xm="http://schemas.microsoft.com/office/excel/2006/main">
          <x14:cfRule type="expression" priority="4" id="{2230D92B-4A5E-4A74-B370-1421A2D79FFA}">
            <xm:f>$R8=目次!$H$8</xm:f>
            <x14:dxf>
              <fill>
                <patternFill>
                  <bgColor rgb="FFFFFF00"/>
                </patternFill>
              </fill>
            </x14:dxf>
          </x14:cfRule>
          <xm:sqref>Q8:T48</xm:sqref>
        </x14:conditionalFormatting>
        <x14:conditionalFormatting xmlns:xm="http://schemas.microsoft.com/office/excel/2006/main">
          <x14:cfRule type="expression" priority="3" id="{39286026-D49F-4BE6-938C-D8BA374CF0C2}">
            <xm:f>$W8=目次!$H$8</xm:f>
            <x14:dxf>
              <fill>
                <patternFill>
                  <bgColor rgb="FFFFFF00"/>
                </patternFill>
              </fill>
            </x14:dxf>
          </x14:cfRule>
          <xm:sqref>V8:Y48</xm:sqref>
        </x14:conditionalFormatting>
        <x14:conditionalFormatting xmlns:xm="http://schemas.microsoft.com/office/excel/2006/main">
          <x14:cfRule type="expression" priority="2" id="{C4037334-49D1-4699-83A3-E3867BF9B500}">
            <xm:f>$AB8=目次!$H$8</xm:f>
            <x14:dxf>
              <fill>
                <patternFill>
                  <bgColor rgb="FFFFFF00"/>
                </patternFill>
              </fill>
            </x14:dxf>
          </x14:cfRule>
          <xm:sqref>AA8:AD48</xm:sqref>
        </x14:conditionalFormatting>
        <x14:conditionalFormatting xmlns:xm="http://schemas.microsoft.com/office/excel/2006/main">
          <x14:cfRule type="expression" priority="1" id="{303141EA-EF4E-4FA2-9802-8646E1069F64}">
            <xm:f>$M8=目次!$H$8</xm:f>
            <x14:dxf>
              <fill>
                <patternFill>
                  <bgColor rgb="FFFFFF00"/>
                </patternFill>
              </fill>
            </x14:dxf>
          </x14:cfRule>
          <xm:sqref>L8:O48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H65"/>
  <sheetViews>
    <sheetView showGridLines="0" view="pageBreakPreview" zoomScaleNormal="75" zoomScaleSheetLayoutView="100" workbookViewId="0">
      <pane ySplit="8" topLeftCell="A33" activePane="bottomLeft" state="frozen"/>
      <selection activeCell="U54" sqref="U54:V55"/>
      <selection pane="bottomLeft" activeCell="W45" sqref="W45"/>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6.6640625" style="70" customWidth="1"/>
    <col min="7" max="7" width="4.6640625" style="70" customWidth="1"/>
    <col min="8" max="9" width="10.6640625" style="70" customWidth="1"/>
    <col min="10" max="10" width="4.6640625" style="70" customWidth="1"/>
    <col min="11" max="11" width="6.6640625" style="70" customWidth="1"/>
    <col min="12" max="12" width="4.6640625" style="70" customWidth="1"/>
    <col min="13" max="14" width="10.6640625" style="70"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21" width="9" style="70"/>
    <col min="22" max="24" width="9" style="94"/>
    <col min="25" max="16384" width="9" style="70"/>
  </cols>
  <sheetData>
    <row r="1" spans="2:23">
      <c r="B1" s="102" t="s">
        <v>183</v>
      </c>
    </row>
    <row r="2" spans="2:23" ht="16.2">
      <c r="B2" s="1" t="s">
        <v>0</v>
      </c>
      <c r="G2" s="128"/>
      <c r="H2" s="128"/>
      <c r="I2" s="128" t="s">
        <v>292</v>
      </c>
      <c r="J2" s="2"/>
    </row>
    <row r="3" spans="2:23" ht="16.2">
      <c r="B3" s="1"/>
      <c r="G3" s="109"/>
      <c r="H3" s="111"/>
      <c r="I3" s="109"/>
      <c r="J3" s="2"/>
    </row>
    <row r="4" spans="2:23" ht="14.4">
      <c r="B4" s="112"/>
      <c r="C4" s="73"/>
      <c r="D4" s="73"/>
      <c r="E4" s="73"/>
      <c r="F4" s="73"/>
      <c r="G4" s="112"/>
      <c r="H4" s="73"/>
      <c r="I4" s="73"/>
      <c r="J4" s="73"/>
      <c r="K4" s="73"/>
      <c r="L4" s="112"/>
      <c r="M4" s="73"/>
      <c r="N4" s="73"/>
      <c r="O4" s="73"/>
      <c r="P4" s="73"/>
      <c r="Q4" s="112"/>
      <c r="R4" s="73"/>
      <c r="S4" s="73"/>
      <c r="T4" s="113" t="s">
        <v>262</v>
      </c>
    </row>
    <row r="5" spans="2:23" ht="14.4">
      <c r="B5" s="112" t="s">
        <v>243</v>
      </c>
      <c r="C5" s="73"/>
      <c r="D5" s="73"/>
      <c r="E5" s="73"/>
      <c r="F5" s="73"/>
      <c r="G5" s="112" t="s">
        <v>244</v>
      </c>
      <c r="H5" s="73"/>
      <c r="I5" s="73"/>
      <c r="J5" s="73"/>
      <c r="K5" s="73"/>
      <c r="L5" s="112" t="s">
        <v>245</v>
      </c>
      <c r="M5" s="73"/>
      <c r="N5" s="73"/>
      <c r="O5" s="73"/>
      <c r="P5" s="73"/>
      <c r="Q5" s="112" t="s">
        <v>246</v>
      </c>
      <c r="R5" s="73"/>
      <c r="S5" s="73"/>
      <c r="T5" s="73"/>
    </row>
    <row r="6" spans="2:23" ht="13.5" customHeight="1">
      <c r="B6" s="161" t="s">
        <v>4</v>
      </c>
      <c r="C6" s="24"/>
      <c r="D6" s="114" t="s">
        <v>257</v>
      </c>
      <c r="E6" s="32" t="s">
        <v>282</v>
      </c>
      <c r="F6" s="73"/>
      <c r="G6" s="161" t="s">
        <v>4</v>
      </c>
      <c r="H6" s="24"/>
      <c r="I6" s="114" t="s">
        <v>254</v>
      </c>
      <c r="J6" s="115" t="str">
        <f>E6</f>
        <v>R3</v>
      </c>
      <c r="K6" s="73"/>
      <c r="L6" s="161" t="s">
        <v>4</v>
      </c>
      <c r="M6" s="24"/>
      <c r="N6" s="114" t="s">
        <v>259</v>
      </c>
      <c r="O6" s="115" t="str">
        <f>J6</f>
        <v>R3</v>
      </c>
      <c r="P6" s="73"/>
      <c r="Q6" s="161" t="s">
        <v>4</v>
      </c>
      <c r="R6" s="24"/>
      <c r="S6" s="114" t="s">
        <v>261</v>
      </c>
      <c r="T6" s="115" t="str">
        <f>E6</f>
        <v>R3</v>
      </c>
    </row>
    <row r="7" spans="2:23">
      <c r="B7" s="161"/>
      <c r="C7" s="26" t="s">
        <v>9</v>
      </c>
      <c r="D7" s="116" t="s">
        <v>255</v>
      </c>
      <c r="E7" s="27" t="s">
        <v>53</v>
      </c>
      <c r="F7" s="73"/>
      <c r="G7" s="161"/>
      <c r="H7" s="26" t="s">
        <v>9</v>
      </c>
      <c r="I7" s="116" t="s">
        <v>255</v>
      </c>
      <c r="J7" s="27" t="s">
        <v>53</v>
      </c>
      <c r="K7" s="73"/>
      <c r="L7" s="161"/>
      <c r="M7" s="26" t="s">
        <v>9</v>
      </c>
      <c r="N7" s="116" t="s">
        <v>255</v>
      </c>
      <c r="O7" s="27" t="s">
        <v>53</v>
      </c>
      <c r="P7" s="73"/>
      <c r="Q7" s="161"/>
      <c r="R7" s="26" t="s">
        <v>9</v>
      </c>
      <c r="S7" s="116" t="s">
        <v>255</v>
      </c>
      <c r="T7" s="27" t="s">
        <v>53</v>
      </c>
    </row>
    <row r="8" spans="2:23">
      <c r="B8" s="161"/>
      <c r="C8" s="28"/>
      <c r="D8" s="117" t="s">
        <v>258</v>
      </c>
      <c r="E8" s="30" t="s">
        <v>4</v>
      </c>
      <c r="F8" s="73"/>
      <c r="G8" s="161"/>
      <c r="H8" s="28"/>
      <c r="I8" s="117" t="s">
        <v>256</v>
      </c>
      <c r="J8" s="30" t="s">
        <v>4</v>
      </c>
      <c r="K8" s="73"/>
      <c r="L8" s="161"/>
      <c r="M8" s="28"/>
      <c r="N8" s="117" t="s">
        <v>260</v>
      </c>
      <c r="O8" s="30" t="s">
        <v>4</v>
      </c>
      <c r="P8" s="73"/>
      <c r="Q8" s="161"/>
      <c r="R8" s="28"/>
      <c r="S8" s="117" t="s">
        <v>260</v>
      </c>
      <c r="T8" s="30" t="s">
        <v>4</v>
      </c>
    </row>
    <row r="9" spans="2:23" ht="14.4">
      <c r="B9" s="36">
        <f t="shared" ref="B9:B49" si="0">IF(ISERROR(RANK(D9,D$9:D$49,1)),"-",RANK(D9,D$9:D$49,1))</f>
        <v>1</v>
      </c>
      <c r="C9" s="83" t="s">
        <v>38</v>
      </c>
      <c r="D9" s="84">
        <v>0.53100000000000003</v>
      </c>
      <c r="E9" s="85">
        <v>1</v>
      </c>
      <c r="F9" s="73"/>
      <c r="G9" s="36">
        <f t="shared" ref="G9:G49" si="1">IF(ISERROR(RANK(I9,I$9:I$49,)),"-",RANK(I9,I$9:I$49,))</f>
        <v>1</v>
      </c>
      <c r="H9" s="83" t="s">
        <v>36</v>
      </c>
      <c r="I9" s="84">
        <v>5.5999999999999994E-2</v>
      </c>
      <c r="J9" s="85">
        <v>5</v>
      </c>
      <c r="K9" s="73"/>
      <c r="L9" s="36">
        <f t="shared" ref="L9:L49" si="2">IF(ISERROR(RANK(N9,N$9:N$49,)),"-",RANK(N9,N$9:N$49,))</f>
        <v>1</v>
      </c>
      <c r="M9" s="83" t="s">
        <v>11</v>
      </c>
      <c r="N9" s="118">
        <v>211.4</v>
      </c>
      <c r="O9" s="85">
        <v>1</v>
      </c>
      <c r="P9" s="73"/>
      <c r="Q9" s="36">
        <f t="shared" ref="Q9:Q49" si="3">IF(ISERROR(RANK(S9,S$9:S$49,1)),"-",RANK(S9,S$9:S$49,1))</f>
        <v>1</v>
      </c>
      <c r="R9" s="83" t="s">
        <v>20</v>
      </c>
      <c r="S9" s="119">
        <v>31.8</v>
      </c>
      <c r="T9" s="85">
        <v>3</v>
      </c>
      <c r="V9" s="63"/>
      <c r="W9" s="64"/>
    </row>
    <row r="10" spans="2:23" ht="14.4">
      <c r="B10" s="36">
        <f t="shared" si="0"/>
        <v>2</v>
      </c>
      <c r="C10" s="83" t="s">
        <v>21</v>
      </c>
      <c r="D10" s="84">
        <v>0.53700000000000003</v>
      </c>
      <c r="E10" s="85">
        <v>2</v>
      </c>
      <c r="F10" s="73"/>
      <c r="G10" s="36">
        <f t="shared" si="1"/>
        <v>2</v>
      </c>
      <c r="H10" s="83" t="s">
        <v>23</v>
      </c>
      <c r="I10" s="84">
        <v>5.4000000000000006E-2</v>
      </c>
      <c r="J10" s="85">
        <v>2</v>
      </c>
      <c r="K10" s="73"/>
      <c r="L10" s="36">
        <f t="shared" si="2"/>
        <v>2</v>
      </c>
      <c r="M10" s="83" t="s">
        <v>36</v>
      </c>
      <c r="N10" s="118">
        <v>207.2</v>
      </c>
      <c r="O10" s="85">
        <v>2</v>
      </c>
      <c r="P10" s="73"/>
      <c r="Q10" s="36">
        <f t="shared" si="3"/>
        <v>2</v>
      </c>
      <c r="R10" s="83" t="s">
        <v>23</v>
      </c>
      <c r="S10" s="119">
        <v>32.1</v>
      </c>
      <c r="T10" s="85">
        <v>1</v>
      </c>
      <c r="V10" s="63"/>
      <c r="W10" s="64"/>
    </row>
    <row r="11" spans="2:23" ht="14.4">
      <c r="B11" s="36">
        <f t="shared" si="0"/>
        <v>3</v>
      </c>
      <c r="C11" s="83" t="s">
        <v>19</v>
      </c>
      <c r="D11" s="84">
        <v>0.57999999999999996</v>
      </c>
      <c r="E11" s="85" t="s">
        <v>85</v>
      </c>
      <c r="F11" s="73"/>
      <c r="G11" s="36">
        <f t="shared" si="1"/>
        <v>3</v>
      </c>
      <c r="H11" s="83" t="s">
        <v>39</v>
      </c>
      <c r="I11" s="84">
        <v>5.0999999999999997E-2</v>
      </c>
      <c r="J11" s="85">
        <v>11</v>
      </c>
      <c r="K11" s="73"/>
      <c r="L11" s="36">
        <f t="shared" si="2"/>
        <v>3</v>
      </c>
      <c r="M11" s="83" t="s">
        <v>25</v>
      </c>
      <c r="N11" s="118">
        <v>185</v>
      </c>
      <c r="O11" s="85">
        <v>3</v>
      </c>
      <c r="P11" s="73"/>
      <c r="Q11" s="36">
        <f t="shared" si="3"/>
        <v>2</v>
      </c>
      <c r="R11" s="83" t="s">
        <v>251</v>
      </c>
      <c r="S11" s="119">
        <v>32.1</v>
      </c>
      <c r="T11" s="85">
        <v>2</v>
      </c>
      <c r="V11" s="63"/>
      <c r="W11" s="64"/>
    </row>
    <row r="12" spans="2:23" ht="14.4">
      <c r="B12" s="36">
        <f t="shared" si="0"/>
        <v>4</v>
      </c>
      <c r="C12" s="83" t="s">
        <v>51</v>
      </c>
      <c r="D12" s="84">
        <v>0.58299999999999996</v>
      </c>
      <c r="E12" s="85">
        <v>5</v>
      </c>
      <c r="F12" s="73"/>
      <c r="G12" s="36">
        <f t="shared" si="1"/>
        <v>4</v>
      </c>
      <c r="H12" s="83" t="s">
        <v>40</v>
      </c>
      <c r="I12" s="84">
        <v>4.9000000000000002E-2</v>
      </c>
      <c r="J12" s="85">
        <v>4</v>
      </c>
      <c r="K12" s="73"/>
      <c r="L12" s="36">
        <f t="shared" si="2"/>
        <v>4</v>
      </c>
      <c r="M12" s="83" t="s">
        <v>38</v>
      </c>
      <c r="N12" s="118">
        <v>175.6</v>
      </c>
      <c r="O12" s="85">
        <v>4</v>
      </c>
      <c r="P12" s="73"/>
      <c r="Q12" s="36">
        <f t="shared" si="3"/>
        <v>4</v>
      </c>
      <c r="R12" s="83" t="s">
        <v>31</v>
      </c>
      <c r="S12" s="119">
        <v>33.9</v>
      </c>
      <c r="T12" s="85">
        <v>10</v>
      </c>
      <c r="V12" s="63"/>
      <c r="W12" s="64"/>
    </row>
    <row r="13" spans="2:23" ht="14.4">
      <c r="B13" s="36">
        <f t="shared" si="0"/>
        <v>5</v>
      </c>
      <c r="C13" s="83" t="s">
        <v>251</v>
      </c>
      <c r="D13" s="84">
        <v>0.58499999999999996</v>
      </c>
      <c r="E13" s="85">
        <v>6</v>
      </c>
      <c r="F13" s="73"/>
      <c r="G13" s="36">
        <f t="shared" si="1"/>
        <v>5</v>
      </c>
      <c r="H13" s="83" t="s">
        <v>50</v>
      </c>
      <c r="I13" s="84">
        <v>4.8000000000000001E-2</v>
      </c>
      <c r="J13" s="85" t="s">
        <v>85</v>
      </c>
      <c r="K13" s="73"/>
      <c r="L13" s="36">
        <f t="shared" si="2"/>
        <v>5</v>
      </c>
      <c r="M13" s="83" t="s">
        <v>43</v>
      </c>
      <c r="N13" s="118">
        <v>168.3</v>
      </c>
      <c r="O13" s="85">
        <v>6</v>
      </c>
      <c r="P13" s="73"/>
      <c r="Q13" s="36">
        <f t="shared" si="3"/>
        <v>5</v>
      </c>
      <c r="R13" s="83" t="s">
        <v>27</v>
      </c>
      <c r="S13" s="119">
        <v>34.5</v>
      </c>
      <c r="T13" s="85">
        <v>5</v>
      </c>
      <c r="V13" s="63"/>
      <c r="W13" s="64"/>
    </row>
    <row r="14" spans="2:23" ht="14.4">
      <c r="B14" s="36">
        <f t="shared" si="0"/>
        <v>6</v>
      </c>
      <c r="C14" s="83" t="s">
        <v>28</v>
      </c>
      <c r="D14" s="84">
        <v>0.58799999999999997</v>
      </c>
      <c r="E14" s="85">
        <v>3</v>
      </c>
      <c r="F14" s="73"/>
      <c r="G14" s="36">
        <f t="shared" si="1"/>
        <v>6</v>
      </c>
      <c r="H14" s="83" t="s">
        <v>34</v>
      </c>
      <c r="I14" s="84">
        <v>4.4999999999999998E-2</v>
      </c>
      <c r="J14" s="85">
        <v>1</v>
      </c>
      <c r="K14" s="73"/>
      <c r="L14" s="36">
        <f t="shared" si="2"/>
        <v>6</v>
      </c>
      <c r="M14" s="83" t="s">
        <v>17</v>
      </c>
      <c r="N14" s="118">
        <v>162.9</v>
      </c>
      <c r="O14" s="85">
        <v>5</v>
      </c>
      <c r="P14" s="73"/>
      <c r="Q14" s="36">
        <f t="shared" si="3"/>
        <v>6</v>
      </c>
      <c r="R14" s="83" t="s">
        <v>24</v>
      </c>
      <c r="S14" s="119">
        <v>35</v>
      </c>
      <c r="T14" s="85">
        <v>6</v>
      </c>
      <c r="V14" s="63"/>
      <c r="W14" s="64"/>
    </row>
    <row r="15" spans="2:23" ht="14.4">
      <c r="B15" s="36">
        <f t="shared" si="0"/>
        <v>7</v>
      </c>
      <c r="C15" s="83" t="s">
        <v>17</v>
      </c>
      <c r="D15" s="84">
        <v>0.59</v>
      </c>
      <c r="E15" s="85">
        <v>4</v>
      </c>
      <c r="F15" s="73"/>
      <c r="G15" s="36">
        <f t="shared" si="1"/>
        <v>7</v>
      </c>
      <c r="H15" s="83" t="s">
        <v>17</v>
      </c>
      <c r="I15" s="84">
        <v>4.2999999999999997E-2</v>
      </c>
      <c r="J15" s="85">
        <v>5</v>
      </c>
      <c r="K15" s="73"/>
      <c r="L15" s="36">
        <f t="shared" si="2"/>
        <v>7</v>
      </c>
      <c r="M15" s="83" t="s">
        <v>21</v>
      </c>
      <c r="N15" s="118">
        <v>160.30000000000001</v>
      </c>
      <c r="O15" s="85">
        <v>7</v>
      </c>
      <c r="P15" s="73"/>
      <c r="Q15" s="36">
        <f t="shared" si="3"/>
        <v>7</v>
      </c>
      <c r="R15" s="83" t="s">
        <v>39</v>
      </c>
      <c r="S15" s="119">
        <v>35.200000000000003</v>
      </c>
      <c r="T15" s="85">
        <v>15</v>
      </c>
      <c r="V15" s="63"/>
      <c r="W15" s="64"/>
    </row>
    <row r="16" spans="2:23" ht="14.4">
      <c r="B16" s="36">
        <f t="shared" si="0"/>
        <v>8</v>
      </c>
      <c r="C16" s="83" t="s">
        <v>46</v>
      </c>
      <c r="D16" s="84">
        <v>0.59299999999999997</v>
      </c>
      <c r="E16" s="85">
        <v>7</v>
      </c>
      <c r="F16" s="73"/>
      <c r="G16" s="36">
        <f t="shared" si="1"/>
        <v>8</v>
      </c>
      <c r="H16" s="83" t="s">
        <v>29</v>
      </c>
      <c r="I16" s="84">
        <v>4.0999999999999995E-2</v>
      </c>
      <c r="J16" s="85">
        <v>13</v>
      </c>
      <c r="K16" s="73"/>
      <c r="L16" s="36">
        <f t="shared" si="2"/>
        <v>8</v>
      </c>
      <c r="M16" s="83" t="s">
        <v>34</v>
      </c>
      <c r="N16" s="118">
        <v>155.80000000000001</v>
      </c>
      <c r="O16" s="85">
        <v>8</v>
      </c>
      <c r="P16" s="73"/>
      <c r="Q16" s="36">
        <f t="shared" si="3"/>
        <v>8</v>
      </c>
      <c r="R16" s="83" t="s">
        <v>47</v>
      </c>
      <c r="S16" s="119">
        <v>35.5</v>
      </c>
      <c r="T16" s="85">
        <v>14</v>
      </c>
      <c r="V16" s="63"/>
      <c r="W16" s="64"/>
    </row>
    <row r="17" spans="2:23" ht="14.4">
      <c r="B17" s="36">
        <f t="shared" si="0"/>
        <v>9</v>
      </c>
      <c r="C17" s="83" t="s">
        <v>35</v>
      </c>
      <c r="D17" s="84">
        <v>0.60899999999999999</v>
      </c>
      <c r="E17" s="85">
        <v>8</v>
      </c>
      <c r="F17" s="73"/>
      <c r="G17" s="36">
        <f t="shared" si="1"/>
        <v>8</v>
      </c>
      <c r="H17" s="83" t="s">
        <v>49</v>
      </c>
      <c r="I17" s="84">
        <v>4.0999999999999995E-2</v>
      </c>
      <c r="J17" s="85">
        <v>9</v>
      </c>
      <c r="K17" s="73"/>
      <c r="L17" s="36">
        <f t="shared" si="2"/>
        <v>9</v>
      </c>
      <c r="M17" s="83" t="s">
        <v>23</v>
      </c>
      <c r="N17" s="118">
        <v>152.6</v>
      </c>
      <c r="O17" s="85">
        <v>10</v>
      </c>
      <c r="P17" s="73"/>
      <c r="Q17" s="36">
        <f t="shared" si="3"/>
        <v>9</v>
      </c>
      <c r="R17" s="83" t="s">
        <v>36</v>
      </c>
      <c r="S17" s="119">
        <v>35.700000000000003</v>
      </c>
      <c r="T17" s="85">
        <v>11</v>
      </c>
      <c r="V17" s="63"/>
      <c r="W17" s="64"/>
    </row>
    <row r="18" spans="2:23" ht="14.4">
      <c r="B18" s="36">
        <f t="shared" si="0"/>
        <v>10</v>
      </c>
      <c r="C18" s="83" t="s">
        <v>44</v>
      </c>
      <c r="D18" s="84">
        <v>0.61599999999999999</v>
      </c>
      <c r="E18" s="85">
        <v>9</v>
      </c>
      <c r="F18" s="73"/>
      <c r="G18" s="36">
        <f t="shared" si="1"/>
        <v>8</v>
      </c>
      <c r="H18" s="83" t="s">
        <v>251</v>
      </c>
      <c r="I18" s="84">
        <v>4.0999999999999995E-2</v>
      </c>
      <c r="J18" s="85">
        <v>16</v>
      </c>
      <c r="K18" s="73"/>
      <c r="L18" s="36">
        <f t="shared" si="2"/>
        <v>10</v>
      </c>
      <c r="M18" s="83" t="s">
        <v>14</v>
      </c>
      <c r="N18" s="118">
        <v>151.1</v>
      </c>
      <c r="O18" s="85">
        <v>9</v>
      </c>
      <c r="P18" s="73"/>
      <c r="Q18" s="36">
        <f t="shared" si="3"/>
        <v>9</v>
      </c>
      <c r="R18" s="83" t="s">
        <v>15</v>
      </c>
      <c r="S18" s="119">
        <v>35.700000000000003</v>
      </c>
      <c r="T18" s="85">
        <v>6</v>
      </c>
      <c r="V18" s="63"/>
      <c r="W18" s="64"/>
    </row>
    <row r="19" spans="2:23" ht="14.4">
      <c r="B19" s="36">
        <f t="shared" si="0"/>
        <v>11</v>
      </c>
      <c r="C19" s="83" t="s">
        <v>47</v>
      </c>
      <c r="D19" s="84">
        <v>0.61699999999999999</v>
      </c>
      <c r="E19" s="85">
        <v>11</v>
      </c>
      <c r="F19" s="73"/>
      <c r="G19" s="36">
        <f t="shared" si="1"/>
        <v>11</v>
      </c>
      <c r="H19" s="83" t="s">
        <v>28</v>
      </c>
      <c r="I19" s="84">
        <v>0.04</v>
      </c>
      <c r="J19" s="85">
        <v>2</v>
      </c>
      <c r="K19" s="73"/>
      <c r="L19" s="36">
        <f t="shared" si="2"/>
        <v>11</v>
      </c>
      <c r="M19" s="83" t="s">
        <v>29</v>
      </c>
      <c r="N19" s="118">
        <v>147.19999999999999</v>
      </c>
      <c r="O19" s="85">
        <v>11</v>
      </c>
      <c r="P19" s="73"/>
      <c r="Q19" s="36">
        <f t="shared" si="3"/>
        <v>11</v>
      </c>
      <c r="R19" s="83" t="s">
        <v>29</v>
      </c>
      <c r="S19" s="119">
        <v>35.799999999999997</v>
      </c>
      <c r="T19" s="85">
        <v>12</v>
      </c>
      <c r="V19" s="63"/>
      <c r="W19" s="64"/>
    </row>
    <row r="20" spans="2:23" ht="14.4">
      <c r="B20" s="36">
        <f t="shared" si="0"/>
        <v>12</v>
      </c>
      <c r="C20" s="83" t="s">
        <v>42</v>
      </c>
      <c r="D20" s="84">
        <v>0.61899999999999999</v>
      </c>
      <c r="E20" s="85">
        <v>16</v>
      </c>
      <c r="F20" s="73"/>
      <c r="G20" s="36">
        <f t="shared" si="1"/>
        <v>11</v>
      </c>
      <c r="H20" s="83" t="s">
        <v>21</v>
      </c>
      <c r="I20" s="84">
        <v>0.04</v>
      </c>
      <c r="J20" s="85">
        <v>17</v>
      </c>
      <c r="K20" s="73"/>
      <c r="L20" s="36">
        <f t="shared" si="2"/>
        <v>12</v>
      </c>
      <c r="M20" s="83" t="s">
        <v>18</v>
      </c>
      <c r="N20" s="118">
        <v>146.5</v>
      </c>
      <c r="O20" s="85">
        <v>12</v>
      </c>
      <c r="P20" s="73"/>
      <c r="Q20" s="36">
        <f t="shared" si="3"/>
        <v>12</v>
      </c>
      <c r="R20" s="83" t="s">
        <v>18</v>
      </c>
      <c r="S20" s="119">
        <v>36</v>
      </c>
      <c r="T20" s="85">
        <v>4</v>
      </c>
      <c r="V20" s="63"/>
      <c r="W20" s="64"/>
    </row>
    <row r="21" spans="2:23" ht="14.4">
      <c r="B21" s="36">
        <f t="shared" si="0"/>
        <v>13</v>
      </c>
      <c r="C21" s="83" t="s">
        <v>32</v>
      </c>
      <c r="D21" s="84">
        <v>0.623</v>
      </c>
      <c r="E21" s="85">
        <v>10</v>
      </c>
      <c r="F21" s="73"/>
      <c r="G21" s="36">
        <f t="shared" si="1"/>
        <v>11</v>
      </c>
      <c r="H21" s="83" t="s">
        <v>33</v>
      </c>
      <c r="I21" s="84">
        <v>0.04</v>
      </c>
      <c r="J21" s="85">
        <v>11</v>
      </c>
      <c r="K21" s="73"/>
      <c r="L21" s="36">
        <f t="shared" si="2"/>
        <v>13</v>
      </c>
      <c r="M21" s="83" t="s">
        <v>30</v>
      </c>
      <c r="N21" s="118">
        <v>145.9</v>
      </c>
      <c r="O21" s="85">
        <v>13</v>
      </c>
      <c r="P21" s="73"/>
      <c r="Q21" s="36">
        <f t="shared" si="3"/>
        <v>13</v>
      </c>
      <c r="R21" s="83" t="s">
        <v>51</v>
      </c>
      <c r="S21" s="119">
        <v>36.1</v>
      </c>
      <c r="T21" s="85">
        <v>17</v>
      </c>
      <c r="V21" s="63"/>
      <c r="W21" s="64"/>
    </row>
    <row r="22" spans="2:23" ht="14.4">
      <c r="B22" s="36">
        <f t="shared" si="0"/>
        <v>14</v>
      </c>
      <c r="C22" s="83" t="s">
        <v>43</v>
      </c>
      <c r="D22" s="84">
        <v>0.624</v>
      </c>
      <c r="E22" s="85">
        <v>12</v>
      </c>
      <c r="F22" s="73"/>
      <c r="G22" s="36">
        <f t="shared" si="1"/>
        <v>11</v>
      </c>
      <c r="H22" s="83" t="s">
        <v>11</v>
      </c>
      <c r="I22" s="84">
        <v>0.04</v>
      </c>
      <c r="J22" s="85">
        <v>13</v>
      </c>
      <c r="K22" s="73"/>
      <c r="L22" s="36">
        <f t="shared" si="2"/>
        <v>14</v>
      </c>
      <c r="M22" s="83" t="s">
        <v>15</v>
      </c>
      <c r="N22" s="118">
        <v>132.4</v>
      </c>
      <c r="O22" s="85">
        <v>14</v>
      </c>
      <c r="P22" s="73"/>
      <c r="Q22" s="36">
        <f t="shared" si="3"/>
        <v>14</v>
      </c>
      <c r="R22" s="83" t="s">
        <v>17</v>
      </c>
      <c r="S22" s="119">
        <v>36.4</v>
      </c>
      <c r="T22" s="85">
        <v>8</v>
      </c>
      <c r="V22" s="63"/>
      <c r="W22" s="64"/>
    </row>
    <row r="23" spans="2:23" ht="14.4">
      <c r="B23" s="36">
        <f t="shared" si="0"/>
        <v>15</v>
      </c>
      <c r="C23" s="83" t="s">
        <v>40</v>
      </c>
      <c r="D23" s="84">
        <v>0.63200000000000001</v>
      </c>
      <c r="E23" s="85">
        <v>13</v>
      </c>
      <c r="F23" s="73"/>
      <c r="G23" s="36">
        <f t="shared" si="1"/>
        <v>15</v>
      </c>
      <c r="H23" s="83" t="s">
        <v>16</v>
      </c>
      <c r="I23" s="84">
        <v>3.9E-2</v>
      </c>
      <c r="J23" s="85">
        <v>17</v>
      </c>
      <c r="K23" s="73"/>
      <c r="L23" s="36">
        <f t="shared" si="2"/>
        <v>15</v>
      </c>
      <c r="M23" s="83" t="s">
        <v>19</v>
      </c>
      <c r="N23" s="118">
        <v>131.19999999999999</v>
      </c>
      <c r="O23" s="85" t="s">
        <v>85</v>
      </c>
      <c r="P23" s="73"/>
      <c r="Q23" s="36">
        <f t="shared" si="3"/>
        <v>14</v>
      </c>
      <c r="R23" s="83" t="s">
        <v>45</v>
      </c>
      <c r="S23" s="119">
        <v>36.4</v>
      </c>
      <c r="T23" s="85" t="s">
        <v>85</v>
      </c>
      <c r="V23" s="63"/>
      <c r="W23" s="64"/>
    </row>
    <row r="24" spans="2:23" ht="14.4">
      <c r="B24" s="36">
        <f t="shared" si="0"/>
        <v>16</v>
      </c>
      <c r="C24" s="83" t="s">
        <v>22</v>
      </c>
      <c r="D24" s="84">
        <v>0.63600000000000001</v>
      </c>
      <c r="E24" s="85">
        <v>13</v>
      </c>
      <c r="F24" s="73"/>
      <c r="G24" s="36">
        <f t="shared" si="1"/>
        <v>15</v>
      </c>
      <c r="H24" s="83" t="s">
        <v>250</v>
      </c>
      <c r="I24" s="84">
        <v>3.9E-2</v>
      </c>
      <c r="J24" s="85">
        <v>23</v>
      </c>
      <c r="K24" s="73"/>
      <c r="L24" s="36">
        <f t="shared" si="2"/>
        <v>16</v>
      </c>
      <c r="M24" s="83" t="s">
        <v>35</v>
      </c>
      <c r="N24" s="118">
        <v>126.7</v>
      </c>
      <c r="O24" s="85">
        <v>15</v>
      </c>
      <c r="P24" s="73"/>
      <c r="Q24" s="36">
        <f t="shared" si="3"/>
        <v>16</v>
      </c>
      <c r="R24" s="83" t="s">
        <v>49</v>
      </c>
      <c r="S24" s="119">
        <v>36.700000000000003</v>
      </c>
      <c r="T24" s="85">
        <v>24</v>
      </c>
      <c r="V24" s="63"/>
      <c r="W24" s="64"/>
    </row>
    <row r="25" spans="2:23" ht="14.4">
      <c r="B25" s="36">
        <f t="shared" si="0"/>
        <v>17</v>
      </c>
      <c r="C25" s="83" t="s">
        <v>39</v>
      </c>
      <c r="D25" s="84">
        <v>0.65200000000000002</v>
      </c>
      <c r="E25" s="85">
        <v>23</v>
      </c>
      <c r="F25" s="73"/>
      <c r="G25" s="36">
        <f t="shared" si="1"/>
        <v>17</v>
      </c>
      <c r="H25" s="83" t="s">
        <v>31</v>
      </c>
      <c r="I25" s="84">
        <v>3.7999999999999999E-2</v>
      </c>
      <c r="J25" s="85">
        <v>26</v>
      </c>
      <c r="K25" s="73"/>
      <c r="L25" s="36">
        <f t="shared" si="2"/>
        <v>17</v>
      </c>
      <c r="M25" s="83" t="s">
        <v>33</v>
      </c>
      <c r="N25" s="118">
        <v>126.5</v>
      </c>
      <c r="O25" s="85">
        <v>17</v>
      </c>
      <c r="P25" s="73"/>
      <c r="Q25" s="36">
        <f t="shared" si="3"/>
        <v>16</v>
      </c>
      <c r="R25" s="83" t="s">
        <v>21</v>
      </c>
      <c r="S25" s="119">
        <v>36.700000000000003</v>
      </c>
      <c r="T25" s="85">
        <v>9</v>
      </c>
      <c r="V25" s="63"/>
      <c r="W25" s="64"/>
    </row>
    <row r="26" spans="2:23" ht="14.4">
      <c r="B26" s="36">
        <f t="shared" si="0"/>
        <v>18</v>
      </c>
      <c r="C26" s="83" t="s">
        <v>34</v>
      </c>
      <c r="D26" s="84">
        <v>0.65599999999999992</v>
      </c>
      <c r="E26" s="85">
        <v>15</v>
      </c>
      <c r="F26" s="73"/>
      <c r="G26" s="36">
        <f t="shared" si="1"/>
        <v>17</v>
      </c>
      <c r="H26" s="83" t="s">
        <v>20</v>
      </c>
      <c r="I26" s="84">
        <v>3.7999999999999999E-2</v>
      </c>
      <c r="J26" s="85">
        <v>5</v>
      </c>
      <c r="K26" s="73"/>
      <c r="L26" s="36">
        <f t="shared" si="2"/>
        <v>18</v>
      </c>
      <c r="M26" s="83" t="s">
        <v>32</v>
      </c>
      <c r="N26" s="118">
        <v>124.1</v>
      </c>
      <c r="O26" s="85">
        <v>19</v>
      </c>
      <c r="P26" s="73"/>
      <c r="Q26" s="36">
        <f t="shared" si="3"/>
        <v>18</v>
      </c>
      <c r="R26" s="83" t="s">
        <v>50</v>
      </c>
      <c r="S26" s="119">
        <v>37</v>
      </c>
      <c r="T26" s="85" t="s">
        <v>85</v>
      </c>
      <c r="V26" s="63"/>
      <c r="W26" s="64"/>
    </row>
    <row r="27" spans="2:23" ht="14.4">
      <c r="B27" s="36">
        <f t="shared" si="0"/>
        <v>19</v>
      </c>
      <c r="C27" s="83" t="s">
        <v>29</v>
      </c>
      <c r="D27" s="84">
        <v>0.66299999999999992</v>
      </c>
      <c r="E27" s="85">
        <v>17</v>
      </c>
      <c r="F27" s="73"/>
      <c r="G27" s="36">
        <f t="shared" si="1"/>
        <v>19</v>
      </c>
      <c r="H27" s="83" t="s">
        <v>18</v>
      </c>
      <c r="I27" s="84">
        <v>3.7000000000000005E-2</v>
      </c>
      <c r="J27" s="85">
        <v>19</v>
      </c>
      <c r="K27" s="73"/>
      <c r="L27" s="36">
        <f t="shared" si="2"/>
        <v>19</v>
      </c>
      <c r="M27" s="83" t="s">
        <v>28</v>
      </c>
      <c r="N27" s="118">
        <v>122.7</v>
      </c>
      <c r="O27" s="85">
        <v>18</v>
      </c>
      <c r="P27" s="73"/>
      <c r="Q27" s="36">
        <f t="shared" si="3"/>
        <v>19</v>
      </c>
      <c r="R27" s="83" t="s">
        <v>37</v>
      </c>
      <c r="S27" s="119">
        <v>37.299999999999997</v>
      </c>
      <c r="T27" s="85">
        <v>19</v>
      </c>
      <c r="V27" s="63"/>
      <c r="W27" s="64"/>
    </row>
    <row r="28" spans="2:23" ht="14.4">
      <c r="B28" s="36">
        <f t="shared" si="0"/>
        <v>20</v>
      </c>
      <c r="C28" s="83" t="s">
        <v>36</v>
      </c>
      <c r="D28" s="84">
        <v>0.67400000000000004</v>
      </c>
      <c r="E28" s="85">
        <v>25</v>
      </c>
      <c r="F28" s="73"/>
      <c r="G28" s="36">
        <f t="shared" si="1"/>
        <v>20</v>
      </c>
      <c r="H28" s="83" t="s">
        <v>19</v>
      </c>
      <c r="I28" s="84">
        <v>3.6000000000000004E-2</v>
      </c>
      <c r="J28" s="85" t="s">
        <v>85</v>
      </c>
      <c r="K28" s="73"/>
      <c r="L28" s="36">
        <f t="shared" si="2"/>
        <v>20</v>
      </c>
      <c r="M28" s="83" t="s">
        <v>48</v>
      </c>
      <c r="N28" s="118">
        <v>121.5</v>
      </c>
      <c r="O28" s="85">
        <v>20</v>
      </c>
      <c r="P28" s="73"/>
      <c r="Q28" s="36">
        <f t="shared" si="3"/>
        <v>20</v>
      </c>
      <c r="R28" s="83" t="s">
        <v>25</v>
      </c>
      <c r="S28" s="119">
        <v>37.4</v>
      </c>
      <c r="T28" s="85">
        <v>19</v>
      </c>
      <c r="V28" s="63"/>
      <c r="W28" s="64"/>
    </row>
    <row r="29" spans="2:23" ht="14.4">
      <c r="B29" s="36">
        <f t="shared" si="0"/>
        <v>20</v>
      </c>
      <c r="C29" s="83" t="s">
        <v>45</v>
      </c>
      <c r="D29" s="84">
        <v>0.67400000000000004</v>
      </c>
      <c r="E29" s="85" t="s">
        <v>85</v>
      </c>
      <c r="F29" s="73"/>
      <c r="G29" s="36">
        <f t="shared" si="1"/>
        <v>21</v>
      </c>
      <c r="H29" s="83" t="s">
        <v>25</v>
      </c>
      <c r="I29" s="84">
        <v>3.5000000000000003E-2</v>
      </c>
      <c r="J29" s="85">
        <v>21</v>
      </c>
      <c r="K29" s="73"/>
      <c r="L29" s="36">
        <f t="shared" si="2"/>
        <v>21</v>
      </c>
      <c r="M29" s="83" t="s">
        <v>250</v>
      </c>
      <c r="N29" s="118">
        <v>121.1</v>
      </c>
      <c r="O29" s="85">
        <v>16</v>
      </c>
      <c r="P29" s="73"/>
      <c r="Q29" s="36">
        <f t="shared" si="3"/>
        <v>21</v>
      </c>
      <c r="R29" s="83" t="s">
        <v>40</v>
      </c>
      <c r="S29" s="119">
        <v>37.700000000000003</v>
      </c>
      <c r="T29" s="85">
        <v>21</v>
      </c>
      <c r="V29" s="63"/>
      <c r="W29" s="64"/>
    </row>
    <row r="30" spans="2:23" ht="14.4">
      <c r="B30" s="36">
        <f t="shared" si="0"/>
        <v>20</v>
      </c>
      <c r="C30" s="83" t="s">
        <v>11</v>
      </c>
      <c r="D30" s="84">
        <v>0.67400000000000004</v>
      </c>
      <c r="E30" s="85">
        <v>24</v>
      </c>
      <c r="F30" s="73"/>
      <c r="G30" s="36">
        <f t="shared" si="1"/>
        <v>22</v>
      </c>
      <c r="H30" s="83" t="s">
        <v>35</v>
      </c>
      <c r="I30" s="84">
        <v>3.4000000000000002E-2</v>
      </c>
      <c r="J30" s="85">
        <v>8</v>
      </c>
      <c r="K30" s="73"/>
      <c r="L30" s="36">
        <f t="shared" si="2"/>
        <v>22</v>
      </c>
      <c r="M30" s="83" t="s">
        <v>251</v>
      </c>
      <c r="N30" s="118">
        <v>119.7</v>
      </c>
      <c r="O30" s="85">
        <v>21</v>
      </c>
      <c r="P30" s="73"/>
      <c r="Q30" s="36">
        <f t="shared" si="3"/>
        <v>22</v>
      </c>
      <c r="R30" s="83" t="s">
        <v>28</v>
      </c>
      <c r="S30" s="119">
        <v>38</v>
      </c>
      <c r="T30" s="85">
        <v>25</v>
      </c>
      <c r="V30" s="63"/>
      <c r="W30" s="64"/>
    </row>
    <row r="31" spans="2:23" ht="14.4">
      <c r="B31" s="36">
        <f t="shared" si="0"/>
        <v>23</v>
      </c>
      <c r="C31" s="83" t="s">
        <v>49</v>
      </c>
      <c r="D31" s="84">
        <v>0.67599999999999993</v>
      </c>
      <c r="E31" s="85">
        <v>19</v>
      </c>
      <c r="F31" s="73"/>
      <c r="G31" s="36">
        <f t="shared" si="1"/>
        <v>22</v>
      </c>
      <c r="H31" s="83" t="s">
        <v>43</v>
      </c>
      <c r="I31" s="84">
        <v>3.4000000000000002E-2</v>
      </c>
      <c r="J31" s="85">
        <v>23</v>
      </c>
      <c r="K31" s="73"/>
      <c r="L31" s="36">
        <f t="shared" si="2"/>
        <v>23</v>
      </c>
      <c r="M31" s="83" t="s">
        <v>39</v>
      </c>
      <c r="N31" s="118">
        <v>116.9</v>
      </c>
      <c r="O31" s="85">
        <v>25</v>
      </c>
      <c r="P31" s="73"/>
      <c r="Q31" s="36">
        <f t="shared" si="3"/>
        <v>23</v>
      </c>
      <c r="R31" s="83" t="s">
        <v>44</v>
      </c>
      <c r="S31" s="119">
        <v>38.200000000000003</v>
      </c>
      <c r="T31" s="85">
        <v>18</v>
      </c>
      <c r="V31" s="63"/>
      <c r="W31" s="64"/>
    </row>
    <row r="32" spans="2:23" ht="14.4">
      <c r="B32" s="36">
        <f t="shared" si="0"/>
        <v>23</v>
      </c>
      <c r="C32" s="83" t="s">
        <v>24</v>
      </c>
      <c r="D32" s="84">
        <v>0.67599999999999993</v>
      </c>
      <c r="E32" s="85">
        <v>19</v>
      </c>
      <c r="F32" s="73"/>
      <c r="G32" s="36">
        <f t="shared" si="1"/>
        <v>22</v>
      </c>
      <c r="H32" s="83" t="s">
        <v>38</v>
      </c>
      <c r="I32" s="84">
        <v>3.4000000000000002E-2</v>
      </c>
      <c r="J32" s="85">
        <v>19</v>
      </c>
      <c r="K32" s="73"/>
      <c r="L32" s="36">
        <f t="shared" si="2"/>
        <v>24</v>
      </c>
      <c r="M32" s="83" t="s">
        <v>22</v>
      </c>
      <c r="N32" s="118">
        <v>113.4</v>
      </c>
      <c r="O32" s="85">
        <v>22</v>
      </c>
      <c r="P32" s="73"/>
      <c r="Q32" s="36">
        <f t="shared" si="3"/>
        <v>24</v>
      </c>
      <c r="R32" s="83" t="s">
        <v>48</v>
      </c>
      <c r="S32" s="119">
        <v>38.4</v>
      </c>
      <c r="T32" s="85">
        <v>23</v>
      </c>
      <c r="V32" s="63"/>
      <c r="W32" s="64"/>
    </row>
    <row r="33" spans="2:23" ht="14.4">
      <c r="B33" s="36">
        <f t="shared" si="0"/>
        <v>25</v>
      </c>
      <c r="C33" s="83" t="s">
        <v>37</v>
      </c>
      <c r="D33" s="84">
        <v>0.68099999999999994</v>
      </c>
      <c r="E33" s="85">
        <v>19</v>
      </c>
      <c r="F33" s="73"/>
      <c r="G33" s="36">
        <f t="shared" si="1"/>
        <v>25</v>
      </c>
      <c r="H33" s="83" t="s">
        <v>15</v>
      </c>
      <c r="I33" s="84">
        <v>3.1E-2</v>
      </c>
      <c r="J33" s="85">
        <v>9</v>
      </c>
      <c r="K33" s="73"/>
      <c r="L33" s="36">
        <f t="shared" si="2"/>
        <v>25</v>
      </c>
      <c r="M33" s="83" t="s">
        <v>46</v>
      </c>
      <c r="N33" s="118">
        <v>107.1</v>
      </c>
      <c r="O33" s="85">
        <v>24</v>
      </c>
      <c r="P33" s="73"/>
      <c r="Q33" s="36">
        <f t="shared" si="3"/>
        <v>25</v>
      </c>
      <c r="R33" s="83" t="s">
        <v>46</v>
      </c>
      <c r="S33" s="119">
        <v>39.200000000000003</v>
      </c>
      <c r="T33" s="85">
        <v>29</v>
      </c>
      <c r="V33" s="63"/>
      <c r="W33" s="64"/>
    </row>
    <row r="34" spans="2:23" ht="14.4">
      <c r="B34" s="36">
        <f t="shared" si="0"/>
        <v>26</v>
      </c>
      <c r="C34" s="83" t="s">
        <v>14</v>
      </c>
      <c r="D34" s="84">
        <v>0.68299999999999994</v>
      </c>
      <c r="E34" s="85">
        <v>22</v>
      </c>
      <c r="F34" s="73"/>
      <c r="G34" s="36">
        <f t="shared" si="1"/>
        <v>25</v>
      </c>
      <c r="H34" s="83" t="s">
        <v>30</v>
      </c>
      <c r="I34" s="84">
        <v>3.1E-2</v>
      </c>
      <c r="J34" s="85">
        <v>13</v>
      </c>
      <c r="K34" s="73"/>
      <c r="L34" s="36">
        <f t="shared" si="2"/>
        <v>26</v>
      </c>
      <c r="M34" s="83" t="s">
        <v>40</v>
      </c>
      <c r="N34" s="118">
        <v>106.2</v>
      </c>
      <c r="O34" s="85">
        <v>26</v>
      </c>
      <c r="P34" s="73"/>
      <c r="Q34" s="36">
        <f t="shared" si="3"/>
        <v>25</v>
      </c>
      <c r="R34" s="83" t="s">
        <v>33</v>
      </c>
      <c r="S34" s="119">
        <v>39.200000000000003</v>
      </c>
      <c r="T34" s="85">
        <v>16</v>
      </c>
      <c r="V34" s="63"/>
      <c r="W34" s="64"/>
    </row>
    <row r="35" spans="2:23" ht="14.4">
      <c r="B35" s="36">
        <f t="shared" si="0"/>
        <v>27</v>
      </c>
      <c r="C35" s="83" t="s">
        <v>25</v>
      </c>
      <c r="D35" s="84">
        <v>0.69200000000000006</v>
      </c>
      <c r="E35" s="85">
        <v>28</v>
      </c>
      <c r="F35" s="73"/>
      <c r="G35" s="36">
        <f t="shared" si="1"/>
        <v>27</v>
      </c>
      <c r="H35" s="83" t="s">
        <v>24</v>
      </c>
      <c r="I35" s="84">
        <v>0.03</v>
      </c>
      <c r="J35" s="85">
        <v>25</v>
      </c>
      <c r="K35" s="73"/>
      <c r="L35" s="36">
        <f t="shared" si="2"/>
        <v>27</v>
      </c>
      <c r="M35" s="83" t="s">
        <v>50</v>
      </c>
      <c r="N35" s="118">
        <v>105.7</v>
      </c>
      <c r="O35" s="85" t="s">
        <v>85</v>
      </c>
      <c r="P35" s="73"/>
      <c r="Q35" s="36">
        <f t="shared" si="3"/>
        <v>27</v>
      </c>
      <c r="R35" s="83" t="s">
        <v>16</v>
      </c>
      <c r="S35" s="119">
        <v>39.4</v>
      </c>
      <c r="T35" s="85">
        <v>21</v>
      </c>
      <c r="V35" s="63"/>
      <c r="W35" s="64"/>
    </row>
    <row r="36" spans="2:23" ht="14.4">
      <c r="B36" s="36">
        <f t="shared" si="0"/>
        <v>28</v>
      </c>
      <c r="C36" s="83" t="s">
        <v>250</v>
      </c>
      <c r="D36" s="84">
        <v>0.70599999999999996</v>
      </c>
      <c r="E36" s="85">
        <v>27</v>
      </c>
      <c r="F36" s="73"/>
      <c r="G36" s="36">
        <f t="shared" si="1"/>
        <v>28</v>
      </c>
      <c r="H36" s="83" t="s">
        <v>42</v>
      </c>
      <c r="I36" s="84">
        <v>2.8999999999999998E-2</v>
      </c>
      <c r="J36" s="85">
        <v>21</v>
      </c>
      <c r="K36" s="73"/>
      <c r="L36" s="36">
        <f t="shared" si="2"/>
        <v>28</v>
      </c>
      <c r="M36" s="83" t="s">
        <v>31</v>
      </c>
      <c r="N36" s="118">
        <v>104.1</v>
      </c>
      <c r="O36" s="85">
        <v>27</v>
      </c>
      <c r="P36" s="73"/>
      <c r="Q36" s="36">
        <f t="shared" si="3"/>
        <v>28</v>
      </c>
      <c r="R36" s="83" t="s">
        <v>42</v>
      </c>
      <c r="S36" s="119">
        <v>39.9</v>
      </c>
      <c r="T36" s="85">
        <v>26</v>
      </c>
      <c r="V36" s="63"/>
      <c r="W36" s="64"/>
    </row>
    <row r="37" spans="2:23" ht="14.4">
      <c r="B37" s="36">
        <f t="shared" si="0"/>
        <v>29</v>
      </c>
      <c r="C37" s="83" t="s">
        <v>48</v>
      </c>
      <c r="D37" s="84">
        <v>0.70900000000000007</v>
      </c>
      <c r="E37" s="85">
        <v>26</v>
      </c>
      <c r="F37" s="73"/>
      <c r="G37" s="36">
        <f t="shared" si="1"/>
        <v>28</v>
      </c>
      <c r="H37" s="83" t="s">
        <v>45</v>
      </c>
      <c r="I37" s="84">
        <v>2.8999999999999998E-2</v>
      </c>
      <c r="J37" s="85" t="s">
        <v>85</v>
      </c>
      <c r="K37" s="73"/>
      <c r="L37" s="36">
        <f t="shared" si="2"/>
        <v>29</v>
      </c>
      <c r="M37" s="83" t="s">
        <v>45</v>
      </c>
      <c r="N37" s="118">
        <v>101.4</v>
      </c>
      <c r="O37" s="85" t="s">
        <v>85</v>
      </c>
      <c r="P37" s="73"/>
      <c r="Q37" s="36">
        <f t="shared" si="3"/>
        <v>29</v>
      </c>
      <c r="R37" s="83" t="s">
        <v>14</v>
      </c>
      <c r="S37" s="119">
        <v>40.799999999999997</v>
      </c>
      <c r="T37" s="85">
        <v>12</v>
      </c>
      <c r="V37" s="63"/>
      <c r="W37" s="64"/>
    </row>
    <row r="38" spans="2:23" ht="14.4">
      <c r="B38" s="36">
        <f t="shared" si="0"/>
        <v>30</v>
      </c>
      <c r="C38" s="83" t="s">
        <v>50</v>
      </c>
      <c r="D38" s="84">
        <v>0.71200000000000008</v>
      </c>
      <c r="E38" s="85" t="s">
        <v>85</v>
      </c>
      <c r="F38" s="73"/>
      <c r="G38" s="36">
        <f t="shared" si="1"/>
        <v>30</v>
      </c>
      <c r="H38" s="83" t="s">
        <v>48</v>
      </c>
      <c r="I38" s="84">
        <v>2.7999999999999997E-2</v>
      </c>
      <c r="J38" s="85">
        <v>27</v>
      </c>
      <c r="K38" s="73"/>
      <c r="L38" s="36">
        <f t="shared" si="2"/>
        <v>30</v>
      </c>
      <c r="M38" s="83" t="s">
        <v>44</v>
      </c>
      <c r="N38" s="118">
        <v>101</v>
      </c>
      <c r="O38" s="85">
        <v>28</v>
      </c>
      <c r="P38" s="73"/>
      <c r="Q38" s="36">
        <f t="shared" si="3"/>
        <v>30</v>
      </c>
      <c r="R38" s="83" t="s">
        <v>38</v>
      </c>
      <c r="S38" s="119">
        <v>40.9</v>
      </c>
      <c r="T38" s="85">
        <v>28</v>
      </c>
      <c r="V38" s="63"/>
      <c r="W38" s="64"/>
    </row>
    <row r="39" spans="2:23" ht="14.4">
      <c r="B39" s="36">
        <f t="shared" si="0"/>
        <v>31</v>
      </c>
      <c r="C39" s="83" t="s">
        <v>33</v>
      </c>
      <c r="D39" s="84">
        <v>0.71400000000000008</v>
      </c>
      <c r="E39" s="85">
        <v>32</v>
      </c>
      <c r="F39" s="73"/>
      <c r="G39" s="36">
        <f t="shared" si="1"/>
        <v>31</v>
      </c>
      <c r="H39" s="83" t="s">
        <v>47</v>
      </c>
      <c r="I39" s="84">
        <v>2.5000000000000001E-2</v>
      </c>
      <c r="J39" s="85">
        <v>30</v>
      </c>
      <c r="K39" s="73"/>
      <c r="L39" s="36">
        <f t="shared" si="2"/>
        <v>31</v>
      </c>
      <c r="M39" s="83" t="s">
        <v>47</v>
      </c>
      <c r="N39" s="118">
        <v>99.2</v>
      </c>
      <c r="O39" s="85">
        <v>29</v>
      </c>
      <c r="P39" s="73"/>
      <c r="Q39" s="36">
        <f t="shared" si="3"/>
        <v>31</v>
      </c>
      <c r="R39" s="83" t="s">
        <v>32</v>
      </c>
      <c r="S39" s="119">
        <v>41.1</v>
      </c>
      <c r="T39" s="85">
        <v>27</v>
      </c>
      <c r="V39" s="63"/>
      <c r="W39" s="64"/>
    </row>
    <row r="40" spans="2:23" ht="14.4">
      <c r="B40" s="36">
        <f t="shared" si="0"/>
        <v>32</v>
      </c>
      <c r="C40" s="83" t="s">
        <v>27</v>
      </c>
      <c r="D40" s="84">
        <v>0.72900000000000009</v>
      </c>
      <c r="E40" s="85">
        <v>29</v>
      </c>
      <c r="F40" s="73"/>
      <c r="G40" s="36">
        <f t="shared" si="1"/>
        <v>32</v>
      </c>
      <c r="H40" s="83" t="s">
        <v>22</v>
      </c>
      <c r="I40" s="84">
        <v>2.4E-2</v>
      </c>
      <c r="J40" s="85">
        <v>30</v>
      </c>
      <c r="K40" s="73"/>
      <c r="L40" s="36">
        <f t="shared" si="2"/>
        <v>32</v>
      </c>
      <c r="M40" s="83" t="s">
        <v>24</v>
      </c>
      <c r="N40" s="118">
        <v>95.8</v>
      </c>
      <c r="O40" s="85">
        <v>30</v>
      </c>
      <c r="P40" s="73"/>
      <c r="Q40" s="36">
        <f t="shared" si="3"/>
        <v>32</v>
      </c>
      <c r="R40" s="83" t="s">
        <v>22</v>
      </c>
      <c r="S40" s="119">
        <v>42.2</v>
      </c>
      <c r="T40" s="85">
        <v>30</v>
      </c>
      <c r="V40" s="63"/>
      <c r="W40" s="64"/>
    </row>
    <row r="41" spans="2:23" ht="14.4">
      <c r="B41" s="36">
        <f t="shared" si="0"/>
        <v>33</v>
      </c>
      <c r="C41" s="83" t="s">
        <v>16</v>
      </c>
      <c r="D41" s="84">
        <v>0.7340000000000001</v>
      </c>
      <c r="E41" s="85">
        <v>30</v>
      </c>
      <c r="F41" s="73"/>
      <c r="G41" s="36">
        <f t="shared" si="1"/>
        <v>32</v>
      </c>
      <c r="H41" s="83" t="s">
        <v>14</v>
      </c>
      <c r="I41" s="84">
        <v>2.4E-2</v>
      </c>
      <c r="J41" s="85">
        <v>35</v>
      </c>
      <c r="K41" s="73"/>
      <c r="L41" s="36">
        <f t="shared" si="2"/>
        <v>33</v>
      </c>
      <c r="M41" s="83" t="s">
        <v>16</v>
      </c>
      <c r="N41" s="118">
        <v>94.3</v>
      </c>
      <c r="O41" s="85">
        <v>31</v>
      </c>
      <c r="P41" s="73"/>
      <c r="Q41" s="36">
        <f t="shared" si="3"/>
        <v>33</v>
      </c>
      <c r="R41" s="83" t="s">
        <v>250</v>
      </c>
      <c r="S41" s="119">
        <v>46</v>
      </c>
      <c r="T41" s="85">
        <v>32</v>
      </c>
      <c r="V41" s="63"/>
      <c r="W41" s="64"/>
    </row>
    <row r="42" spans="2:23" ht="14.4">
      <c r="B42" s="36">
        <f t="shared" si="0"/>
        <v>34</v>
      </c>
      <c r="C42" s="83" t="s">
        <v>23</v>
      </c>
      <c r="D42" s="84">
        <v>0.73799999999999999</v>
      </c>
      <c r="E42" s="85">
        <v>33</v>
      </c>
      <c r="F42" s="73"/>
      <c r="G42" s="36">
        <f t="shared" si="1"/>
        <v>34</v>
      </c>
      <c r="H42" s="83" t="s">
        <v>44</v>
      </c>
      <c r="I42" s="84">
        <v>2.3E-2</v>
      </c>
      <c r="J42" s="85">
        <v>32</v>
      </c>
      <c r="K42" s="73"/>
      <c r="L42" s="36">
        <f t="shared" si="2"/>
        <v>34</v>
      </c>
      <c r="M42" s="83" t="s">
        <v>42</v>
      </c>
      <c r="N42" s="118">
        <v>93.3</v>
      </c>
      <c r="O42" s="85">
        <v>32</v>
      </c>
      <c r="P42" s="73"/>
      <c r="Q42" s="36">
        <f t="shared" si="3"/>
        <v>34</v>
      </c>
      <c r="R42" s="83" t="s">
        <v>34</v>
      </c>
      <c r="S42" s="119">
        <v>46.1</v>
      </c>
      <c r="T42" s="85">
        <v>31</v>
      </c>
      <c r="V42" s="63"/>
      <c r="W42" s="64"/>
    </row>
    <row r="43" spans="2:23" ht="14.4">
      <c r="B43" s="36">
        <f t="shared" si="0"/>
        <v>34</v>
      </c>
      <c r="C43" s="83" t="s">
        <v>18</v>
      </c>
      <c r="D43" s="84">
        <v>0.73799999999999999</v>
      </c>
      <c r="E43" s="85">
        <v>30</v>
      </c>
      <c r="F43" s="73"/>
      <c r="G43" s="36">
        <f t="shared" si="1"/>
        <v>34</v>
      </c>
      <c r="H43" s="83" t="s">
        <v>37</v>
      </c>
      <c r="I43" s="84">
        <v>2.3E-2</v>
      </c>
      <c r="J43" s="85">
        <v>37</v>
      </c>
      <c r="K43" s="73"/>
      <c r="L43" s="36">
        <f t="shared" si="2"/>
        <v>35</v>
      </c>
      <c r="M43" s="83" t="s">
        <v>20</v>
      </c>
      <c r="N43" s="118">
        <v>90.8</v>
      </c>
      <c r="O43" s="85">
        <v>34</v>
      </c>
      <c r="P43" s="73"/>
      <c r="Q43" s="36">
        <f t="shared" si="3"/>
        <v>35</v>
      </c>
      <c r="R43" s="83" t="s">
        <v>35</v>
      </c>
      <c r="S43" s="119">
        <v>47.9</v>
      </c>
      <c r="T43" s="85">
        <v>33</v>
      </c>
      <c r="V43" s="63"/>
      <c r="W43" s="64"/>
    </row>
    <row r="44" spans="2:23" ht="14.4">
      <c r="B44" s="36">
        <f t="shared" si="0"/>
        <v>36</v>
      </c>
      <c r="C44" s="83" t="s">
        <v>31</v>
      </c>
      <c r="D44" s="84">
        <v>0.76200000000000001</v>
      </c>
      <c r="E44" s="85">
        <v>35</v>
      </c>
      <c r="F44" s="73"/>
      <c r="G44" s="36">
        <f t="shared" si="1"/>
        <v>34</v>
      </c>
      <c r="H44" s="83" t="s">
        <v>46</v>
      </c>
      <c r="I44" s="84">
        <v>2.3E-2</v>
      </c>
      <c r="J44" s="85">
        <v>34</v>
      </c>
      <c r="K44" s="73"/>
      <c r="L44" s="36">
        <f t="shared" si="2"/>
        <v>36</v>
      </c>
      <c r="M44" s="83" t="s">
        <v>37</v>
      </c>
      <c r="N44" s="118">
        <v>89.3</v>
      </c>
      <c r="O44" s="85">
        <v>33</v>
      </c>
      <c r="P44" s="73"/>
      <c r="Q44" s="36">
        <f t="shared" si="3"/>
        <v>36</v>
      </c>
      <c r="R44" s="83" t="s">
        <v>19</v>
      </c>
      <c r="S44" s="119">
        <v>53.1</v>
      </c>
      <c r="T44" s="85" t="s">
        <v>85</v>
      </c>
      <c r="V44" s="63"/>
      <c r="W44" s="64"/>
    </row>
    <row r="45" spans="2:23" ht="14.4">
      <c r="B45" s="36">
        <f t="shared" si="0"/>
        <v>37</v>
      </c>
      <c r="C45" s="83" t="s">
        <v>30</v>
      </c>
      <c r="D45" s="84">
        <v>0.80599999999999994</v>
      </c>
      <c r="E45" s="85">
        <v>36</v>
      </c>
      <c r="F45" s="73"/>
      <c r="G45" s="36">
        <f t="shared" si="1"/>
        <v>34</v>
      </c>
      <c r="H45" s="83" t="s">
        <v>32</v>
      </c>
      <c r="I45" s="84">
        <v>2.3E-2</v>
      </c>
      <c r="J45" s="85">
        <v>29</v>
      </c>
      <c r="K45" s="73"/>
      <c r="L45" s="36">
        <f t="shared" si="2"/>
        <v>37</v>
      </c>
      <c r="M45" s="83" t="s">
        <v>27</v>
      </c>
      <c r="N45" s="118">
        <v>78.3</v>
      </c>
      <c r="O45" s="85">
        <v>35</v>
      </c>
      <c r="P45" s="73"/>
      <c r="Q45" s="36">
        <f t="shared" si="3"/>
        <v>37</v>
      </c>
      <c r="R45" s="83" t="s">
        <v>43</v>
      </c>
      <c r="S45" s="119">
        <v>54.1</v>
      </c>
      <c r="T45" s="85">
        <v>35</v>
      </c>
      <c r="V45" s="63"/>
      <c r="W45" s="64"/>
    </row>
    <row r="46" spans="2:23" ht="14.4">
      <c r="B46" s="36">
        <f t="shared" si="0"/>
        <v>38</v>
      </c>
      <c r="C46" s="83" t="s">
        <v>20</v>
      </c>
      <c r="D46" s="84">
        <v>0.83200000000000007</v>
      </c>
      <c r="E46" s="85">
        <v>37</v>
      </c>
      <c r="F46" s="73"/>
      <c r="G46" s="36">
        <f t="shared" si="1"/>
        <v>38</v>
      </c>
      <c r="H46" s="83" t="s">
        <v>51</v>
      </c>
      <c r="I46" s="84">
        <v>2.2000000000000002E-2</v>
      </c>
      <c r="J46" s="85">
        <v>32</v>
      </c>
      <c r="K46" s="73"/>
      <c r="L46" s="36">
        <f t="shared" si="2"/>
        <v>38</v>
      </c>
      <c r="M46" s="83" t="s">
        <v>49</v>
      </c>
      <c r="N46" s="118">
        <v>78.2</v>
      </c>
      <c r="O46" s="85">
        <v>35</v>
      </c>
      <c r="P46" s="73"/>
      <c r="Q46" s="36">
        <f t="shared" si="3"/>
        <v>38</v>
      </c>
      <c r="R46" s="83" t="s">
        <v>11</v>
      </c>
      <c r="S46" s="119">
        <v>55.5</v>
      </c>
      <c r="T46" s="85">
        <v>36</v>
      </c>
      <c r="V46" s="63"/>
      <c r="W46" s="64"/>
    </row>
    <row r="47" spans="2:23" ht="14.4">
      <c r="B47" s="36">
        <f t="shared" si="0"/>
        <v>39</v>
      </c>
      <c r="C47" s="83" t="s">
        <v>15</v>
      </c>
      <c r="D47" s="84">
        <v>0.97</v>
      </c>
      <c r="E47" s="85">
        <v>18</v>
      </c>
      <c r="F47" s="73"/>
      <c r="G47" s="36">
        <f t="shared" si="1"/>
        <v>39</v>
      </c>
      <c r="H47" s="83" t="s">
        <v>27</v>
      </c>
      <c r="I47" s="84">
        <v>1.9E-2</v>
      </c>
      <c r="J47" s="85">
        <v>35</v>
      </c>
      <c r="K47" s="73"/>
      <c r="L47" s="36">
        <f t="shared" si="2"/>
        <v>39</v>
      </c>
      <c r="M47" s="83" t="s">
        <v>51</v>
      </c>
      <c r="N47" s="118">
        <v>71</v>
      </c>
      <c r="O47" s="85">
        <v>37</v>
      </c>
      <c r="P47" s="73"/>
      <c r="Q47" s="36">
        <f t="shared" si="3"/>
        <v>39</v>
      </c>
      <c r="R47" s="83" t="s">
        <v>30</v>
      </c>
      <c r="S47" s="119">
        <v>62.3</v>
      </c>
      <c r="T47" s="85">
        <v>37</v>
      </c>
      <c r="V47" s="63"/>
      <c r="W47" s="64"/>
    </row>
    <row r="48" spans="2:23" ht="14.4">
      <c r="B48" s="36" t="str">
        <f t="shared" si="0"/>
        <v>-</v>
      </c>
      <c r="C48" s="83" t="s">
        <v>13</v>
      </c>
      <c r="D48" s="84" t="s">
        <v>85</v>
      </c>
      <c r="E48" s="85" t="s">
        <v>85</v>
      </c>
      <c r="F48" s="73"/>
      <c r="G48" s="36" t="str">
        <f t="shared" si="1"/>
        <v>-</v>
      </c>
      <c r="H48" s="83" t="s">
        <v>13</v>
      </c>
      <c r="I48" s="84" t="s">
        <v>85</v>
      </c>
      <c r="J48" s="85" t="s">
        <v>85</v>
      </c>
      <c r="K48" s="73"/>
      <c r="L48" s="36" t="str">
        <f t="shared" si="2"/>
        <v>-</v>
      </c>
      <c r="M48" s="83" t="s">
        <v>13</v>
      </c>
      <c r="N48" s="118" t="s">
        <v>85</v>
      </c>
      <c r="O48" s="85" t="s">
        <v>85</v>
      </c>
      <c r="P48" s="73"/>
      <c r="Q48" s="36" t="str">
        <f t="shared" si="3"/>
        <v>-</v>
      </c>
      <c r="R48" s="83" t="s">
        <v>13</v>
      </c>
      <c r="S48" s="119" t="s">
        <v>85</v>
      </c>
      <c r="T48" s="85" t="s">
        <v>85</v>
      </c>
      <c r="V48" s="63"/>
      <c r="W48" s="64"/>
    </row>
    <row r="49" spans="2:34" ht="14.4">
      <c r="B49" s="36" t="str">
        <f t="shared" si="0"/>
        <v>-</v>
      </c>
      <c r="C49" s="83" t="s">
        <v>26</v>
      </c>
      <c r="D49" s="84" t="s">
        <v>85</v>
      </c>
      <c r="E49" s="85">
        <v>34</v>
      </c>
      <c r="F49" s="73"/>
      <c r="G49" s="36" t="str">
        <f t="shared" si="1"/>
        <v>-</v>
      </c>
      <c r="H49" s="83" t="s">
        <v>26</v>
      </c>
      <c r="I49" s="84" t="s">
        <v>85</v>
      </c>
      <c r="J49" s="85">
        <v>27</v>
      </c>
      <c r="K49" s="73"/>
      <c r="L49" s="36" t="str">
        <f t="shared" si="2"/>
        <v>-</v>
      </c>
      <c r="M49" s="83" t="s">
        <v>26</v>
      </c>
      <c r="N49" s="118" t="s">
        <v>85</v>
      </c>
      <c r="O49" s="85">
        <v>23</v>
      </c>
      <c r="P49" s="73"/>
      <c r="Q49" s="36" t="str">
        <f t="shared" si="3"/>
        <v>-</v>
      </c>
      <c r="R49" s="83" t="s">
        <v>26</v>
      </c>
      <c r="S49" s="119" t="s">
        <v>85</v>
      </c>
      <c r="T49" s="85">
        <v>34</v>
      </c>
      <c r="V49" s="63"/>
      <c r="W49" s="64"/>
    </row>
    <row r="50" spans="2:34">
      <c r="B50" s="37"/>
      <c r="C50" s="18" t="s">
        <v>58</v>
      </c>
      <c r="D50" s="120">
        <v>0.66537931034482767</v>
      </c>
      <c r="E50" s="121"/>
      <c r="F50" s="73"/>
      <c r="G50" s="37"/>
      <c r="H50" s="18" t="s">
        <v>58</v>
      </c>
      <c r="I50" s="120">
        <v>3.5689655172413792E-2</v>
      </c>
      <c r="J50" s="121"/>
      <c r="K50" s="73"/>
      <c r="L50" s="37"/>
      <c r="M50" s="18" t="s">
        <v>58</v>
      </c>
      <c r="N50" s="118">
        <v>116.90689655172413</v>
      </c>
      <c r="O50" s="121"/>
      <c r="P50" s="73"/>
      <c r="Q50" s="37"/>
      <c r="R50" s="18" t="s">
        <v>58</v>
      </c>
      <c r="S50" s="119">
        <v>37.755172413793105</v>
      </c>
      <c r="T50" s="121"/>
      <c r="Y50" s="76"/>
    </row>
    <row r="51" spans="2:34">
      <c r="B51" s="38"/>
      <c r="C51" s="18" t="s">
        <v>59</v>
      </c>
      <c r="D51" s="120">
        <v>0.68180000000000007</v>
      </c>
      <c r="E51" s="122"/>
      <c r="F51" s="73"/>
      <c r="G51" s="38"/>
      <c r="H51" s="18" t="s">
        <v>59</v>
      </c>
      <c r="I51" s="120">
        <v>3.4200000000000001E-2</v>
      </c>
      <c r="J51" s="122"/>
      <c r="K51" s="73"/>
      <c r="L51" s="38"/>
      <c r="M51" s="18" t="s">
        <v>59</v>
      </c>
      <c r="N51" s="118">
        <v>155.13999999999999</v>
      </c>
      <c r="O51" s="122"/>
      <c r="P51" s="73"/>
      <c r="Q51" s="38"/>
      <c r="R51" s="18" t="s">
        <v>59</v>
      </c>
      <c r="S51" s="119">
        <v>45.24</v>
      </c>
      <c r="T51" s="122"/>
      <c r="Y51" s="76"/>
    </row>
    <row r="52" spans="2:34">
      <c r="B52" s="39"/>
      <c r="C52" s="18" t="s">
        <v>60</v>
      </c>
      <c r="D52" s="120">
        <v>0.66958974358974377</v>
      </c>
      <c r="E52" s="123"/>
      <c r="F52" s="73"/>
      <c r="G52" s="39"/>
      <c r="H52" s="18" t="s">
        <v>60</v>
      </c>
      <c r="I52" s="120">
        <v>3.5307692307692311E-2</v>
      </c>
      <c r="J52" s="123"/>
      <c r="K52" s="73"/>
      <c r="L52" s="39"/>
      <c r="M52" s="18" t="s">
        <v>60</v>
      </c>
      <c r="N52" s="118">
        <v>126.71025641025641</v>
      </c>
      <c r="O52" s="123"/>
      <c r="P52" s="73"/>
      <c r="Q52" s="39"/>
      <c r="R52" s="18" t="s">
        <v>60</v>
      </c>
      <c r="S52" s="119">
        <v>39.674358974358974</v>
      </c>
      <c r="T52" s="123"/>
      <c r="Y52" s="76"/>
    </row>
    <row r="53" spans="2:34" ht="27" customHeight="1">
      <c r="L53" s="186"/>
      <c r="M53" s="186"/>
      <c r="N53" s="186"/>
      <c r="O53" s="186"/>
    </row>
    <row r="54" spans="2:34" ht="12.75" customHeight="1">
      <c r="B54" s="40" t="s">
        <v>110</v>
      </c>
      <c r="C54" s="33" t="s">
        <v>277</v>
      </c>
      <c r="L54" s="110"/>
      <c r="M54" s="110"/>
      <c r="N54" s="110"/>
      <c r="O54" s="110"/>
    </row>
    <row r="55" spans="2:34" ht="12.75" customHeight="1">
      <c r="B55" s="40" t="s">
        <v>110</v>
      </c>
      <c r="C55" s="33" t="s">
        <v>278</v>
      </c>
      <c r="L55" s="110"/>
      <c r="M55" s="110"/>
      <c r="N55" s="110"/>
      <c r="O55" s="110"/>
    </row>
    <row r="56" spans="2:34" ht="12.9" customHeight="1">
      <c r="B56" s="40" t="s">
        <v>110</v>
      </c>
      <c r="C56" s="20" t="s">
        <v>266</v>
      </c>
      <c r="M56" s="20"/>
      <c r="N56" s="20"/>
      <c r="O56" s="20"/>
      <c r="V56" s="181"/>
      <c r="W56" s="181"/>
      <c r="X56" s="183"/>
      <c r="Y56" s="183"/>
      <c r="Z56" s="183"/>
      <c r="AA56" s="183"/>
      <c r="AB56" s="183"/>
      <c r="AC56" s="183"/>
      <c r="AD56" s="177"/>
      <c r="AE56" s="177"/>
      <c r="AF56" s="94"/>
      <c r="AG56" s="94"/>
      <c r="AH56" s="94"/>
    </row>
    <row r="57" spans="2:34">
      <c r="B57" s="40" t="s">
        <v>110</v>
      </c>
      <c r="C57" s="33" t="s">
        <v>267</v>
      </c>
      <c r="M57" s="20"/>
      <c r="N57" s="20"/>
      <c r="O57" s="20"/>
      <c r="V57" s="181"/>
      <c r="W57" s="181"/>
      <c r="X57" s="182"/>
      <c r="Y57" s="182"/>
      <c r="Z57" s="182"/>
      <c r="AA57" s="182"/>
      <c r="AB57" s="182"/>
      <c r="AC57" s="182"/>
      <c r="AD57" s="177"/>
      <c r="AE57" s="177"/>
      <c r="AF57" s="94"/>
      <c r="AG57" s="94"/>
      <c r="AH57" s="94"/>
    </row>
    <row r="58" spans="2:34">
      <c r="B58" s="40" t="s">
        <v>110</v>
      </c>
      <c r="C58" s="20" t="s">
        <v>219</v>
      </c>
      <c r="V58" s="178"/>
      <c r="W58" s="178"/>
      <c r="X58" s="178"/>
      <c r="Y58" s="178"/>
      <c r="Z58" s="178"/>
      <c r="AA58" s="178"/>
      <c r="AB58" s="179"/>
      <c r="AC58" s="180"/>
      <c r="AD58" s="180"/>
      <c r="AE58" s="180"/>
      <c r="AF58" s="180"/>
      <c r="AG58" s="180"/>
      <c r="AH58" s="180"/>
    </row>
    <row r="59" spans="2:34">
      <c r="B59" s="20"/>
      <c r="C59" s="20"/>
      <c r="V59" s="178"/>
      <c r="W59" s="178"/>
      <c r="X59" s="178"/>
      <c r="Y59" s="178"/>
      <c r="Z59" s="178"/>
      <c r="AA59" s="178"/>
      <c r="AB59" s="179"/>
      <c r="AC59" s="180"/>
      <c r="AD59" s="180"/>
      <c r="AE59" s="180"/>
      <c r="AF59" s="180"/>
      <c r="AG59" s="180"/>
      <c r="AH59" s="180"/>
    </row>
    <row r="60" spans="2:34">
      <c r="B60" s="69"/>
      <c r="C60" s="20"/>
      <c r="V60" s="107"/>
      <c r="W60" s="107"/>
      <c r="X60" s="107"/>
      <c r="Y60" s="107"/>
      <c r="Z60" s="107"/>
      <c r="AA60" s="107"/>
      <c r="AB60" s="106"/>
      <c r="AC60" s="180"/>
      <c r="AD60" s="180"/>
      <c r="AE60" s="180"/>
      <c r="AF60" s="180"/>
      <c r="AG60" s="180"/>
      <c r="AH60" s="180"/>
    </row>
    <row r="61" spans="2:34">
      <c r="D61" s="20"/>
      <c r="E61" s="20"/>
      <c r="F61" s="20"/>
      <c r="G61" s="20"/>
      <c r="H61" s="20"/>
      <c r="I61" s="20"/>
      <c r="J61" s="20"/>
      <c r="K61" s="20"/>
      <c r="L61" s="20"/>
      <c r="M61" s="20"/>
      <c r="N61" s="20"/>
      <c r="O61" s="20"/>
      <c r="Y61" s="94"/>
      <c r="Z61" s="94"/>
      <c r="AA61" s="94"/>
      <c r="AB61" s="94"/>
      <c r="AC61" s="94"/>
      <c r="AD61" s="94"/>
      <c r="AE61" s="94"/>
      <c r="AF61" s="94"/>
      <c r="AG61" s="94"/>
      <c r="AH61" s="94"/>
    </row>
    <row r="62" spans="2:34">
      <c r="D62" s="20"/>
      <c r="E62" s="20"/>
      <c r="F62" s="20"/>
      <c r="G62" s="20"/>
      <c r="H62" s="20"/>
      <c r="I62" s="20"/>
      <c r="J62" s="20"/>
      <c r="K62" s="20"/>
      <c r="L62" s="20"/>
      <c r="M62" s="20"/>
      <c r="N62" s="20"/>
      <c r="O62" s="20"/>
      <c r="Y62" s="94"/>
      <c r="Z62" s="94"/>
      <c r="AA62" s="94"/>
      <c r="AB62" s="94"/>
      <c r="AC62" s="94"/>
      <c r="AD62" s="94"/>
      <c r="AE62" s="94"/>
      <c r="AF62" s="94"/>
      <c r="AG62" s="94"/>
      <c r="AH62" s="94"/>
    </row>
    <row r="63" spans="2:34">
      <c r="D63" s="20"/>
      <c r="E63" s="20"/>
      <c r="F63" s="20"/>
      <c r="G63" s="20"/>
      <c r="H63" s="20"/>
      <c r="I63" s="20"/>
      <c r="J63" s="20"/>
      <c r="K63" s="20"/>
      <c r="L63" s="20"/>
      <c r="M63" s="20"/>
      <c r="N63" s="20"/>
      <c r="O63" s="20"/>
      <c r="Y63" s="94"/>
      <c r="Z63" s="94"/>
      <c r="AA63" s="94"/>
      <c r="AB63" s="94"/>
      <c r="AC63" s="94"/>
      <c r="AD63" s="94"/>
      <c r="AE63" s="94"/>
      <c r="AF63" s="94"/>
      <c r="AG63" s="94"/>
      <c r="AH63" s="94"/>
    </row>
    <row r="64" spans="2:34">
      <c r="K64" s="20"/>
      <c r="L64" s="20"/>
      <c r="M64" s="20"/>
      <c r="N64" s="20"/>
      <c r="O64" s="20"/>
      <c r="V64" s="175"/>
      <c r="W64" s="175"/>
      <c r="X64" s="68"/>
      <c r="Y64" s="176"/>
      <c r="Z64" s="176"/>
      <c r="AA64" s="176"/>
      <c r="AB64" s="176"/>
      <c r="AC64" s="176"/>
      <c r="AD64" s="94"/>
      <c r="AE64" s="94"/>
      <c r="AF64" s="94"/>
      <c r="AG64" s="94"/>
      <c r="AH64" s="94"/>
    </row>
    <row r="65" spans="2:34">
      <c r="B65" s="69"/>
      <c r="K65" s="20"/>
      <c r="L65" s="20"/>
      <c r="M65" s="20"/>
      <c r="N65" s="20"/>
      <c r="O65" s="20"/>
      <c r="V65" s="175"/>
      <c r="W65" s="175"/>
      <c r="X65" s="68"/>
      <c r="Y65" s="176"/>
      <c r="Z65" s="176"/>
      <c r="AA65" s="176"/>
      <c r="AB65" s="176"/>
      <c r="AC65" s="176"/>
      <c r="AD65" s="94"/>
      <c r="AE65" s="94"/>
      <c r="AF65" s="94"/>
      <c r="AG65" s="94"/>
      <c r="AH65" s="94"/>
    </row>
  </sheetData>
  <sortState xmlns:xlrd2="http://schemas.microsoft.com/office/spreadsheetml/2017/richdata2" ref="Q8:T48">
    <sortCondition ref="Q48"/>
  </sortState>
  <mergeCells count="16">
    <mergeCell ref="Y64:AC65"/>
    <mergeCell ref="L53:O53"/>
    <mergeCell ref="V56:W57"/>
    <mergeCell ref="X56:AC56"/>
    <mergeCell ref="AC58:AH60"/>
    <mergeCell ref="V58:W59"/>
    <mergeCell ref="X58:AA58"/>
    <mergeCell ref="AB58:AB59"/>
    <mergeCell ref="X59:AA59"/>
    <mergeCell ref="AD56:AE57"/>
    <mergeCell ref="X57:AC57"/>
    <mergeCell ref="B6:B8"/>
    <mergeCell ref="G6:G8"/>
    <mergeCell ref="L6:L8"/>
    <mergeCell ref="Q6:Q8"/>
    <mergeCell ref="V64:W65"/>
  </mergeCells>
  <phoneticPr fontId="3"/>
  <hyperlinks>
    <hyperlink ref="B1" location="目次!A1" display="目次に戻る" xr:uid="{00000000-0004-0000-0F00-000000000000}"/>
  </hyperlinks>
  <printOptions horizontalCentered="1"/>
  <pageMargins left="0.39370078740157483" right="0.39370078740157483" top="0.78740157480314965" bottom="0.19685039370078741" header="0.51181102362204722" footer="0.31496062992125984"/>
  <pageSetup paperSize="9" scale="6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4" id="{0133548C-D158-4D20-875D-DC1E85D888CC}">
            <xm:f>$M9=目次!$H$8</xm:f>
            <x14:dxf>
              <fill>
                <patternFill>
                  <bgColor rgb="FFFFFF00"/>
                </patternFill>
              </fill>
            </x14:dxf>
          </x14:cfRule>
          <xm:sqref>L9:O9 L10:L49</xm:sqref>
        </x14:conditionalFormatting>
        <x14:conditionalFormatting xmlns:xm="http://schemas.microsoft.com/office/excel/2006/main">
          <x14:cfRule type="expression" priority="13" id="{02519843-586F-433D-A6BC-D44D3E5A6D92}">
            <xm:f>$M10=目次!$H$8</xm:f>
            <x14:dxf>
              <fill>
                <patternFill>
                  <bgColor rgb="FFFFFF00"/>
                </patternFill>
              </fill>
            </x14:dxf>
          </x14:cfRule>
          <xm:sqref>M10:O49</xm:sqref>
        </x14:conditionalFormatting>
        <x14:conditionalFormatting xmlns:xm="http://schemas.microsoft.com/office/excel/2006/main">
          <x14:cfRule type="expression" priority="3" id="{3E263E5E-9607-4420-B7EF-AD7A8472853B}">
            <xm:f>$C9=目次!$H$8</xm:f>
            <x14:dxf>
              <fill>
                <patternFill>
                  <bgColor rgb="FFFFFF00"/>
                </patternFill>
              </fill>
            </x14:dxf>
          </x14:cfRule>
          <xm:sqref>B9:E49</xm:sqref>
        </x14:conditionalFormatting>
        <x14:conditionalFormatting xmlns:xm="http://schemas.microsoft.com/office/excel/2006/main">
          <x14:cfRule type="expression" priority="2" id="{585CD8D4-FE02-4B6E-868D-574948E7E33C}">
            <xm:f>$H9=目次!$H$8</xm:f>
            <x14:dxf>
              <fill>
                <patternFill>
                  <bgColor rgb="FFFFFF00"/>
                </patternFill>
              </fill>
            </x14:dxf>
          </x14:cfRule>
          <xm:sqref>G9:J49</xm:sqref>
        </x14:conditionalFormatting>
        <x14:conditionalFormatting xmlns:xm="http://schemas.microsoft.com/office/excel/2006/main">
          <x14:cfRule type="expression" priority="1" id="{396BDD89-0B25-4FBD-B0B4-A95C18BB60DC}">
            <xm:f>$R9=目次!$H$8</xm:f>
            <x14:dxf>
              <fill>
                <patternFill>
                  <bgColor rgb="FFFFFF00"/>
                </patternFill>
              </fill>
            </x14:dxf>
          </x14:cfRule>
          <xm:sqref>Q9:T49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8"/>
  <sheetViews>
    <sheetView showGridLines="0" view="pageBreakPreview" zoomScale="67" zoomScaleNormal="75" zoomScaleSheetLayoutView="67" workbookViewId="0">
      <pane ySplit="7" topLeftCell="A8" activePane="bottomLeft" state="frozen"/>
      <selection activeCell="U54" sqref="U54:V55"/>
      <selection pane="bottomLeft"/>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6.6640625" style="70" customWidth="1"/>
    <col min="7" max="7" width="4.6640625" style="70" customWidth="1"/>
    <col min="8" max="9" width="10.6640625" style="70" customWidth="1"/>
    <col min="10" max="10" width="4.6640625" style="70" customWidth="1"/>
    <col min="11" max="11" width="6.6640625" style="70" customWidth="1"/>
    <col min="12" max="12" width="4.6640625" style="70" customWidth="1"/>
    <col min="13" max="14" width="10.6640625" style="70"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16384" width="9" style="70"/>
  </cols>
  <sheetData>
    <row r="1" spans="1:20">
      <c r="A1" s="101"/>
      <c r="B1" s="102" t="s">
        <v>183</v>
      </c>
      <c r="C1" s="101"/>
    </row>
    <row r="2" spans="1:20" ht="16.2">
      <c r="B2" s="1" t="s">
        <v>0</v>
      </c>
      <c r="G2" s="160" t="s">
        <v>290</v>
      </c>
      <c r="H2" s="160"/>
      <c r="I2" s="160"/>
      <c r="J2" s="2" t="s">
        <v>57</v>
      </c>
    </row>
    <row r="4" spans="1:20" ht="14.4">
      <c r="B4" s="3" t="s">
        <v>1</v>
      </c>
      <c r="G4" s="2" t="s">
        <v>2</v>
      </c>
      <c r="L4" s="2" t="s">
        <v>3</v>
      </c>
      <c r="Q4" s="2" t="s">
        <v>61</v>
      </c>
    </row>
    <row r="5" spans="1:20" ht="13.5" customHeight="1">
      <c r="B5" s="161" t="s">
        <v>4</v>
      </c>
      <c r="C5" s="24"/>
      <c r="D5" s="25" t="s">
        <v>5</v>
      </c>
      <c r="E5" s="71" t="s">
        <v>289</v>
      </c>
      <c r="G5" s="159" t="s">
        <v>4</v>
      </c>
      <c r="H5" s="8"/>
      <c r="I5" s="5" t="s">
        <v>6</v>
      </c>
      <c r="J5" s="23" t="str">
        <f>E5</f>
        <v>R4</v>
      </c>
      <c r="L5" s="159" t="s">
        <v>4</v>
      </c>
      <c r="M5" s="8"/>
      <c r="N5" s="5" t="s">
        <v>7</v>
      </c>
      <c r="O5" s="23" t="str">
        <f>J5</f>
        <v>R4</v>
      </c>
      <c r="P5" s="72"/>
      <c r="Q5" s="159" t="s">
        <v>4</v>
      </c>
      <c r="R5" s="8"/>
      <c r="S5" s="5" t="s">
        <v>8</v>
      </c>
      <c r="T5" s="23" t="str">
        <f>O5</f>
        <v>R4</v>
      </c>
    </row>
    <row r="6" spans="1:20">
      <c r="B6" s="161"/>
      <c r="C6" s="26" t="s">
        <v>9</v>
      </c>
      <c r="D6" s="21" t="s">
        <v>54</v>
      </c>
      <c r="E6" s="27" t="s">
        <v>53</v>
      </c>
      <c r="G6" s="159"/>
      <c r="H6" s="9" t="s">
        <v>9</v>
      </c>
      <c r="I6" s="10" t="s">
        <v>56</v>
      </c>
      <c r="J6" s="6" t="s">
        <v>53</v>
      </c>
      <c r="L6" s="159"/>
      <c r="M6" s="9" t="s">
        <v>9</v>
      </c>
      <c r="N6" s="10" t="s">
        <v>56</v>
      </c>
      <c r="O6" s="6" t="s">
        <v>53</v>
      </c>
      <c r="P6" s="72"/>
      <c r="Q6" s="159"/>
      <c r="R6" s="9" t="s">
        <v>9</v>
      </c>
      <c r="S6" s="10" t="s">
        <v>56</v>
      </c>
      <c r="T6" s="6" t="s">
        <v>53</v>
      </c>
    </row>
    <row r="7" spans="1:20">
      <c r="B7" s="161"/>
      <c r="C7" s="28"/>
      <c r="D7" s="29" t="s">
        <v>10</v>
      </c>
      <c r="E7" s="30" t="s">
        <v>4</v>
      </c>
      <c r="G7" s="159"/>
      <c r="H7" s="11"/>
      <c r="I7" s="7" t="s">
        <v>10</v>
      </c>
      <c r="J7" s="4" t="s">
        <v>4</v>
      </c>
      <c r="L7" s="159"/>
      <c r="M7" s="11"/>
      <c r="N7" s="7" t="s">
        <v>10</v>
      </c>
      <c r="O7" s="4" t="s">
        <v>4</v>
      </c>
      <c r="P7" s="72"/>
      <c r="Q7" s="159"/>
      <c r="R7" s="11"/>
      <c r="S7" s="7" t="s">
        <v>10</v>
      </c>
      <c r="T7" s="4" t="s">
        <v>4</v>
      </c>
    </row>
    <row r="8" spans="1:20">
      <c r="B8" s="12">
        <f t="shared" ref="B8:B48" si="0">RANK(D8,D$8:D$48,0)</f>
        <v>1</v>
      </c>
      <c r="C8" s="13" t="s">
        <v>11</v>
      </c>
      <c r="D8" s="14">
        <v>0.76900000000000002</v>
      </c>
      <c r="E8" s="22">
        <v>1</v>
      </c>
      <c r="F8" s="73"/>
      <c r="G8" s="12">
        <f t="shared" ref="G8:G48" si="1">RANK(I8,I$8:I$48,0)</f>
        <v>1</v>
      </c>
      <c r="H8" s="13" t="s">
        <v>11</v>
      </c>
      <c r="I8" s="14">
        <v>0.69899999999999995</v>
      </c>
      <c r="J8" s="22">
        <v>1</v>
      </c>
      <c r="L8" s="12">
        <f t="shared" ref="L8:L48" si="2">RANK(N8,N$8:N$48,0)</f>
        <v>1</v>
      </c>
      <c r="M8" s="13" t="s">
        <v>11</v>
      </c>
      <c r="N8" s="14">
        <v>0.83299999999999996</v>
      </c>
      <c r="O8" s="22">
        <v>1</v>
      </c>
      <c r="P8" s="74"/>
      <c r="Q8" s="12">
        <f t="shared" ref="Q8:Q48" si="3">RANK(S8,S$8:S$48,0)</f>
        <v>1</v>
      </c>
      <c r="R8" s="13" t="s">
        <v>11</v>
      </c>
      <c r="S8" s="14">
        <v>0.7</v>
      </c>
      <c r="T8" s="22">
        <v>1</v>
      </c>
    </row>
    <row r="9" spans="1:20">
      <c r="B9" s="12">
        <f t="shared" si="0"/>
        <v>2</v>
      </c>
      <c r="C9" s="13" t="s">
        <v>19</v>
      </c>
      <c r="D9" s="14">
        <v>0.7</v>
      </c>
      <c r="E9" s="22">
        <v>2</v>
      </c>
      <c r="F9" s="73"/>
      <c r="G9" s="12">
        <f t="shared" si="1"/>
        <v>2</v>
      </c>
      <c r="H9" s="13" t="s">
        <v>43</v>
      </c>
      <c r="I9" s="14">
        <v>0.69799999999999995</v>
      </c>
      <c r="J9" s="22">
        <v>3</v>
      </c>
      <c r="L9" s="12">
        <f t="shared" si="2"/>
        <v>2</v>
      </c>
      <c r="M9" s="13" t="s">
        <v>43</v>
      </c>
      <c r="N9" s="14">
        <v>0.80700000000000005</v>
      </c>
      <c r="O9" s="22">
        <v>2</v>
      </c>
      <c r="P9" s="74"/>
      <c r="Q9" s="12">
        <f t="shared" si="3"/>
        <v>2</v>
      </c>
      <c r="R9" s="13" t="s">
        <v>43</v>
      </c>
      <c r="S9" s="14">
        <v>0.65300000000000002</v>
      </c>
      <c r="T9" s="22">
        <v>4</v>
      </c>
    </row>
    <row r="10" spans="1:20">
      <c r="B10" s="12">
        <f t="shared" si="0"/>
        <v>3</v>
      </c>
      <c r="C10" s="13" t="s">
        <v>13</v>
      </c>
      <c r="D10" s="14">
        <v>0.56599999999999995</v>
      </c>
      <c r="E10" s="22">
        <v>3</v>
      </c>
      <c r="F10" s="73"/>
      <c r="G10" s="12">
        <f t="shared" si="1"/>
        <v>3</v>
      </c>
      <c r="H10" s="13" t="s">
        <v>14</v>
      </c>
      <c r="I10" s="14">
        <v>0.67300000000000004</v>
      </c>
      <c r="J10" s="22">
        <v>11</v>
      </c>
      <c r="L10" s="12">
        <f t="shared" si="2"/>
        <v>3</v>
      </c>
      <c r="M10" s="13" t="s">
        <v>14</v>
      </c>
      <c r="N10" s="14">
        <v>0.79700000000000004</v>
      </c>
      <c r="O10" s="22">
        <v>4</v>
      </c>
      <c r="P10" s="74"/>
      <c r="Q10" s="12">
        <f t="shared" si="3"/>
        <v>3</v>
      </c>
      <c r="R10" s="13" t="s">
        <v>14</v>
      </c>
      <c r="S10" s="14">
        <v>0.64200000000000002</v>
      </c>
      <c r="T10" s="22">
        <v>10</v>
      </c>
    </row>
    <row r="11" spans="1:20">
      <c r="B11" s="12">
        <f t="shared" si="0"/>
        <v>4</v>
      </c>
      <c r="C11" s="13" t="s">
        <v>23</v>
      </c>
      <c r="D11" s="14">
        <v>0.55400000000000005</v>
      </c>
      <c r="E11" s="22">
        <v>5</v>
      </c>
      <c r="F11" s="73"/>
      <c r="G11" s="12">
        <f t="shared" si="1"/>
        <v>4</v>
      </c>
      <c r="H11" s="13" t="s">
        <v>38</v>
      </c>
      <c r="I11" s="14">
        <v>0.64600000000000002</v>
      </c>
      <c r="J11" s="22">
        <v>2</v>
      </c>
      <c r="L11" s="12">
        <f t="shared" si="2"/>
        <v>4</v>
      </c>
      <c r="M11" s="13" t="s">
        <v>38</v>
      </c>
      <c r="N11" s="14">
        <v>0.73899999999999999</v>
      </c>
      <c r="O11" s="22">
        <v>3</v>
      </c>
      <c r="P11" s="74"/>
      <c r="Q11" s="12">
        <f t="shared" si="3"/>
        <v>4</v>
      </c>
      <c r="R11" s="13" t="s">
        <v>38</v>
      </c>
      <c r="S11" s="14">
        <v>0.61499999999999999</v>
      </c>
      <c r="T11" s="22">
        <v>2</v>
      </c>
    </row>
    <row r="12" spans="1:20">
      <c r="B12" s="12">
        <f t="shared" si="0"/>
        <v>5</v>
      </c>
      <c r="C12" s="13" t="s">
        <v>17</v>
      </c>
      <c r="D12" s="14">
        <v>0.54600000000000004</v>
      </c>
      <c r="E12" s="22">
        <v>4</v>
      </c>
      <c r="F12" s="73"/>
      <c r="G12" s="12">
        <f t="shared" si="1"/>
        <v>5</v>
      </c>
      <c r="H12" s="13" t="s">
        <v>21</v>
      </c>
      <c r="I12" s="14">
        <v>0.627</v>
      </c>
      <c r="J12" s="22">
        <v>14</v>
      </c>
      <c r="L12" s="12">
        <f t="shared" si="2"/>
        <v>5</v>
      </c>
      <c r="M12" s="13" t="s">
        <v>47</v>
      </c>
      <c r="N12" s="14">
        <v>0.71099999999999997</v>
      </c>
      <c r="O12" s="22">
        <v>7</v>
      </c>
      <c r="P12" s="74"/>
      <c r="Q12" s="12">
        <f t="shared" si="3"/>
        <v>5</v>
      </c>
      <c r="R12" s="13" t="s">
        <v>21</v>
      </c>
      <c r="S12" s="14">
        <v>0.58599999999999997</v>
      </c>
      <c r="T12" s="22">
        <v>17</v>
      </c>
    </row>
    <row r="13" spans="1:20">
      <c r="B13" s="12">
        <f t="shared" si="0"/>
        <v>6</v>
      </c>
      <c r="C13" s="13" t="s">
        <v>26</v>
      </c>
      <c r="D13" s="14">
        <v>0.54400000000000004</v>
      </c>
      <c r="E13" s="22">
        <v>6</v>
      </c>
      <c r="F13" s="73"/>
      <c r="G13" s="12">
        <f t="shared" si="1"/>
        <v>6</v>
      </c>
      <c r="H13" s="13" t="s">
        <v>30</v>
      </c>
      <c r="I13" s="14">
        <v>0.624</v>
      </c>
      <c r="J13" s="22">
        <v>12</v>
      </c>
      <c r="L13" s="12">
        <f t="shared" si="2"/>
        <v>5</v>
      </c>
      <c r="M13" s="13" t="s">
        <v>21</v>
      </c>
      <c r="N13" s="14">
        <v>0.71099999999999997</v>
      </c>
      <c r="O13" s="22">
        <v>8</v>
      </c>
      <c r="P13" s="74"/>
      <c r="Q13" s="12">
        <f t="shared" si="3"/>
        <v>6</v>
      </c>
      <c r="R13" s="13" t="s">
        <v>27</v>
      </c>
      <c r="S13" s="14">
        <v>0.57599999999999996</v>
      </c>
      <c r="T13" s="22">
        <v>6</v>
      </c>
    </row>
    <row r="14" spans="1:20">
      <c r="B14" s="12">
        <f t="shared" si="0"/>
        <v>7</v>
      </c>
      <c r="C14" s="13" t="s">
        <v>25</v>
      </c>
      <c r="D14" s="14">
        <v>0.51100000000000001</v>
      </c>
      <c r="E14" s="22">
        <v>7</v>
      </c>
      <c r="F14" s="73"/>
      <c r="G14" s="12">
        <f t="shared" si="1"/>
        <v>7</v>
      </c>
      <c r="H14" s="13" t="s">
        <v>27</v>
      </c>
      <c r="I14" s="14">
        <v>0.61299999999999999</v>
      </c>
      <c r="J14" s="22">
        <v>7</v>
      </c>
      <c r="L14" s="12">
        <f t="shared" si="2"/>
        <v>7</v>
      </c>
      <c r="M14" s="13" t="s">
        <v>37</v>
      </c>
      <c r="N14" s="14">
        <v>0.69599999999999995</v>
      </c>
      <c r="O14" s="22">
        <v>8</v>
      </c>
      <c r="P14" s="74"/>
      <c r="Q14" s="12">
        <f t="shared" si="3"/>
        <v>7</v>
      </c>
      <c r="R14" s="13" t="s">
        <v>37</v>
      </c>
      <c r="S14" s="14">
        <v>0.57499999999999996</v>
      </c>
      <c r="T14" s="22">
        <v>3</v>
      </c>
    </row>
    <row r="15" spans="1:20">
      <c r="B15" s="12">
        <f t="shared" si="0"/>
        <v>8</v>
      </c>
      <c r="C15" s="13" t="s">
        <v>29</v>
      </c>
      <c r="D15" s="14">
        <v>0.48199999999999998</v>
      </c>
      <c r="E15" s="22">
        <v>8</v>
      </c>
      <c r="F15" s="73"/>
      <c r="G15" s="12">
        <f t="shared" si="1"/>
        <v>7</v>
      </c>
      <c r="H15" s="13" t="s">
        <v>37</v>
      </c>
      <c r="I15" s="120">
        <v>0.61299999999999999</v>
      </c>
      <c r="J15" s="22">
        <v>4</v>
      </c>
      <c r="L15" s="12">
        <f t="shared" si="2"/>
        <v>8</v>
      </c>
      <c r="M15" s="13" t="s">
        <v>29</v>
      </c>
      <c r="N15" s="14">
        <v>0.69199999999999995</v>
      </c>
      <c r="O15" s="22">
        <v>14</v>
      </c>
      <c r="P15" s="74"/>
      <c r="Q15" s="12">
        <f t="shared" si="3"/>
        <v>7</v>
      </c>
      <c r="R15" s="13" t="s">
        <v>30</v>
      </c>
      <c r="S15" s="14">
        <v>0.57499999999999996</v>
      </c>
      <c r="T15" s="22">
        <v>14</v>
      </c>
    </row>
    <row r="16" spans="1:20">
      <c r="B16" s="12">
        <f t="shared" si="0"/>
        <v>9</v>
      </c>
      <c r="C16" s="13" t="s">
        <v>28</v>
      </c>
      <c r="D16" s="14">
        <v>0.47499999999999998</v>
      </c>
      <c r="E16" s="22">
        <v>10</v>
      </c>
      <c r="F16" s="73"/>
      <c r="G16" s="12">
        <f t="shared" si="1"/>
        <v>9</v>
      </c>
      <c r="H16" s="13" t="s">
        <v>29</v>
      </c>
      <c r="I16" s="14">
        <v>0.60899999999999999</v>
      </c>
      <c r="J16" s="22">
        <v>5</v>
      </c>
      <c r="L16" s="12">
        <f t="shared" si="2"/>
        <v>9</v>
      </c>
      <c r="M16" s="13" t="s">
        <v>24</v>
      </c>
      <c r="N16" s="14">
        <v>0.68899999999999995</v>
      </c>
      <c r="O16" s="22">
        <v>11</v>
      </c>
      <c r="P16" s="74"/>
      <c r="Q16" s="12">
        <f t="shared" si="3"/>
        <v>9</v>
      </c>
      <c r="R16" s="13" t="s">
        <v>47</v>
      </c>
      <c r="S16" s="14">
        <v>0.56699999999999995</v>
      </c>
      <c r="T16" s="22">
        <v>15</v>
      </c>
    </row>
    <row r="17" spans="2:20">
      <c r="B17" s="12">
        <f t="shared" si="0"/>
        <v>10</v>
      </c>
      <c r="C17" s="13" t="s">
        <v>21</v>
      </c>
      <c r="D17" s="14">
        <v>0.46800000000000003</v>
      </c>
      <c r="E17" s="22">
        <v>13</v>
      </c>
      <c r="F17" s="73"/>
      <c r="G17" s="12">
        <f t="shared" si="1"/>
        <v>10</v>
      </c>
      <c r="H17" s="13" t="s">
        <v>47</v>
      </c>
      <c r="I17" s="14">
        <v>0.59899999999999998</v>
      </c>
      <c r="J17" s="22">
        <v>15</v>
      </c>
      <c r="L17" s="12">
        <f t="shared" si="2"/>
        <v>10</v>
      </c>
      <c r="M17" s="13" t="s">
        <v>27</v>
      </c>
      <c r="N17" s="14">
        <v>0.68300000000000005</v>
      </c>
      <c r="O17" s="22">
        <v>15</v>
      </c>
      <c r="P17" s="74"/>
      <c r="Q17" s="12">
        <f t="shared" si="3"/>
        <v>10</v>
      </c>
      <c r="R17" s="13" t="s">
        <v>29</v>
      </c>
      <c r="S17" s="14">
        <v>0.56200000000000006</v>
      </c>
      <c r="T17" s="22">
        <v>5</v>
      </c>
    </row>
    <row r="18" spans="2:20">
      <c r="B18" s="12">
        <f t="shared" si="0"/>
        <v>11</v>
      </c>
      <c r="C18" s="13" t="s">
        <v>39</v>
      </c>
      <c r="D18" s="14">
        <v>0.46500000000000002</v>
      </c>
      <c r="E18" s="22">
        <v>9</v>
      </c>
      <c r="F18" s="73"/>
      <c r="G18" s="12">
        <f t="shared" si="1"/>
        <v>11</v>
      </c>
      <c r="H18" s="13" t="s">
        <v>32</v>
      </c>
      <c r="I18" s="14">
        <v>0.59099999999999997</v>
      </c>
      <c r="J18" s="22">
        <v>10</v>
      </c>
      <c r="L18" s="12">
        <f t="shared" si="2"/>
        <v>11</v>
      </c>
      <c r="M18" s="13" t="s">
        <v>33</v>
      </c>
      <c r="N18" s="14">
        <v>0.68</v>
      </c>
      <c r="O18" s="22">
        <v>5</v>
      </c>
      <c r="P18" s="74"/>
      <c r="Q18" s="12">
        <f t="shared" si="3"/>
        <v>10</v>
      </c>
      <c r="R18" s="13" t="s">
        <v>51</v>
      </c>
      <c r="S18" s="14">
        <v>0.56200000000000006</v>
      </c>
      <c r="T18" s="22">
        <v>12</v>
      </c>
    </row>
    <row r="19" spans="2:20">
      <c r="B19" s="12">
        <f t="shared" si="0"/>
        <v>12</v>
      </c>
      <c r="C19" s="13" t="s">
        <v>36</v>
      </c>
      <c r="D19" s="14">
        <v>0.44700000000000001</v>
      </c>
      <c r="E19" s="22">
        <v>11</v>
      </c>
      <c r="F19" s="73"/>
      <c r="G19" s="12">
        <f t="shared" si="1"/>
        <v>12</v>
      </c>
      <c r="H19" s="13" t="s">
        <v>33</v>
      </c>
      <c r="I19" s="14">
        <v>0.58799999999999997</v>
      </c>
      <c r="J19" s="22">
        <v>13</v>
      </c>
      <c r="L19" s="12">
        <f t="shared" si="2"/>
        <v>12</v>
      </c>
      <c r="M19" s="13" t="s">
        <v>30</v>
      </c>
      <c r="N19" s="14">
        <v>0.67800000000000005</v>
      </c>
      <c r="O19" s="22">
        <v>10</v>
      </c>
      <c r="P19" s="74"/>
      <c r="Q19" s="12">
        <f t="shared" si="3"/>
        <v>12</v>
      </c>
      <c r="R19" s="13" t="s">
        <v>24</v>
      </c>
      <c r="S19" s="14">
        <v>0.55600000000000005</v>
      </c>
      <c r="T19" s="22">
        <v>7</v>
      </c>
    </row>
    <row r="20" spans="2:20">
      <c r="B20" s="12">
        <f t="shared" si="0"/>
        <v>13</v>
      </c>
      <c r="C20" s="13" t="s">
        <v>48</v>
      </c>
      <c r="D20" s="14">
        <v>0.44500000000000001</v>
      </c>
      <c r="E20" s="22">
        <v>14</v>
      </c>
      <c r="F20" s="73"/>
      <c r="G20" s="12">
        <f t="shared" si="1"/>
        <v>13</v>
      </c>
      <c r="H20" s="13" t="s">
        <v>45</v>
      </c>
      <c r="I20" s="14">
        <v>0.58699999999999997</v>
      </c>
      <c r="J20" s="22">
        <v>6</v>
      </c>
      <c r="L20" s="12">
        <f t="shared" si="2"/>
        <v>13</v>
      </c>
      <c r="M20" s="13" t="s">
        <v>45</v>
      </c>
      <c r="N20" s="14">
        <v>0.67500000000000004</v>
      </c>
      <c r="O20" s="22">
        <v>11</v>
      </c>
      <c r="P20" s="74"/>
      <c r="Q20" s="12">
        <f t="shared" si="3"/>
        <v>13</v>
      </c>
      <c r="R20" s="13" t="s">
        <v>45</v>
      </c>
      <c r="S20" s="14">
        <v>0.54700000000000004</v>
      </c>
      <c r="T20" s="22">
        <v>8</v>
      </c>
    </row>
    <row r="21" spans="2:20">
      <c r="B21" s="12">
        <f t="shared" si="0"/>
        <v>14</v>
      </c>
      <c r="C21" s="13" t="s">
        <v>20</v>
      </c>
      <c r="D21" s="14">
        <v>0.42799999999999999</v>
      </c>
      <c r="E21" s="22">
        <v>22</v>
      </c>
      <c r="F21" s="73"/>
      <c r="G21" s="12">
        <f t="shared" si="1"/>
        <v>14</v>
      </c>
      <c r="H21" s="13" t="s">
        <v>51</v>
      </c>
      <c r="I21" s="14">
        <v>0.58499999999999996</v>
      </c>
      <c r="J21" s="22">
        <v>17</v>
      </c>
      <c r="L21" s="12">
        <f t="shared" si="2"/>
        <v>14</v>
      </c>
      <c r="M21" s="13" t="s">
        <v>51</v>
      </c>
      <c r="N21" s="14">
        <v>0.67300000000000004</v>
      </c>
      <c r="O21" s="22">
        <v>21</v>
      </c>
      <c r="P21" s="74"/>
      <c r="Q21" s="12">
        <f t="shared" si="3"/>
        <v>13</v>
      </c>
      <c r="R21" s="13" t="s">
        <v>32</v>
      </c>
      <c r="S21" s="14">
        <v>0.54700000000000004</v>
      </c>
      <c r="T21" s="22">
        <v>12</v>
      </c>
    </row>
    <row r="22" spans="2:20">
      <c r="B22" s="12">
        <f t="shared" si="0"/>
        <v>15</v>
      </c>
      <c r="C22" s="13" t="s">
        <v>46</v>
      </c>
      <c r="D22" s="14">
        <v>0.42299999999999999</v>
      </c>
      <c r="E22" s="22">
        <v>18</v>
      </c>
      <c r="F22" s="73"/>
      <c r="G22" s="12">
        <f t="shared" si="1"/>
        <v>15</v>
      </c>
      <c r="H22" s="13" t="s">
        <v>24</v>
      </c>
      <c r="I22" s="14">
        <v>0.58399999999999996</v>
      </c>
      <c r="J22" s="22">
        <v>8</v>
      </c>
      <c r="L22" s="12">
        <f t="shared" si="2"/>
        <v>15</v>
      </c>
      <c r="M22" s="13" t="s">
        <v>25</v>
      </c>
      <c r="N22" s="14">
        <v>0.67</v>
      </c>
      <c r="O22" s="22">
        <v>18</v>
      </c>
      <c r="P22" s="74"/>
      <c r="Q22" s="12">
        <f t="shared" si="3"/>
        <v>15</v>
      </c>
      <c r="R22" s="13" t="s">
        <v>18</v>
      </c>
      <c r="S22" s="14">
        <v>0.54600000000000004</v>
      </c>
      <c r="T22" s="22">
        <v>11</v>
      </c>
    </row>
    <row r="23" spans="2:20">
      <c r="B23" s="12">
        <f t="shared" si="0"/>
        <v>16</v>
      </c>
      <c r="C23" s="13" t="s">
        <v>40</v>
      </c>
      <c r="D23" s="14">
        <v>0.42199999999999999</v>
      </c>
      <c r="E23" s="22">
        <v>12</v>
      </c>
      <c r="F23" s="73"/>
      <c r="G23" s="12">
        <f t="shared" si="1"/>
        <v>16</v>
      </c>
      <c r="H23" s="13" t="s">
        <v>34</v>
      </c>
      <c r="I23" s="14">
        <v>0.57599999999999996</v>
      </c>
      <c r="J23" s="22">
        <v>8</v>
      </c>
      <c r="L23" s="12">
        <f t="shared" si="2"/>
        <v>16</v>
      </c>
      <c r="M23" s="13" t="s">
        <v>34</v>
      </c>
      <c r="N23" s="14">
        <v>0.66800000000000004</v>
      </c>
      <c r="O23" s="22">
        <v>6</v>
      </c>
      <c r="P23" s="74"/>
      <c r="Q23" s="12">
        <f t="shared" si="3"/>
        <v>16</v>
      </c>
      <c r="R23" s="13" t="s">
        <v>34</v>
      </c>
      <c r="S23" s="14">
        <v>0.54300000000000004</v>
      </c>
      <c r="T23" s="22">
        <v>9</v>
      </c>
    </row>
    <row r="24" spans="2:20">
      <c r="B24" s="12">
        <f t="shared" si="0"/>
        <v>17</v>
      </c>
      <c r="C24" s="13" t="s">
        <v>47</v>
      </c>
      <c r="D24" s="14">
        <v>0.41799999999999998</v>
      </c>
      <c r="E24" s="22">
        <v>15</v>
      </c>
      <c r="F24" s="73"/>
      <c r="G24" s="12">
        <f t="shared" si="1"/>
        <v>17</v>
      </c>
      <c r="H24" s="13" t="s">
        <v>18</v>
      </c>
      <c r="I24" s="14">
        <v>0.57099999999999995</v>
      </c>
      <c r="J24" s="22">
        <v>15</v>
      </c>
      <c r="L24" s="12">
        <f t="shared" si="2"/>
        <v>17</v>
      </c>
      <c r="M24" s="13" t="s">
        <v>32</v>
      </c>
      <c r="N24" s="14">
        <v>0.65700000000000003</v>
      </c>
      <c r="O24" s="22">
        <v>13</v>
      </c>
      <c r="P24" s="74"/>
      <c r="Q24" s="12">
        <f t="shared" si="3"/>
        <v>17</v>
      </c>
      <c r="R24" s="13" t="s">
        <v>28</v>
      </c>
      <c r="S24" s="14">
        <v>0.53300000000000003</v>
      </c>
      <c r="T24" s="22">
        <v>24</v>
      </c>
    </row>
    <row r="25" spans="2:20">
      <c r="B25" s="12">
        <f t="shared" si="0"/>
        <v>18</v>
      </c>
      <c r="C25" s="13" t="s">
        <v>31</v>
      </c>
      <c r="D25" s="14">
        <v>0.41699999999999998</v>
      </c>
      <c r="E25" s="22">
        <v>16</v>
      </c>
      <c r="F25" s="73"/>
      <c r="G25" s="12">
        <f t="shared" si="1"/>
        <v>18</v>
      </c>
      <c r="H25" s="13" t="s">
        <v>28</v>
      </c>
      <c r="I25" s="14">
        <v>0.56699999999999995</v>
      </c>
      <c r="J25" s="22">
        <v>21</v>
      </c>
      <c r="L25" s="12">
        <f t="shared" si="2"/>
        <v>18</v>
      </c>
      <c r="M25" s="13" t="s">
        <v>28</v>
      </c>
      <c r="N25" s="14">
        <v>0.65200000000000002</v>
      </c>
      <c r="O25" s="22">
        <v>16</v>
      </c>
      <c r="P25" s="74"/>
      <c r="Q25" s="12">
        <f t="shared" si="3"/>
        <v>18</v>
      </c>
      <c r="R25" s="13" t="s">
        <v>44</v>
      </c>
      <c r="S25" s="14">
        <v>0.53200000000000003</v>
      </c>
      <c r="T25" s="22">
        <v>18</v>
      </c>
    </row>
    <row r="26" spans="2:20">
      <c r="B26" s="12">
        <f t="shared" si="0"/>
        <v>19</v>
      </c>
      <c r="C26" s="13" t="s">
        <v>33</v>
      </c>
      <c r="D26" s="14">
        <v>0.40799999999999997</v>
      </c>
      <c r="E26" s="22">
        <v>19</v>
      </c>
      <c r="F26" s="73"/>
      <c r="G26" s="12">
        <f t="shared" si="1"/>
        <v>19</v>
      </c>
      <c r="H26" s="13" t="s">
        <v>36</v>
      </c>
      <c r="I26" s="14">
        <v>0.56299999999999994</v>
      </c>
      <c r="J26" s="22">
        <v>34</v>
      </c>
      <c r="L26" s="12">
        <f t="shared" si="2"/>
        <v>19</v>
      </c>
      <c r="M26" s="13" t="s">
        <v>46</v>
      </c>
      <c r="N26" s="14">
        <v>0.64800000000000002</v>
      </c>
      <c r="O26" s="22">
        <v>29</v>
      </c>
      <c r="P26" s="74"/>
      <c r="Q26" s="12">
        <f t="shared" si="3"/>
        <v>18</v>
      </c>
      <c r="R26" s="13" t="s">
        <v>33</v>
      </c>
      <c r="S26" s="14">
        <v>0.53200000000000003</v>
      </c>
      <c r="T26" s="22">
        <v>21</v>
      </c>
    </row>
    <row r="27" spans="2:20">
      <c r="B27" s="12">
        <f t="shared" si="0"/>
        <v>20</v>
      </c>
      <c r="C27" s="13" t="s">
        <v>49</v>
      </c>
      <c r="D27" s="14">
        <v>0.39900000000000002</v>
      </c>
      <c r="E27" s="22">
        <v>20</v>
      </c>
      <c r="F27" s="73"/>
      <c r="G27" s="12">
        <f t="shared" si="1"/>
        <v>20</v>
      </c>
      <c r="H27" s="13" t="s">
        <v>44</v>
      </c>
      <c r="I27" s="14">
        <v>0.56100000000000005</v>
      </c>
      <c r="J27" s="22">
        <v>22</v>
      </c>
      <c r="L27" s="12">
        <f t="shared" si="2"/>
        <v>20</v>
      </c>
      <c r="M27" s="13" t="s">
        <v>39</v>
      </c>
      <c r="N27" s="14">
        <v>0.64600000000000002</v>
      </c>
      <c r="O27" s="22">
        <v>24</v>
      </c>
      <c r="P27" s="74"/>
      <c r="Q27" s="12">
        <f t="shared" si="3"/>
        <v>20</v>
      </c>
      <c r="R27" s="13" t="s">
        <v>36</v>
      </c>
      <c r="S27" s="14">
        <v>0.53100000000000003</v>
      </c>
      <c r="T27" s="22">
        <v>31</v>
      </c>
    </row>
    <row r="28" spans="2:20">
      <c r="B28" s="12">
        <f t="shared" si="0"/>
        <v>21</v>
      </c>
      <c r="C28" s="13" t="s">
        <v>12</v>
      </c>
      <c r="D28" s="14">
        <v>0.39700000000000002</v>
      </c>
      <c r="E28" s="22">
        <v>17</v>
      </c>
      <c r="F28" s="73"/>
      <c r="G28" s="12">
        <f t="shared" si="1"/>
        <v>20</v>
      </c>
      <c r="H28" s="13" t="s">
        <v>12</v>
      </c>
      <c r="I28" s="14">
        <v>0.56100000000000005</v>
      </c>
      <c r="J28" s="22">
        <v>27</v>
      </c>
      <c r="L28" s="12">
        <f t="shared" si="2"/>
        <v>21</v>
      </c>
      <c r="M28" s="13" t="s">
        <v>44</v>
      </c>
      <c r="N28" s="14">
        <v>0.64500000000000002</v>
      </c>
      <c r="O28" s="22">
        <v>23</v>
      </c>
      <c r="P28" s="74"/>
      <c r="Q28" s="12">
        <f t="shared" si="3"/>
        <v>21</v>
      </c>
      <c r="R28" s="13" t="s">
        <v>12</v>
      </c>
      <c r="S28" s="14">
        <v>0.52800000000000002</v>
      </c>
      <c r="T28" s="22">
        <v>26</v>
      </c>
    </row>
    <row r="29" spans="2:20">
      <c r="B29" s="12">
        <f t="shared" si="0"/>
        <v>22</v>
      </c>
      <c r="C29" s="13" t="s">
        <v>24</v>
      </c>
      <c r="D29" s="14">
        <v>0.39500000000000002</v>
      </c>
      <c r="E29" s="22">
        <v>24</v>
      </c>
      <c r="F29" s="73"/>
      <c r="G29" s="12">
        <f t="shared" si="1"/>
        <v>22</v>
      </c>
      <c r="H29" s="13" t="s">
        <v>20</v>
      </c>
      <c r="I29" s="14">
        <v>0.55800000000000005</v>
      </c>
      <c r="J29" s="22">
        <v>19</v>
      </c>
      <c r="L29" s="12">
        <f t="shared" si="2"/>
        <v>22</v>
      </c>
      <c r="M29" s="13" t="s">
        <v>36</v>
      </c>
      <c r="N29" s="14">
        <v>0.63400000000000001</v>
      </c>
      <c r="O29" s="22">
        <v>21</v>
      </c>
      <c r="P29" s="74"/>
      <c r="Q29" s="12">
        <f t="shared" si="3"/>
        <v>22</v>
      </c>
      <c r="R29" s="13" t="s">
        <v>20</v>
      </c>
      <c r="S29" s="14">
        <v>0.52300000000000002</v>
      </c>
      <c r="T29" s="22">
        <v>16</v>
      </c>
    </row>
    <row r="30" spans="2:20">
      <c r="B30" s="12">
        <f t="shared" si="0"/>
        <v>23</v>
      </c>
      <c r="C30" s="13" t="s">
        <v>42</v>
      </c>
      <c r="D30" s="14">
        <v>0.39300000000000002</v>
      </c>
      <c r="E30" s="22">
        <v>26</v>
      </c>
      <c r="F30" s="73"/>
      <c r="G30" s="12">
        <f t="shared" si="1"/>
        <v>23</v>
      </c>
      <c r="H30" s="13" t="s">
        <v>42</v>
      </c>
      <c r="I30" s="14">
        <v>0.55600000000000005</v>
      </c>
      <c r="J30" s="22">
        <v>26</v>
      </c>
      <c r="L30" s="12">
        <f t="shared" si="2"/>
        <v>23</v>
      </c>
      <c r="M30" s="13" t="s">
        <v>12</v>
      </c>
      <c r="N30" s="14">
        <v>0.63100000000000001</v>
      </c>
      <c r="O30" s="22">
        <v>29</v>
      </c>
      <c r="P30" s="74"/>
      <c r="Q30" s="12">
        <f t="shared" si="3"/>
        <v>23</v>
      </c>
      <c r="R30" s="13" t="s">
        <v>42</v>
      </c>
      <c r="S30" s="14">
        <v>0.52200000000000002</v>
      </c>
      <c r="T30" s="22">
        <v>28</v>
      </c>
    </row>
    <row r="31" spans="2:20">
      <c r="B31" s="12">
        <f t="shared" si="0"/>
        <v>24</v>
      </c>
      <c r="C31" s="13" t="s">
        <v>22</v>
      </c>
      <c r="D31" s="14">
        <v>0.39200000000000002</v>
      </c>
      <c r="E31" s="22">
        <v>25</v>
      </c>
      <c r="F31" s="73"/>
      <c r="G31" s="12">
        <f t="shared" si="1"/>
        <v>24</v>
      </c>
      <c r="H31" s="13" t="s">
        <v>25</v>
      </c>
      <c r="I31" s="14">
        <v>0.55100000000000005</v>
      </c>
      <c r="J31" s="22">
        <v>32</v>
      </c>
      <c r="L31" s="12">
        <f t="shared" si="2"/>
        <v>24</v>
      </c>
      <c r="M31" s="13" t="s">
        <v>42</v>
      </c>
      <c r="N31" s="14">
        <v>0.629</v>
      </c>
      <c r="O31" s="22">
        <v>34</v>
      </c>
      <c r="P31" s="74"/>
      <c r="Q31" s="12">
        <f t="shared" si="3"/>
        <v>24</v>
      </c>
      <c r="R31" s="13" t="s">
        <v>15</v>
      </c>
      <c r="S31" s="14">
        <v>0.51900000000000002</v>
      </c>
      <c r="T31" s="22">
        <v>23</v>
      </c>
    </row>
    <row r="32" spans="2:20">
      <c r="B32" s="12">
        <f t="shared" si="0"/>
        <v>25</v>
      </c>
      <c r="C32" s="13" t="s">
        <v>37</v>
      </c>
      <c r="D32" s="14">
        <v>0.38400000000000001</v>
      </c>
      <c r="E32" s="22">
        <v>27</v>
      </c>
      <c r="F32" s="73"/>
      <c r="G32" s="12">
        <f t="shared" si="1"/>
        <v>25</v>
      </c>
      <c r="H32" s="13" t="s">
        <v>16</v>
      </c>
      <c r="I32" s="14">
        <v>0.54600000000000004</v>
      </c>
      <c r="J32" s="22">
        <v>23</v>
      </c>
      <c r="L32" s="12">
        <f t="shared" si="2"/>
        <v>25</v>
      </c>
      <c r="M32" s="13" t="s">
        <v>18</v>
      </c>
      <c r="N32" s="14">
        <v>0.628</v>
      </c>
      <c r="O32" s="22">
        <v>25</v>
      </c>
      <c r="P32" s="74"/>
      <c r="Q32" s="12">
        <f t="shared" si="3"/>
        <v>25</v>
      </c>
      <c r="R32" s="13" t="s">
        <v>16</v>
      </c>
      <c r="S32" s="14">
        <v>0.51400000000000001</v>
      </c>
      <c r="T32" s="22">
        <v>25</v>
      </c>
    </row>
    <row r="33" spans="2:20">
      <c r="B33" s="12">
        <f t="shared" si="0"/>
        <v>26</v>
      </c>
      <c r="C33" s="13" t="s">
        <v>45</v>
      </c>
      <c r="D33" s="14">
        <v>0.38300000000000001</v>
      </c>
      <c r="E33" s="22">
        <v>30</v>
      </c>
      <c r="F33" s="73"/>
      <c r="G33" s="12">
        <f t="shared" si="1"/>
        <v>26</v>
      </c>
      <c r="H33" s="13" t="s">
        <v>22</v>
      </c>
      <c r="I33" s="14">
        <v>0.54400000000000004</v>
      </c>
      <c r="J33" s="22">
        <v>30</v>
      </c>
      <c r="L33" s="12">
        <f t="shared" si="2"/>
        <v>26</v>
      </c>
      <c r="M33" s="13" t="s">
        <v>16</v>
      </c>
      <c r="N33" s="14">
        <v>0.624</v>
      </c>
      <c r="O33" s="22">
        <v>27</v>
      </c>
      <c r="P33" s="74"/>
      <c r="Q33" s="12">
        <f t="shared" si="3"/>
        <v>26</v>
      </c>
      <c r="R33" s="13" t="s">
        <v>25</v>
      </c>
      <c r="S33" s="14">
        <v>0.50900000000000001</v>
      </c>
      <c r="T33" s="22">
        <v>35</v>
      </c>
    </row>
    <row r="34" spans="2:20">
      <c r="B34" s="12">
        <f t="shared" si="0"/>
        <v>27</v>
      </c>
      <c r="C34" s="13" t="s">
        <v>35</v>
      </c>
      <c r="D34" s="14">
        <v>0.38200000000000001</v>
      </c>
      <c r="E34" s="22">
        <v>32</v>
      </c>
      <c r="F34" s="73"/>
      <c r="G34" s="12">
        <f t="shared" si="1"/>
        <v>27</v>
      </c>
      <c r="H34" s="13" t="s">
        <v>46</v>
      </c>
      <c r="I34" s="14">
        <v>0.54300000000000004</v>
      </c>
      <c r="J34" s="22">
        <v>30</v>
      </c>
      <c r="L34" s="12">
        <f t="shared" si="2"/>
        <v>26</v>
      </c>
      <c r="M34" s="13" t="s">
        <v>26</v>
      </c>
      <c r="N34" s="14">
        <v>0.624</v>
      </c>
      <c r="O34" s="22">
        <v>33</v>
      </c>
      <c r="P34" s="74"/>
      <c r="Q34" s="12">
        <f t="shared" si="3"/>
        <v>26</v>
      </c>
      <c r="R34" s="13" t="s">
        <v>49</v>
      </c>
      <c r="S34" s="14">
        <v>0.50900000000000001</v>
      </c>
      <c r="T34" s="22">
        <v>20</v>
      </c>
    </row>
    <row r="35" spans="2:20">
      <c r="B35" s="12">
        <f t="shared" si="0"/>
        <v>28</v>
      </c>
      <c r="C35" s="13" t="s">
        <v>16</v>
      </c>
      <c r="D35" s="14">
        <v>0.377</v>
      </c>
      <c r="E35" s="22">
        <v>28</v>
      </c>
      <c r="F35" s="73"/>
      <c r="G35" s="12">
        <f t="shared" si="1"/>
        <v>28</v>
      </c>
      <c r="H35" s="13" t="s">
        <v>48</v>
      </c>
      <c r="I35" s="14">
        <v>0.54200000000000004</v>
      </c>
      <c r="J35" s="22">
        <v>18</v>
      </c>
      <c r="L35" s="12">
        <f t="shared" si="2"/>
        <v>28</v>
      </c>
      <c r="M35" s="13" t="s">
        <v>49</v>
      </c>
      <c r="N35" s="14">
        <v>0.61899999999999999</v>
      </c>
      <c r="O35" s="22">
        <v>28</v>
      </c>
      <c r="P35" s="74"/>
      <c r="Q35" s="12">
        <f t="shared" si="3"/>
        <v>28</v>
      </c>
      <c r="R35" s="13" t="s">
        <v>17</v>
      </c>
      <c r="S35" s="14">
        <v>0.505</v>
      </c>
      <c r="T35" s="22">
        <v>27</v>
      </c>
    </row>
    <row r="36" spans="2:20">
      <c r="B36" s="12">
        <f t="shared" si="0"/>
        <v>29</v>
      </c>
      <c r="C36" s="13" t="s">
        <v>41</v>
      </c>
      <c r="D36" s="14">
        <v>0.375</v>
      </c>
      <c r="E36" s="22">
        <v>23</v>
      </c>
      <c r="F36" s="73"/>
      <c r="G36" s="12">
        <f t="shared" si="1"/>
        <v>29</v>
      </c>
      <c r="H36" s="13" t="s">
        <v>17</v>
      </c>
      <c r="I36" s="14">
        <v>0.53800000000000003</v>
      </c>
      <c r="J36" s="22">
        <v>27</v>
      </c>
      <c r="L36" s="12">
        <f t="shared" si="2"/>
        <v>29</v>
      </c>
      <c r="M36" s="13" t="s">
        <v>22</v>
      </c>
      <c r="N36" s="14">
        <v>0.61799999999999999</v>
      </c>
      <c r="O36" s="22">
        <v>35</v>
      </c>
      <c r="P36" s="74"/>
      <c r="Q36" s="12">
        <f t="shared" si="3"/>
        <v>29</v>
      </c>
      <c r="R36" s="13" t="s">
        <v>22</v>
      </c>
      <c r="S36" s="14">
        <v>0.504</v>
      </c>
      <c r="T36" s="22">
        <v>32</v>
      </c>
    </row>
    <row r="37" spans="2:20">
      <c r="B37" s="12">
        <f t="shared" si="0"/>
        <v>30</v>
      </c>
      <c r="C37" s="13" t="s">
        <v>34</v>
      </c>
      <c r="D37" s="14">
        <v>0.37</v>
      </c>
      <c r="E37" s="22">
        <v>29</v>
      </c>
      <c r="F37" s="73"/>
      <c r="G37" s="12">
        <f t="shared" si="1"/>
        <v>30</v>
      </c>
      <c r="H37" s="13" t="s">
        <v>49</v>
      </c>
      <c r="I37" s="14">
        <v>0.53500000000000003</v>
      </c>
      <c r="J37" s="22">
        <v>24</v>
      </c>
      <c r="L37" s="12">
        <f t="shared" si="2"/>
        <v>30</v>
      </c>
      <c r="M37" s="13" t="s">
        <v>20</v>
      </c>
      <c r="N37" s="14">
        <v>0.61299999999999999</v>
      </c>
      <c r="O37" s="22">
        <v>18</v>
      </c>
      <c r="P37" s="74"/>
      <c r="Q37" s="12">
        <f t="shared" si="3"/>
        <v>30</v>
      </c>
      <c r="R37" s="13" t="s">
        <v>46</v>
      </c>
      <c r="S37" s="14">
        <v>0.502</v>
      </c>
      <c r="T37" s="22">
        <v>33</v>
      </c>
    </row>
    <row r="38" spans="2:20">
      <c r="B38" s="12">
        <f t="shared" si="0"/>
        <v>30</v>
      </c>
      <c r="C38" s="13" t="s">
        <v>32</v>
      </c>
      <c r="D38" s="14">
        <v>0.37</v>
      </c>
      <c r="E38" s="22">
        <v>33</v>
      </c>
      <c r="F38" s="73"/>
      <c r="G38" s="12">
        <f t="shared" si="1"/>
        <v>31</v>
      </c>
      <c r="H38" s="13" t="s">
        <v>23</v>
      </c>
      <c r="I38" s="14">
        <v>0.52500000000000002</v>
      </c>
      <c r="J38" s="22">
        <v>33</v>
      </c>
      <c r="L38" s="12">
        <f t="shared" si="2"/>
        <v>31</v>
      </c>
      <c r="M38" s="13" t="s">
        <v>17</v>
      </c>
      <c r="N38" s="14">
        <v>0.61199999999999999</v>
      </c>
      <c r="O38" s="22">
        <v>25</v>
      </c>
      <c r="P38" s="74"/>
      <c r="Q38" s="12">
        <f t="shared" si="3"/>
        <v>31</v>
      </c>
      <c r="R38" s="13" t="s">
        <v>48</v>
      </c>
      <c r="S38" s="14">
        <v>0.499</v>
      </c>
      <c r="T38" s="22">
        <v>19</v>
      </c>
    </row>
    <row r="39" spans="2:20">
      <c r="B39" s="12">
        <f t="shared" si="0"/>
        <v>32</v>
      </c>
      <c r="C39" s="13" t="s">
        <v>15</v>
      </c>
      <c r="D39" s="14">
        <v>0.36799999999999999</v>
      </c>
      <c r="E39" s="22">
        <v>21</v>
      </c>
      <c r="F39" s="73"/>
      <c r="G39" s="12">
        <f t="shared" si="1"/>
        <v>32</v>
      </c>
      <c r="H39" s="13" t="s">
        <v>15</v>
      </c>
      <c r="I39" s="14">
        <v>0.52400000000000002</v>
      </c>
      <c r="J39" s="22">
        <v>35</v>
      </c>
      <c r="L39" s="12">
        <f t="shared" si="2"/>
        <v>31</v>
      </c>
      <c r="M39" s="13" t="s">
        <v>31</v>
      </c>
      <c r="N39" s="14">
        <v>0.61199999999999999</v>
      </c>
      <c r="O39" s="22">
        <v>31</v>
      </c>
      <c r="P39" s="74"/>
      <c r="Q39" s="12">
        <f t="shared" si="3"/>
        <v>32</v>
      </c>
      <c r="R39" s="13" t="s">
        <v>23</v>
      </c>
      <c r="S39" s="14">
        <v>0.49099999999999999</v>
      </c>
      <c r="T39" s="22">
        <v>29</v>
      </c>
    </row>
    <row r="40" spans="2:20">
      <c r="B40" s="12">
        <f t="shared" si="0"/>
        <v>33</v>
      </c>
      <c r="C40" s="13" t="s">
        <v>27</v>
      </c>
      <c r="D40" s="14">
        <v>0.35</v>
      </c>
      <c r="E40" s="22">
        <v>31</v>
      </c>
      <c r="F40" s="73"/>
      <c r="G40" s="12">
        <f t="shared" si="1"/>
        <v>33</v>
      </c>
      <c r="H40" s="13" t="s">
        <v>39</v>
      </c>
      <c r="I40" s="14">
        <v>0.51900000000000002</v>
      </c>
      <c r="J40" s="22">
        <v>36</v>
      </c>
      <c r="L40" s="12">
        <f t="shared" si="2"/>
        <v>33</v>
      </c>
      <c r="M40" s="13" t="s">
        <v>48</v>
      </c>
      <c r="N40" s="14">
        <v>0.61</v>
      </c>
      <c r="O40" s="22">
        <v>17</v>
      </c>
      <c r="P40" s="74"/>
      <c r="Q40" s="12">
        <f t="shared" si="3"/>
        <v>33</v>
      </c>
      <c r="R40" s="13" t="s">
        <v>39</v>
      </c>
      <c r="S40" s="14">
        <v>0.48299999999999998</v>
      </c>
      <c r="T40" s="22">
        <v>36</v>
      </c>
    </row>
    <row r="41" spans="2:20">
      <c r="B41" s="12">
        <f t="shared" si="0"/>
        <v>34</v>
      </c>
      <c r="C41" s="13" t="s">
        <v>18</v>
      </c>
      <c r="D41" s="14">
        <v>0.34599999999999997</v>
      </c>
      <c r="E41" s="22">
        <v>34</v>
      </c>
      <c r="F41" s="73"/>
      <c r="G41" s="12">
        <f t="shared" si="1"/>
        <v>34</v>
      </c>
      <c r="H41" s="13" t="s">
        <v>31</v>
      </c>
      <c r="I41" s="14">
        <v>0.51800000000000002</v>
      </c>
      <c r="J41" s="22">
        <v>25</v>
      </c>
      <c r="L41" s="12">
        <f t="shared" si="2"/>
        <v>34</v>
      </c>
      <c r="M41" s="13" t="s">
        <v>15</v>
      </c>
      <c r="N41" s="14">
        <v>0.60599999999999998</v>
      </c>
      <c r="O41" s="22">
        <v>32</v>
      </c>
      <c r="P41" s="74"/>
      <c r="Q41" s="12">
        <f t="shared" si="3"/>
        <v>34</v>
      </c>
      <c r="R41" s="13" t="s">
        <v>31</v>
      </c>
      <c r="S41" s="14">
        <v>0.48</v>
      </c>
      <c r="T41" s="22">
        <v>30</v>
      </c>
    </row>
    <row r="42" spans="2:20">
      <c r="B42" s="12">
        <f t="shared" si="0"/>
        <v>34</v>
      </c>
      <c r="C42" s="13" t="s">
        <v>51</v>
      </c>
      <c r="D42" s="14">
        <v>0.34599999999999997</v>
      </c>
      <c r="E42" s="22">
        <v>38</v>
      </c>
      <c r="F42" s="73"/>
      <c r="G42" s="12">
        <f t="shared" si="1"/>
        <v>35</v>
      </c>
      <c r="H42" s="13" t="s">
        <v>26</v>
      </c>
      <c r="I42" s="14">
        <v>0.51400000000000001</v>
      </c>
      <c r="J42" s="22">
        <v>29</v>
      </c>
      <c r="L42" s="12">
        <f t="shared" si="2"/>
        <v>35</v>
      </c>
      <c r="M42" s="13" t="s">
        <v>40</v>
      </c>
      <c r="N42" s="14">
        <v>0.59699999999999998</v>
      </c>
      <c r="O42" s="22">
        <v>18</v>
      </c>
      <c r="P42" s="74"/>
      <c r="Q42" s="12">
        <f t="shared" si="3"/>
        <v>35</v>
      </c>
      <c r="R42" s="13" t="s">
        <v>41</v>
      </c>
      <c r="S42" s="14">
        <v>0.47599999999999998</v>
      </c>
      <c r="T42" s="22">
        <v>38</v>
      </c>
    </row>
    <row r="43" spans="2:20">
      <c r="B43" s="12">
        <f t="shared" si="0"/>
        <v>36</v>
      </c>
      <c r="C43" s="13" t="s">
        <v>44</v>
      </c>
      <c r="D43" s="14">
        <v>0.34399999999999997</v>
      </c>
      <c r="E43" s="22">
        <v>35</v>
      </c>
      <c r="F43" s="73"/>
      <c r="G43" s="12">
        <f t="shared" si="1"/>
        <v>36</v>
      </c>
      <c r="H43" s="13" t="s">
        <v>41</v>
      </c>
      <c r="I43" s="14">
        <v>0.51</v>
      </c>
      <c r="J43" s="22">
        <v>38</v>
      </c>
      <c r="L43" s="12">
        <f t="shared" si="2"/>
        <v>36</v>
      </c>
      <c r="M43" s="13" t="s">
        <v>50</v>
      </c>
      <c r="N43" s="14">
        <v>0.59399999999999997</v>
      </c>
      <c r="O43" s="22">
        <v>37</v>
      </c>
      <c r="P43" s="74"/>
      <c r="Q43" s="12">
        <f t="shared" si="3"/>
        <v>36</v>
      </c>
      <c r="R43" s="13" t="s">
        <v>26</v>
      </c>
      <c r="S43" s="14">
        <v>0.47299999999999998</v>
      </c>
      <c r="T43" s="22">
        <v>33</v>
      </c>
    </row>
    <row r="44" spans="2:20">
      <c r="B44" s="12">
        <f t="shared" si="0"/>
        <v>37</v>
      </c>
      <c r="C44" s="13" t="s">
        <v>50</v>
      </c>
      <c r="D44" s="14">
        <v>0.34100000000000003</v>
      </c>
      <c r="E44" s="22">
        <v>36</v>
      </c>
      <c r="F44" s="73"/>
      <c r="G44" s="12">
        <f t="shared" si="1"/>
        <v>37</v>
      </c>
      <c r="H44" s="13" t="s">
        <v>50</v>
      </c>
      <c r="I44" s="14">
        <v>0.504</v>
      </c>
      <c r="J44" s="22">
        <v>37</v>
      </c>
      <c r="L44" s="12">
        <f t="shared" si="2"/>
        <v>37</v>
      </c>
      <c r="M44" s="13" t="s">
        <v>23</v>
      </c>
      <c r="N44" s="14">
        <v>0.59199999999999997</v>
      </c>
      <c r="O44" s="22">
        <v>36</v>
      </c>
      <c r="P44" s="74"/>
      <c r="Q44" s="12">
        <f t="shared" si="3"/>
        <v>37</v>
      </c>
      <c r="R44" s="13" t="s">
        <v>50</v>
      </c>
      <c r="S44" s="14">
        <v>0.46700000000000003</v>
      </c>
      <c r="T44" s="22">
        <v>37</v>
      </c>
    </row>
    <row r="45" spans="2:20">
      <c r="B45" s="12">
        <f t="shared" si="0"/>
        <v>38</v>
      </c>
      <c r="C45" s="13" t="s">
        <v>14</v>
      </c>
      <c r="D45" s="14">
        <v>0.32700000000000001</v>
      </c>
      <c r="E45" s="22">
        <v>37</v>
      </c>
      <c r="F45" s="73"/>
      <c r="G45" s="12">
        <f t="shared" si="1"/>
        <v>38</v>
      </c>
      <c r="H45" s="13" t="s">
        <v>40</v>
      </c>
      <c r="I45" s="14">
        <v>0.495</v>
      </c>
      <c r="J45" s="22">
        <v>20</v>
      </c>
      <c r="L45" s="12">
        <f t="shared" si="2"/>
        <v>38</v>
      </c>
      <c r="M45" s="13" t="s">
        <v>41</v>
      </c>
      <c r="N45" s="14">
        <v>0.57599999999999996</v>
      </c>
      <c r="O45" s="22">
        <v>38</v>
      </c>
      <c r="P45" s="74"/>
      <c r="Q45" s="12">
        <f t="shared" si="3"/>
        <v>38</v>
      </c>
      <c r="R45" s="13" t="s">
        <v>40</v>
      </c>
      <c r="S45" s="14">
        <v>0.46100000000000002</v>
      </c>
      <c r="T45" s="22">
        <v>22</v>
      </c>
    </row>
    <row r="46" spans="2:20">
      <c r="B46" s="12">
        <f t="shared" si="0"/>
        <v>39</v>
      </c>
      <c r="C46" s="13" t="s">
        <v>38</v>
      </c>
      <c r="D46" s="14">
        <v>0.30299999999999999</v>
      </c>
      <c r="E46" s="22">
        <v>39</v>
      </c>
      <c r="F46" s="73"/>
      <c r="G46" s="12">
        <f t="shared" si="1"/>
        <v>39</v>
      </c>
      <c r="H46" s="13" t="s">
        <v>35</v>
      </c>
      <c r="I46" s="14">
        <v>0.46</v>
      </c>
      <c r="J46" s="22">
        <v>39</v>
      </c>
      <c r="L46" s="12">
        <f t="shared" si="2"/>
        <v>39</v>
      </c>
      <c r="M46" s="13" t="s">
        <v>13</v>
      </c>
      <c r="N46" s="14">
        <v>0.57499999999999996</v>
      </c>
      <c r="O46" s="22">
        <v>39</v>
      </c>
      <c r="P46" s="74"/>
      <c r="Q46" s="12">
        <f t="shared" si="3"/>
        <v>39</v>
      </c>
      <c r="R46" s="13" t="s">
        <v>35</v>
      </c>
      <c r="S46" s="14">
        <v>0.43</v>
      </c>
      <c r="T46" s="22">
        <v>39</v>
      </c>
    </row>
    <row r="47" spans="2:20">
      <c r="B47" s="12">
        <f t="shared" si="0"/>
        <v>40</v>
      </c>
      <c r="C47" s="13" t="s">
        <v>43</v>
      </c>
      <c r="D47" s="14">
        <v>0.28799999999999998</v>
      </c>
      <c r="E47" s="22">
        <v>39</v>
      </c>
      <c r="F47" s="73"/>
      <c r="G47" s="12">
        <f t="shared" si="1"/>
        <v>40</v>
      </c>
      <c r="H47" s="13" t="s">
        <v>13</v>
      </c>
      <c r="I47" s="14">
        <v>0.42099999999999999</v>
      </c>
      <c r="J47" s="22">
        <v>40</v>
      </c>
      <c r="L47" s="12">
        <f t="shared" si="2"/>
        <v>40</v>
      </c>
      <c r="M47" s="13" t="s">
        <v>35</v>
      </c>
      <c r="N47" s="14">
        <v>0.57099999999999995</v>
      </c>
      <c r="O47" s="22">
        <v>40</v>
      </c>
      <c r="P47" s="74"/>
      <c r="Q47" s="12">
        <f t="shared" si="3"/>
        <v>40</v>
      </c>
      <c r="R47" s="13" t="s">
        <v>13</v>
      </c>
      <c r="S47" s="14">
        <v>0.39200000000000002</v>
      </c>
      <c r="T47" s="22">
        <v>40</v>
      </c>
    </row>
    <row r="48" spans="2:20">
      <c r="B48" s="12">
        <f t="shared" si="0"/>
        <v>41</v>
      </c>
      <c r="C48" s="13" t="s">
        <v>30</v>
      </c>
      <c r="D48" s="14">
        <v>0.192</v>
      </c>
      <c r="E48" s="22">
        <v>41</v>
      </c>
      <c r="F48" s="73"/>
      <c r="G48" s="12">
        <f t="shared" si="1"/>
        <v>41</v>
      </c>
      <c r="H48" s="13" t="s">
        <v>19</v>
      </c>
      <c r="I48" s="14">
        <v>0.33200000000000002</v>
      </c>
      <c r="J48" s="22">
        <v>41</v>
      </c>
      <c r="L48" s="12">
        <f t="shared" si="2"/>
        <v>41</v>
      </c>
      <c r="M48" s="13" t="s">
        <v>19</v>
      </c>
      <c r="N48" s="14">
        <v>0.41099999999999998</v>
      </c>
      <c r="O48" s="22">
        <v>41</v>
      </c>
      <c r="P48" s="74"/>
      <c r="Q48" s="12">
        <f t="shared" si="3"/>
        <v>41</v>
      </c>
      <c r="R48" s="13" t="s">
        <v>19</v>
      </c>
      <c r="S48" s="14">
        <v>0.30299999999999999</v>
      </c>
      <c r="T48" s="22">
        <v>41</v>
      </c>
    </row>
    <row r="49" spans="2:24">
      <c r="B49" s="15"/>
      <c r="C49" s="16" t="s">
        <v>247</v>
      </c>
      <c r="D49" s="14">
        <v>0.44900000000000001</v>
      </c>
      <c r="E49" s="75"/>
      <c r="G49" s="15"/>
      <c r="H49" s="16" t="s">
        <v>58</v>
      </c>
      <c r="I49" s="14">
        <v>0.53</v>
      </c>
      <c r="J49" s="75"/>
      <c r="L49" s="15"/>
      <c r="M49" s="16" t="s">
        <v>58</v>
      </c>
      <c r="N49" s="14">
        <v>0.62</v>
      </c>
      <c r="O49" s="75"/>
      <c r="P49" s="74"/>
      <c r="Q49" s="15"/>
      <c r="R49" s="16" t="s">
        <v>58</v>
      </c>
      <c r="S49" s="14">
        <v>0.495</v>
      </c>
      <c r="T49" s="75"/>
      <c r="X49" s="76"/>
    </row>
    <row r="50" spans="2:24">
      <c r="B50" s="17"/>
      <c r="C50" s="18" t="s">
        <v>248</v>
      </c>
      <c r="D50" s="14">
        <v>0.39400000000000002</v>
      </c>
      <c r="E50" s="77"/>
      <c r="G50" s="17"/>
      <c r="H50" s="18" t="s">
        <v>59</v>
      </c>
      <c r="I50" s="14">
        <v>0.60899999999999999</v>
      </c>
      <c r="J50" s="78"/>
      <c r="L50" s="17"/>
      <c r="M50" s="18" t="s">
        <v>59</v>
      </c>
      <c r="N50" s="14">
        <v>0.70199999999999996</v>
      </c>
      <c r="O50" s="78"/>
      <c r="P50" s="79"/>
      <c r="Q50" s="17"/>
      <c r="R50" s="18" t="s">
        <v>59</v>
      </c>
      <c r="S50" s="14">
        <v>0.57899999999999996</v>
      </c>
      <c r="T50" s="78"/>
      <c r="X50" s="76"/>
    </row>
    <row r="51" spans="2:24">
      <c r="B51" s="19"/>
      <c r="C51" s="18" t="s">
        <v>249</v>
      </c>
      <c r="D51" s="14">
        <v>0.44700000000000001</v>
      </c>
      <c r="E51" s="80"/>
      <c r="G51" s="19"/>
      <c r="H51" s="18" t="s">
        <v>60</v>
      </c>
      <c r="I51" s="14">
        <v>0.53300000000000003</v>
      </c>
      <c r="J51" s="81"/>
      <c r="L51" s="19"/>
      <c r="M51" s="18" t="s">
        <v>60</v>
      </c>
      <c r="N51" s="14">
        <v>0.623</v>
      </c>
      <c r="O51" s="81"/>
      <c r="P51" s="79"/>
      <c r="Q51" s="19"/>
      <c r="R51" s="18" t="s">
        <v>60</v>
      </c>
      <c r="S51" s="14">
        <v>0.498</v>
      </c>
      <c r="T51" s="81"/>
      <c r="X51" s="76"/>
    </row>
    <row r="52" spans="2:24">
      <c r="P52" s="79"/>
    </row>
    <row r="53" spans="2:24">
      <c r="B53" s="20" t="s">
        <v>55</v>
      </c>
      <c r="C53" s="20"/>
      <c r="D53" s="20"/>
    </row>
    <row r="54" spans="2:24" ht="13.5" customHeight="1">
      <c r="B54" s="158" t="s">
        <v>227</v>
      </c>
      <c r="C54" s="158"/>
      <c r="D54" s="158"/>
      <c r="E54" s="158"/>
      <c r="F54" s="158"/>
      <c r="G54" s="158"/>
      <c r="H54" s="158"/>
      <c r="I54" s="158"/>
      <c r="J54" s="158"/>
      <c r="K54" s="158"/>
      <c r="L54" s="158"/>
      <c r="M54" s="158"/>
      <c r="N54" s="158"/>
      <c r="O54" s="158"/>
      <c r="P54" s="158"/>
      <c r="Q54" s="158"/>
      <c r="R54" s="158"/>
      <c r="S54" s="158"/>
      <c r="T54" s="158"/>
    </row>
    <row r="55" spans="2:24">
      <c r="B55" s="158"/>
      <c r="C55" s="158"/>
      <c r="D55" s="158"/>
      <c r="E55" s="158"/>
      <c r="F55" s="158"/>
      <c r="G55" s="158"/>
      <c r="H55" s="158"/>
      <c r="I55" s="158"/>
      <c r="J55" s="158"/>
      <c r="K55" s="158"/>
      <c r="L55" s="158"/>
      <c r="M55" s="158"/>
      <c r="N55" s="158"/>
      <c r="O55" s="158"/>
      <c r="P55" s="158"/>
      <c r="Q55" s="158"/>
      <c r="R55" s="158"/>
      <c r="S55" s="158"/>
      <c r="T55" s="158"/>
    </row>
    <row r="56" spans="2:24">
      <c r="B56" s="158"/>
      <c r="C56" s="158"/>
      <c r="D56" s="158"/>
      <c r="E56" s="158"/>
      <c r="F56" s="158"/>
      <c r="G56" s="158"/>
      <c r="H56" s="158"/>
      <c r="I56" s="158"/>
      <c r="J56" s="158"/>
      <c r="K56" s="158"/>
      <c r="L56" s="158"/>
      <c r="M56" s="158"/>
      <c r="N56" s="158"/>
      <c r="O56" s="158"/>
      <c r="P56" s="158"/>
      <c r="Q56" s="158"/>
      <c r="R56" s="158"/>
      <c r="S56" s="158"/>
      <c r="T56" s="158"/>
    </row>
    <row r="57" spans="2:24">
      <c r="B57" s="20" t="s">
        <v>52</v>
      </c>
      <c r="C57" s="20"/>
      <c r="D57" s="20"/>
    </row>
    <row r="58" spans="2:24">
      <c r="B58" s="20" t="s">
        <v>62</v>
      </c>
      <c r="C58" s="20"/>
      <c r="D58" s="20"/>
    </row>
  </sheetData>
  <sortState xmlns:xlrd2="http://schemas.microsoft.com/office/spreadsheetml/2017/richdata2" ref="G8:J48">
    <sortCondition ref="G8:G48"/>
  </sortState>
  <mergeCells count="6">
    <mergeCell ref="B54:T56"/>
    <mergeCell ref="Q5:Q7"/>
    <mergeCell ref="G2:I2"/>
    <mergeCell ref="B5:B7"/>
    <mergeCell ref="G5:G7"/>
    <mergeCell ref="L5:L7"/>
  </mergeCells>
  <phoneticPr fontId="3"/>
  <hyperlinks>
    <hyperlink ref="B1" location="目次!A1" display="目次に戻る" xr:uid="{00000000-0004-0000-0100-000000000000}"/>
  </hyperlinks>
  <printOptions horizontalCentered="1"/>
  <pageMargins left="0.39370078740157483" right="0.39370078740157483" top="0.78740157480314965" bottom="0.19685039370078741" header="0.51181102362204722" footer="0.31496062992125984"/>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1" id="{8FCF0B7F-5F87-433C-9F6B-1CC232F60184}">
            <xm:f>$C8=目次!$H$8</xm:f>
            <x14:dxf>
              <fill>
                <patternFill>
                  <bgColor rgb="FFFFFF00"/>
                </patternFill>
              </fill>
            </x14:dxf>
          </x14:cfRule>
          <xm:sqref>B8:E8</xm:sqref>
        </x14:conditionalFormatting>
        <x14:conditionalFormatting xmlns:xm="http://schemas.microsoft.com/office/excel/2006/main">
          <x14:cfRule type="expression" priority="10" id="{B1FED8D3-5027-4CC7-BB5F-73437B950C06}">
            <xm:f>$C9=目次!$H$8</xm:f>
            <x14:dxf>
              <fill>
                <patternFill>
                  <bgColor rgb="FFFFFF00"/>
                </patternFill>
              </fill>
            </x14:dxf>
          </x14:cfRule>
          <xm:sqref>B9:E48</xm:sqref>
        </x14:conditionalFormatting>
        <x14:conditionalFormatting xmlns:xm="http://schemas.microsoft.com/office/excel/2006/main">
          <x14:cfRule type="expression" priority="6" id="{52107DDD-FF8E-4DBC-B10F-372E170CB037}">
            <xm:f>$H8=目次!$H$8</xm:f>
            <x14:dxf>
              <fill>
                <patternFill>
                  <bgColor rgb="FFFFFF00"/>
                </patternFill>
              </fill>
            </x14:dxf>
          </x14:cfRule>
          <xm:sqref>G8:J8</xm:sqref>
        </x14:conditionalFormatting>
        <x14:conditionalFormatting xmlns:xm="http://schemas.microsoft.com/office/excel/2006/main">
          <x14:cfRule type="expression" priority="5" id="{2A49D768-9CE5-409F-BE7E-595523774E85}">
            <xm:f>$H9=目次!$H$8</xm:f>
            <x14:dxf>
              <fill>
                <patternFill>
                  <bgColor rgb="FFFFFF00"/>
                </patternFill>
              </fill>
            </x14:dxf>
          </x14:cfRule>
          <xm:sqref>G9:J48</xm:sqref>
        </x14:conditionalFormatting>
        <x14:conditionalFormatting xmlns:xm="http://schemas.microsoft.com/office/excel/2006/main">
          <x14:cfRule type="expression" priority="4" id="{F2E5010B-A0C0-4B89-9D7F-B51335FA6DF1}">
            <xm:f>$M8=目次!$H$8</xm:f>
            <x14:dxf>
              <fill>
                <patternFill>
                  <bgColor rgb="FFFFFF00"/>
                </patternFill>
              </fill>
            </x14:dxf>
          </x14:cfRule>
          <xm:sqref>L8:O8</xm:sqref>
        </x14:conditionalFormatting>
        <x14:conditionalFormatting xmlns:xm="http://schemas.microsoft.com/office/excel/2006/main">
          <x14:cfRule type="expression" priority="3" id="{229684C4-D3FF-4D3A-91E5-0FD0F4B0BD37}">
            <xm:f>$M9=目次!$H$8</xm:f>
            <x14:dxf>
              <fill>
                <patternFill>
                  <bgColor rgb="FFFFFF00"/>
                </patternFill>
              </fill>
            </x14:dxf>
          </x14:cfRule>
          <xm:sqref>L9:O48</xm:sqref>
        </x14:conditionalFormatting>
        <x14:conditionalFormatting xmlns:xm="http://schemas.microsoft.com/office/excel/2006/main">
          <x14:cfRule type="expression" priority="2" id="{7BBC6340-12B7-4D81-8C86-8E614F41C327}">
            <xm:f>$R8=目次!$H$8</xm:f>
            <x14:dxf>
              <fill>
                <patternFill>
                  <bgColor rgb="FFFFFF00"/>
                </patternFill>
              </fill>
            </x14:dxf>
          </x14:cfRule>
          <xm:sqref>Q8:T8</xm:sqref>
        </x14:conditionalFormatting>
        <x14:conditionalFormatting xmlns:xm="http://schemas.microsoft.com/office/excel/2006/main">
          <x14:cfRule type="expression" priority="1" id="{0A11DC07-3537-4403-BFFB-9DEDA7B7EDC2}">
            <xm:f>$R9=目次!$H$8</xm:f>
            <x14:dxf>
              <fill>
                <patternFill>
                  <bgColor rgb="FFFFFF00"/>
                </patternFill>
              </fill>
            </x14:dxf>
          </x14:cfRule>
          <xm:sqref>Q9:T48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54"/>
  <sheetViews>
    <sheetView showGridLines="0" view="pageBreakPreview" zoomScale="67" zoomScaleNormal="75" zoomScaleSheetLayoutView="67" workbookViewId="0">
      <pane ySplit="7" topLeftCell="A8" activePane="bottomLeft" state="frozen"/>
      <selection activeCell="U54" sqref="U54:V55"/>
      <selection pane="bottomLeft" activeCell="H55" sqref="H55"/>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6.6640625" style="70" customWidth="1"/>
    <col min="7" max="7" width="4.6640625" style="70" customWidth="1"/>
    <col min="8" max="9" width="10.6640625" style="70" customWidth="1"/>
    <col min="10" max="10" width="4.6640625" style="70" customWidth="1"/>
    <col min="11" max="11" width="6.6640625" style="70" customWidth="1"/>
    <col min="12" max="12" width="4.6640625" style="70" customWidth="1"/>
    <col min="13" max="14" width="10.6640625" style="70" customWidth="1"/>
    <col min="15" max="15" width="4.6640625" style="70" customWidth="1"/>
    <col min="16" max="16" width="6.6640625" style="70" customWidth="1"/>
    <col min="17" max="17" width="4.6640625" style="70" customWidth="1"/>
    <col min="18" max="19" width="10.6640625" style="70" customWidth="1"/>
    <col min="20" max="20" width="4.6640625" style="70" customWidth="1"/>
    <col min="21" max="21" width="6.6640625" style="70" customWidth="1"/>
    <col min="22" max="22" width="4.6640625" style="70" customWidth="1"/>
    <col min="23" max="24" width="10.6640625" style="70" customWidth="1"/>
    <col min="25" max="25" width="4.6640625" style="70" customWidth="1"/>
    <col min="26" max="16384" width="9" style="70"/>
  </cols>
  <sheetData>
    <row r="1" spans="2:25">
      <c r="B1" s="102" t="s">
        <v>183</v>
      </c>
    </row>
    <row r="2" spans="2:25" ht="16.2">
      <c r="B2" s="1" t="s">
        <v>0</v>
      </c>
      <c r="G2" s="162" t="str">
        <f>歳入!G2</f>
        <v>令和５年度決算</v>
      </c>
      <c r="H2" s="162"/>
      <c r="I2" s="162"/>
      <c r="J2" s="2" t="s">
        <v>63</v>
      </c>
    </row>
    <row r="4" spans="2:25" ht="14.4">
      <c r="B4" s="3" t="s">
        <v>64</v>
      </c>
      <c r="G4" s="2" t="s">
        <v>65</v>
      </c>
      <c r="L4" s="31" t="s">
        <v>66</v>
      </c>
      <c r="M4" s="73"/>
      <c r="N4" s="73"/>
      <c r="O4" s="73"/>
      <c r="Q4" s="2" t="s">
        <v>67</v>
      </c>
      <c r="V4" s="2" t="s">
        <v>68</v>
      </c>
    </row>
    <row r="5" spans="2:25" ht="13.5" customHeight="1">
      <c r="B5" s="159" t="s">
        <v>4</v>
      </c>
      <c r="C5" s="8"/>
      <c r="D5" s="5" t="s">
        <v>69</v>
      </c>
      <c r="E5" s="32" t="str">
        <f>歳入!E5</f>
        <v>R4</v>
      </c>
      <c r="G5" s="159" t="s">
        <v>4</v>
      </c>
      <c r="H5" s="8"/>
      <c r="I5" s="5" t="s">
        <v>70</v>
      </c>
      <c r="J5" s="23" t="str">
        <f>E5</f>
        <v>R4</v>
      </c>
      <c r="L5" s="159" t="s">
        <v>4</v>
      </c>
      <c r="M5" s="8"/>
      <c r="N5" s="5" t="s">
        <v>71</v>
      </c>
      <c r="O5" s="23" t="str">
        <f>J5</f>
        <v>R4</v>
      </c>
      <c r="Q5" s="159" t="s">
        <v>4</v>
      </c>
      <c r="R5" s="8"/>
      <c r="S5" s="5" t="s">
        <v>72</v>
      </c>
      <c r="T5" s="23" t="str">
        <f>O5</f>
        <v>R4</v>
      </c>
      <c r="V5" s="159" t="s">
        <v>4</v>
      </c>
      <c r="W5" s="8"/>
      <c r="X5" s="5" t="s">
        <v>73</v>
      </c>
      <c r="Y5" s="23" t="str">
        <f>T5</f>
        <v>R4</v>
      </c>
    </row>
    <row r="6" spans="2:25">
      <c r="B6" s="159"/>
      <c r="C6" s="9" t="s">
        <v>9</v>
      </c>
      <c r="D6" s="10" t="s">
        <v>54</v>
      </c>
      <c r="E6" s="6" t="s">
        <v>53</v>
      </c>
      <c r="G6" s="159"/>
      <c r="H6" s="9" t="s">
        <v>9</v>
      </c>
      <c r="I6" s="10" t="s">
        <v>54</v>
      </c>
      <c r="J6" s="6" t="s">
        <v>53</v>
      </c>
      <c r="L6" s="159"/>
      <c r="M6" s="9" t="s">
        <v>9</v>
      </c>
      <c r="N6" s="10" t="s">
        <v>54</v>
      </c>
      <c r="O6" s="6" t="s">
        <v>53</v>
      </c>
      <c r="Q6" s="159"/>
      <c r="R6" s="9" t="s">
        <v>9</v>
      </c>
      <c r="S6" s="10" t="s">
        <v>54</v>
      </c>
      <c r="T6" s="6" t="s">
        <v>53</v>
      </c>
      <c r="V6" s="159"/>
      <c r="W6" s="9" t="s">
        <v>9</v>
      </c>
      <c r="X6" s="10" t="s">
        <v>54</v>
      </c>
      <c r="Y6" s="6" t="s">
        <v>53</v>
      </c>
    </row>
    <row r="7" spans="2:25">
      <c r="B7" s="159"/>
      <c r="C7" s="11"/>
      <c r="D7" s="7" t="s">
        <v>74</v>
      </c>
      <c r="E7" s="4" t="s">
        <v>4</v>
      </c>
      <c r="G7" s="159"/>
      <c r="H7" s="11"/>
      <c r="I7" s="7" t="s">
        <v>74</v>
      </c>
      <c r="J7" s="4" t="s">
        <v>4</v>
      </c>
      <c r="L7" s="159"/>
      <c r="M7" s="11"/>
      <c r="N7" s="7" t="s">
        <v>74</v>
      </c>
      <c r="O7" s="4" t="s">
        <v>4</v>
      </c>
      <c r="Q7" s="159"/>
      <c r="R7" s="11"/>
      <c r="S7" s="7" t="s">
        <v>74</v>
      </c>
      <c r="T7" s="4" t="s">
        <v>4</v>
      </c>
      <c r="V7" s="159"/>
      <c r="W7" s="11"/>
      <c r="X7" s="7" t="s">
        <v>74</v>
      </c>
      <c r="Y7" s="4" t="s">
        <v>4</v>
      </c>
    </row>
    <row r="8" spans="2:25">
      <c r="B8" s="12">
        <f t="shared" ref="B8:B48" si="0">RANK(D8,D$8:D$48,0)</f>
        <v>1</v>
      </c>
      <c r="C8" s="13" t="s">
        <v>22</v>
      </c>
      <c r="D8" s="14">
        <v>0.626</v>
      </c>
      <c r="E8" s="22">
        <v>2</v>
      </c>
      <c r="G8" s="12">
        <f t="shared" ref="G8:G48" si="1">RANK(I8,I$8:I$48,0)</f>
        <v>1</v>
      </c>
      <c r="H8" s="13" t="s">
        <v>11</v>
      </c>
      <c r="I8" s="14">
        <v>0.24099999999999999</v>
      </c>
      <c r="J8" s="22">
        <v>1</v>
      </c>
      <c r="L8" s="12">
        <f t="shared" ref="L8:L48" si="2">RANK(N8,N$8:N$48,0)</f>
        <v>1</v>
      </c>
      <c r="M8" s="13" t="s">
        <v>41</v>
      </c>
      <c r="N8" s="14">
        <v>0.40600000000000003</v>
      </c>
      <c r="O8" s="22">
        <v>1</v>
      </c>
      <c r="Q8" s="12">
        <f t="shared" ref="Q8:Q48" si="3">RANK(S8,S$8:S$48,0)</f>
        <v>1</v>
      </c>
      <c r="R8" s="13" t="s">
        <v>28</v>
      </c>
      <c r="S8" s="14">
        <v>0.109</v>
      </c>
      <c r="T8" s="22">
        <v>1</v>
      </c>
      <c r="V8" s="12">
        <f t="shared" ref="V8:V48" si="4">RANK(X8,X$8:X$48,0)</f>
        <v>1</v>
      </c>
      <c r="W8" s="13" t="s">
        <v>13</v>
      </c>
      <c r="X8" s="14">
        <v>0.23400000000000001</v>
      </c>
      <c r="Y8" s="22">
        <v>1</v>
      </c>
    </row>
    <row r="9" spans="2:25">
      <c r="B9" s="12">
        <f t="shared" si="0"/>
        <v>2</v>
      </c>
      <c r="C9" s="13" t="s">
        <v>44</v>
      </c>
      <c r="D9" s="14">
        <v>0.60699999999999998</v>
      </c>
      <c r="E9" s="22">
        <v>3</v>
      </c>
      <c r="G9" s="12">
        <f t="shared" si="1"/>
        <v>2</v>
      </c>
      <c r="H9" s="13" t="s">
        <v>14</v>
      </c>
      <c r="I9" s="14">
        <v>0.23200000000000001</v>
      </c>
      <c r="J9" s="22">
        <v>3</v>
      </c>
      <c r="L9" s="12">
        <f t="shared" si="2"/>
        <v>2</v>
      </c>
      <c r="M9" s="13" t="s">
        <v>22</v>
      </c>
      <c r="N9" s="14">
        <v>0.40100000000000002</v>
      </c>
      <c r="O9" s="22">
        <v>2</v>
      </c>
      <c r="Q9" s="12">
        <f t="shared" si="3"/>
        <v>2</v>
      </c>
      <c r="R9" s="13" t="s">
        <v>43</v>
      </c>
      <c r="S9" s="14">
        <v>0.106</v>
      </c>
      <c r="T9" s="22">
        <v>4</v>
      </c>
      <c r="V9" s="12">
        <f t="shared" si="4"/>
        <v>2</v>
      </c>
      <c r="W9" s="13" t="s">
        <v>23</v>
      </c>
      <c r="X9" s="14">
        <v>0.16</v>
      </c>
      <c r="Y9" s="22">
        <v>2</v>
      </c>
    </row>
    <row r="10" spans="2:25">
      <c r="B10" s="12">
        <f t="shared" si="0"/>
        <v>3</v>
      </c>
      <c r="C10" s="13" t="s">
        <v>16</v>
      </c>
      <c r="D10" s="14">
        <v>0.59899999999999998</v>
      </c>
      <c r="E10" s="22">
        <v>1</v>
      </c>
      <c r="G10" s="12">
        <f t="shared" si="1"/>
        <v>3</v>
      </c>
      <c r="H10" s="13" t="s">
        <v>34</v>
      </c>
      <c r="I10" s="14">
        <v>0.21199999999999999</v>
      </c>
      <c r="J10" s="22">
        <v>2</v>
      </c>
      <c r="L10" s="12">
        <f t="shared" si="2"/>
        <v>3</v>
      </c>
      <c r="M10" s="13" t="s">
        <v>46</v>
      </c>
      <c r="N10" s="14">
        <v>0.39500000000000002</v>
      </c>
      <c r="O10" s="22">
        <v>3</v>
      </c>
      <c r="Q10" s="12">
        <f t="shared" si="3"/>
        <v>3</v>
      </c>
      <c r="R10" s="13" t="s">
        <v>20</v>
      </c>
      <c r="S10" s="14">
        <v>0.10100000000000001</v>
      </c>
      <c r="T10" s="22">
        <v>8</v>
      </c>
      <c r="V10" s="12">
        <f t="shared" si="4"/>
        <v>3</v>
      </c>
      <c r="W10" s="13" t="s">
        <v>40</v>
      </c>
      <c r="X10" s="14">
        <v>0.14699999999999999</v>
      </c>
      <c r="Y10" s="22">
        <v>17</v>
      </c>
    </row>
    <row r="11" spans="2:25">
      <c r="B11" s="12">
        <f t="shared" si="0"/>
        <v>3</v>
      </c>
      <c r="C11" s="13" t="s">
        <v>12</v>
      </c>
      <c r="D11" s="14">
        <v>0.59899999999999998</v>
      </c>
      <c r="E11" s="22">
        <v>5</v>
      </c>
      <c r="G11" s="12">
        <f t="shared" si="1"/>
        <v>4</v>
      </c>
      <c r="H11" s="13" t="s">
        <v>32</v>
      </c>
      <c r="I11" s="14">
        <v>0.19500000000000001</v>
      </c>
      <c r="J11" s="22">
        <v>8</v>
      </c>
      <c r="L11" s="12">
        <f t="shared" si="2"/>
        <v>4</v>
      </c>
      <c r="M11" s="13" t="s">
        <v>44</v>
      </c>
      <c r="N11" s="14">
        <v>0.39100000000000001</v>
      </c>
      <c r="O11" s="22">
        <v>4</v>
      </c>
      <c r="Q11" s="12">
        <f t="shared" si="3"/>
        <v>4</v>
      </c>
      <c r="R11" s="13" t="s">
        <v>13</v>
      </c>
      <c r="S11" s="14">
        <v>9.7000000000000003E-2</v>
      </c>
      <c r="T11" s="22">
        <v>2</v>
      </c>
      <c r="V11" s="12">
        <f t="shared" si="4"/>
        <v>4</v>
      </c>
      <c r="W11" s="13" t="s">
        <v>26</v>
      </c>
      <c r="X11" s="14">
        <v>0.14599999999999999</v>
      </c>
      <c r="Y11" s="22">
        <v>3</v>
      </c>
    </row>
    <row r="12" spans="2:25">
      <c r="B12" s="12">
        <f t="shared" si="0"/>
        <v>5</v>
      </c>
      <c r="C12" s="13" t="s">
        <v>51</v>
      </c>
      <c r="D12" s="14">
        <v>0.59799999999999998</v>
      </c>
      <c r="E12" s="22">
        <v>6</v>
      </c>
      <c r="G12" s="12">
        <f t="shared" si="1"/>
        <v>5</v>
      </c>
      <c r="H12" s="13" t="s">
        <v>30</v>
      </c>
      <c r="I12" s="14">
        <v>0.193</v>
      </c>
      <c r="J12" s="22">
        <v>6</v>
      </c>
      <c r="L12" s="12">
        <f t="shared" si="2"/>
        <v>5</v>
      </c>
      <c r="M12" s="13" t="s">
        <v>16</v>
      </c>
      <c r="N12" s="14">
        <v>0.38200000000000001</v>
      </c>
      <c r="O12" s="22">
        <v>5</v>
      </c>
      <c r="Q12" s="12">
        <f t="shared" si="3"/>
        <v>5</v>
      </c>
      <c r="R12" s="13" t="s">
        <v>30</v>
      </c>
      <c r="S12" s="14">
        <v>9.5000000000000001E-2</v>
      </c>
      <c r="T12" s="22">
        <v>6</v>
      </c>
      <c r="V12" s="12">
        <f t="shared" si="4"/>
        <v>5</v>
      </c>
      <c r="W12" s="13" t="s">
        <v>30</v>
      </c>
      <c r="X12" s="14">
        <v>0.14399999999999999</v>
      </c>
      <c r="Y12" s="22">
        <v>4</v>
      </c>
    </row>
    <row r="13" spans="2:25">
      <c r="B13" s="12">
        <f t="shared" si="0"/>
        <v>5</v>
      </c>
      <c r="C13" s="13" t="s">
        <v>46</v>
      </c>
      <c r="D13" s="14">
        <v>0.59799999999999998</v>
      </c>
      <c r="E13" s="22">
        <v>4</v>
      </c>
      <c r="G13" s="12">
        <f t="shared" si="1"/>
        <v>6</v>
      </c>
      <c r="H13" s="13" t="s">
        <v>29</v>
      </c>
      <c r="I13" s="14">
        <v>0.186</v>
      </c>
      <c r="J13" s="22">
        <v>5</v>
      </c>
      <c r="L13" s="12">
        <f t="shared" si="2"/>
        <v>6</v>
      </c>
      <c r="M13" s="13" t="s">
        <v>50</v>
      </c>
      <c r="N13" s="14">
        <v>0.376</v>
      </c>
      <c r="O13" s="22">
        <v>6</v>
      </c>
      <c r="Q13" s="12">
        <f t="shared" si="3"/>
        <v>6</v>
      </c>
      <c r="R13" s="13" t="s">
        <v>38</v>
      </c>
      <c r="S13" s="14">
        <v>9.1999999999999998E-2</v>
      </c>
      <c r="T13" s="22">
        <v>10</v>
      </c>
      <c r="V13" s="12">
        <f t="shared" si="4"/>
        <v>6</v>
      </c>
      <c r="W13" s="13" t="s">
        <v>15</v>
      </c>
      <c r="X13" s="14">
        <v>0.14199999999999999</v>
      </c>
      <c r="Y13" s="22">
        <v>12</v>
      </c>
    </row>
    <row r="14" spans="2:25">
      <c r="B14" s="12">
        <f t="shared" si="0"/>
        <v>7</v>
      </c>
      <c r="C14" s="13" t="s">
        <v>20</v>
      </c>
      <c r="D14" s="14">
        <v>0.57599999999999996</v>
      </c>
      <c r="E14" s="22">
        <v>6</v>
      </c>
      <c r="G14" s="12">
        <f t="shared" si="1"/>
        <v>7</v>
      </c>
      <c r="H14" s="13" t="s">
        <v>38</v>
      </c>
      <c r="I14" s="14">
        <v>0.185</v>
      </c>
      <c r="J14" s="22">
        <v>4</v>
      </c>
      <c r="L14" s="12">
        <f t="shared" si="2"/>
        <v>7</v>
      </c>
      <c r="M14" s="13" t="s">
        <v>25</v>
      </c>
      <c r="N14" s="14">
        <v>0.36899999999999999</v>
      </c>
      <c r="O14" s="22">
        <v>7</v>
      </c>
      <c r="Q14" s="12">
        <f t="shared" si="3"/>
        <v>7</v>
      </c>
      <c r="R14" s="13" t="s">
        <v>51</v>
      </c>
      <c r="S14" s="14">
        <v>9.0999999999999998E-2</v>
      </c>
      <c r="T14" s="22">
        <v>20</v>
      </c>
      <c r="V14" s="12">
        <f t="shared" si="4"/>
        <v>7</v>
      </c>
      <c r="W14" s="13" t="s">
        <v>33</v>
      </c>
      <c r="X14" s="14">
        <v>0.14099999999999999</v>
      </c>
      <c r="Y14" s="22">
        <v>13</v>
      </c>
    </row>
    <row r="15" spans="2:25">
      <c r="B15" s="12">
        <f t="shared" si="0"/>
        <v>8</v>
      </c>
      <c r="C15" s="13" t="s">
        <v>37</v>
      </c>
      <c r="D15" s="14">
        <v>0.57299999999999995</v>
      </c>
      <c r="E15" s="22">
        <v>6</v>
      </c>
      <c r="G15" s="12">
        <f t="shared" si="1"/>
        <v>8</v>
      </c>
      <c r="H15" s="13" t="s">
        <v>20</v>
      </c>
      <c r="I15" s="14">
        <v>0.17899999999999999</v>
      </c>
      <c r="J15" s="22">
        <v>7</v>
      </c>
      <c r="L15" s="12">
        <f t="shared" si="2"/>
        <v>8</v>
      </c>
      <c r="M15" s="13" t="s">
        <v>12</v>
      </c>
      <c r="N15" s="14">
        <v>0.36799999999999999</v>
      </c>
      <c r="O15" s="22">
        <v>10</v>
      </c>
      <c r="Q15" s="12">
        <f t="shared" si="3"/>
        <v>8</v>
      </c>
      <c r="R15" s="13" t="s">
        <v>29</v>
      </c>
      <c r="S15" s="14">
        <v>0.09</v>
      </c>
      <c r="T15" s="22">
        <v>16</v>
      </c>
      <c r="V15" s="12">
        <f t="shared" si="4"/>
        <v>8</v>
      </c>
      <c r="W15" s="13" t="s">
        <v>17</v>
      </c>
      <c r="X15" s="14">
        <v>0.14000000000000001</v>
      </c>
      <c r="Y15" s="22">
        <v>9</v>
      </c>
    </row>
    <row r="16" spans="2:25">
      <c r="B16" s="12">
        <f t="shared" si="0"/>
        <v>9</v>
      </c>
      <c r="C16" s="13" t="s">
        <v>25</v>
      </c>
      <c r="D16" s="14">
        <v>0.57099999999999995</v>
      </c>
      <c r="E16" s="22">
        <v>10</v>
      </c>
      <c r="G16" s="12">
        <f t="shared" si="1"/>
        <v>9</v>
      </c>
      <c r="H16" s="13" t="s">
        <v>37</v>
      </c>
      <c r="I16" s="14">
        <v>0.17799999999999999</v>
      </c>
      <c r="J16" s="22">
        <v>11</v>
      </c>
      <c r="L16" s="12">
        <f t="shared" si="2"/>
        <v>9</v>
      </c>
      <c r="M16" s="13" t="s">
        <v>51</v>
      </c>
      <c r="N16" s="14">
        <v>0.36199999999999999</v>
      </c>
      <c r="O16" s="22">
        <v>9</v>
      </c>
      <c r="Q16" s="12">
        <f t="shared" si="3"/>
        <v>9</v>
      </c>
      <c r="R16" s="13" t="s">
        <v>33</v>
      </c>
      <c r="S16" s="14">
        <v>8.8999999999999996E-2</v>
      </c>
      <c r="T16" s="22">
        <v>10</v>
      </c>
      <c r="V16" s="12">
        <f t="shared" si="4"/>
        <v>9</v>
      </c>
      <c r="W16" s="13" t="s">
        <v>35</v>
      </c>
      <c r="X16" s="14">
        <v>0.126</v>
      </c>
      <c r="Y16" s="22">
        <v>7</v>
      </c>
    </row>
    <row r="17" spans="2:25">
      <c r="B17" s="12">
        <f t="shared" si="0"/>
        <v>9</v>
      </c>
      <c r="C17" s="13" t="s">
        <v>42</v>
      </c>
      <c r="D17" s="14">
        <v>0.57099999999999995</v>
      </c>
      <c r="E17" s="22">
        <v>18</v>
      </c>
      <c r="G17" s="12">
        <f t="shared" si="1"/>
        <v>10</v>
      </c>
      <c r="H17" s="13" t="s">
        <v>21</v>
      </c>
      <c r="I17" s="14">
        <v>0.17699999999999999</v>
      </c>
      <c r="J17" s="22">
        <v>14</v>
      </c>
      <c r="L17" s="12">
        <f t="shared" si="2"/>
        <v>10</v>
      </c>
      <c r="M17" s="13" t="s">
        <v>35</v>
      </c>
      <c r="N17" s="14">
        <v>0.36</v>
      </c>
      <c r="O17" s="22">
        <v>8</v>
      </c>
      <c r="Q17" s="12">
        <f t="shared" si="3"/>
        <v>10</v>
      </c>
      <c r="R17" s="13" t="s">
        <v>12</v>
      </c>
      <c r="S17" s="14">
        <v>8.6999999999999994E-2</v>
      </c>
      <c r="T17" s="22">
        <v>5</v>
      </c>
      <c r="V17" s="12">
        <f t="shared" si="4"/>
        <v>10</v>
      </c>
      <c r="W17" s="13" t="s">
        <v>31</v>
      </c>
      <c r="X17" s="14">
        <v>0.123</v>
      </c>
      <c r="Y17" s="22">
        <v>10</v>
      </c>
    </row>
    <row r="18" spans="2:25">
      <c r="B18" s="12">
        <f t="shared" si="0"/>
        <v>11</v>
      </c>
      <c r="C18" s="13" t="s">
        <v>49</v>
      </c>
      <c r="D18" s="14">
        <v>0.56399999999999995</v>
      </c>
      <c r="E18" s="22">
        <v>11</v>
      </c>
      <c r="G18" s="12">
        <f t="shared" si="1"/>
        <v>11</v>
      </c>
      <c r="H18" s="13" t="s">
        <v>15</v>
      </c>
      <c r="I18" s="14">
        <v>0.17599999999999999</v>
      </c>
      <c r="J18" s="22">
        <v>10</v>
      </c>
      <c r="L18" s="12">
        <f t="shared" si="2"/>
        <v>11</v>
      </c>
      <c r="M18" s="13" t="s">
        <v>36</v>
      </c>
      <c r="N18" s="14">
        <v>0.34499999999999997</v>
      </c>
      <c r="O18" s="22">
        <v>16</v>
      </c>
      <c r="Q18" s="12">
        <f t="shared" si="3"/>
        <v>10</v>
      </c>
      <c r="R18" s="13" t="s">
        <v>48</v>
      </c>
      <c r="S18" s="14">
        <v>8.6999999999999994E-2</v>
      </c>
      <c r="T18" s="22">
        <v>3</v>
      </c>
      <c r="V18" s="12">
        <f t="shared" si="4"/>
        <v>11</v>
      </c>
      <c r="W18" s="13" t="s">
        <v>50</v>
      </c>
      <c r="X18" s="14">
        <v>0.122</v>
      </c>
      <c r="Y18" s="22">
        <v>11</v>
      </c>
    </row>
    <row r="19" spans="2:25">
      <c r="B19" s="12">
        <f t="shared" si="0"/>
        <v>12</v>
      </c>
      <c r="C19" s="13" t="s">
        <v>29</v>
      </c>
      <c r="D19" s="14">
        <v>0.56100000000000005</v>
      </c>
      <c r="E19" s="22">
        <v>13</v>
      </c>
      <c r="G19" s="12">
        <f t="shared" si="1"/>
        <v>12</v>
      </c>
      <c r="H19" s="13" t="s">
        <v>49</v>
      </c>
      <c r="I19" s="14">
        <v>0.17499999999999999</v>
      </c>
      <c r="J19" s="22">
        <v>9</v>
      </c>
      <c r="L19" s="12">
        <f t="shared" si="2"/>
        <v>12</v>
      </c>
      <c r="M19" s="13" t="s">
        <v>31</v>
      </c>
      <c r="N19" s="14">
        <v>0.33400000000000002</v>
      </c>
      <c r="O19" s="22">
        <v>12</v>
      </c>
      <c r="Q19" s="12">
        <f t="shared" si="3"/>
        <v>12</v>
      </c>
      <c r="R19" s="13" t="s">
        <v>34</v>
      </c>
      <c r="S19" s="14">
        <v>8.4000000000000005E-2</v>
      </c>
      <c r="T19" s="22">
        <v>13</v>
      </c>
      <c r="V19" s="12">
        <f t="shared" si="4"/>
        <v>12</v>
      </c>
      <c r="W19" s="13" t="s">
        <v>20</v>
      </c>
      <c r="X19" s="14">
        <v>9.5000000000000001E-2</v>
      </c>
      <c r="Y19" s="22">
        <v>17</v>
      </c>
    </row>
    <row r="20" spans="2:25">
      <c r="B20" s="12">
        <f t="shared" si="0"/>
        <v>13</v>
      </c>
      <c r="C20" s="13" t="s">
        <v>28</v>
      </c>
      <c r="D20" s="14">
        <v>0.55700000000000005</v>
      </c>
      <c r="E20" s="22">
        <v>17</v>
      </c>
      <c r="G20" s="12">
        <f t="shared" si="1"/>
        <v>13</v>
      </c>
      <c r="H20" s="13" t="s">
        <v>27</v>
      </c>
      <c r="I20" s="14">
        <v>0.17399999999999999</v>
      </c>
      <c r="J20" s="22">
        <v>13</v>
      </c>
      <c r="L20" s="12">
        <f t="shared" si="2"/>
        <v>13</v>
      </c>
      <c r="M20" s="13" t="s">
        <v>42</v>
      </c>
      <c r="N20" s="14">
        <v>0.33100000000000002</v>
      </c>
      <c r="O20" s="22">
        <v>19</v>
      </c>
      <c r="Q20" s="12">
        <f t="shared" si="3"/>
        <v>13</v>
      </c>
      <c r="R20" s="13" t="s">
        <v>21</v>
      </c>
      <c r="S20" s="14">
        <v>8.3000000000000004E-2</v>
      </c>
      <c r="T20" s="22">
        <v>6</v>
      </c>
      <c r="V20" s="12">
        <f t="shared" si="4"/>
        <v>13</v>
      </c>
      <c r="W20" s="13" t="s">
        <v>18</v>
      </c>
      <c r="X20" s="14">
        <v>9.0999999999999998E-2</v>
      </c>
      <c r="Y20" s="22">
        <v>29</v>
      </c>
    </row>
    <row r="21" spans="2:25">
      <c r="B21" s="12">
        <f t="shared" si="0"/>
        <v>14</v>
      </c>
      <c r="C21" s="13" t="s">
        <v>36</v>
      </c>
      <c r="D21" s="14">
        <v>0.55600000000000005</v>
      </c>
      <c r="E21" s="22">
        <v>24</v>
      </c>
      <c r="G21" s="12">
        <f t="shared" si="1"/>
        <v>13</v>
      </c>
      <c r="H21" s="13" t="s">
        <v>43</v>
      </c>
      <c r="I21" s="14">
        <v>0.17399999999999999</v>
      </c>
      <c r="J21" s="22">
        <v>19</v>
      </c>
      <c r="L21" s="12">
        <f t="shared" si="2"/>
        <v>14</v>
      </c>
      <c r="M21" s="13" t="s">
        <v>37</v>
      </c>
      <c r="N21" s="14">
        <v>0.32900000000000001</v>
      </c>
      <c r="O21" s="22">
        <v>13</v>
      </c>
      <c r="Q21" s="12">
        <f t="shared" si="3"/>
        <v>14</v>
      </c>
      <c r="R21" s="13" t="s">
        <v>46</v>
      </c>
      <c r="S21" s="14">
        <v>8.2000000000000003E-2</v>
      </c>
      <c r="T21" s="22">
        <v>13</v>
      </c>
      <c r="V21" s="12">
        <f t="shared" si="4"/>
        <v>14</v>
      </c>
      <c r="W21" s="13" t="s">
        <v>28</v>
      </c>
      <c r="X21" s="14">
        <v>8.1000000000000003E-2</v>
      </c>
      <c r="Y21" s="22">
        <v>19</v>
      </c>
    </row>
    <row r="22" spans="2:25">
      <c r="B22" s="12">
        <f t="shared" si="0"/>
        <v>15</v>
      </c>
      <c r="C22" s="13" t="s">
        <v>24</v>
      </c>
      <c r="D22" s="14">
        <v>0.55300000000000005</v>
      </c>
      <c r="E22" s="22">
        <v>15</v>
      </c>
      <c r="G22" s="12">
        <f t="shared" si="1"/>
        <v>13</v>
      </c>
      <c r="H22" s="13" t="s">
        <v>33</v>
      </c>
      <c r="I22" s="14">
        <v>0.17399999999999999</v>
      </c>
      <c r="J22" s="22">
        <v>12</v>
      </c>
      <c r="L22" s="12">
        <f t="shared" si="2"/>
        <v>15</v>
      </c>
      <c r="M22" s="13" t="s">
        <v>49</v>
      </c>
      <c r="N22" s="14">
        <v>0.32700000000000001</v>
      </c>
      <c r="O22" s="22">
        <v>14</v>
      </c>
      <c r="Q22" s="12">
        <f t="shared" si="3"/>
        <v>15</v>
      </c>
      <c r="R22" s="13" t="s">
        <v>24</v>
      </c>
      <c r="S22" s="14">
        <v>8.1000000000000003E-2</v>
      </c>
      <c r="T22" s="22">
        <v>15</v>
      </c>
      <c r="V22" s="12">
        <f t="shared" si="4"/>
        <v>14</v>
      </c>
      <c r="W22" s="13" t="s">
        <v>11</v>
      </c>
      <c r="X22" s="14">
        <v>8.1000000000000003E-2</v>
      </c>
      <c r="Y22" s="22">
        <v>6</v>
      </c>
    </row>
    <row r="23" spans="2:25">
      <c r="B23" s="12">
        <f t="shared" si="0"/>
        <v>16</v>
      </c>
      <c r="C23" s="13" t="s">
        <v>41</v>
      </c>
      <c r="D23" s="14">
        <v>0.54900000000000004</v>
      </c>
      <c r="E23" s="22">
        <v>9</v>
      </c>
      <c r="G23" s="12">
        <f t="shared" si="1"/>
        <v>16</v>
      </c>
      <c r="H23" s="13" t="s">
        <v>42</v>
      </c>
      <c r="I23" s="14">
        <v>0.16800000000000001</v>
      </c>
      <c r="J23" s="22">
        <v>17</v>
      </c>
      <c r="L23" s="12">
        <f t="shared" si="2"/>
        <v>16</v>
      </c>
      <c r="M23" s="13" t="s">
        <v>17</v>
      </c>
      <c r="N23" s="14">
        <v>0.32100000000000001</v>
      </c>
      <c r="O23" s="22">
        <v>11</v>
      </c>
      <c r="Q23" s="12">
        <f t="shared" si="3"/>
        <v>15</v>
      </c>
      <c r="R23" s="13" t="s">
        <v>14</v>
      </c>
      <c r="S23" s="14">
        <v>8.1000000000000003E-2</v>
      </c>
      <c r="T23" s="22">
        <v>25</v>
      </c>
      <c r="V23" s="12">
        <f t="shared" si="4"/>
        <v>16</v>
      </c>
      <c r="W23" s="13" t="s">
        <v>39</v>
      </c>
      <c r="X23" s="14">
        <v>7.9000000000000001E-2</v>
      </c>
      <c r="Y23" s="22">
        <v>22</v>
      </c>
    </row>
    <row r="24" spans="2:25">
      <c r="B24" s="12">
        <f t="shared" si="0"/>
        <v>17</v>
      </c>
      <c r="C24" s="13" t="s">
        <v>50</v>
      </c>
      <c r="D24" s="14">
        <v>0.53200000000000003</v>
      </c>
      <c r="E24" s="22">
        <v>21</v>
      </c>
      <c r="G24" s="12">
        <f t="shared" si="1"/>
        <v>17</v>
      </c>
      <c r="H24" s="13" t="s">
        <v>17</v>
      </c>
      <c r="I24" s="14">
        <v>0.16300000000000001</v>
      </c>
      <c r="J24" s="22">
        <v>15</v>
      </c>
      <c r="L24" s="12">
        <f t="shared" si="2"/>
        <v>16</v>
      </c>
      <c r="M24" s="13" t="s">
        <v>28</v>
      </c>
      <c r="N24" s="14">
        <v>0.32100000000000001</v>
      </c>
      <c r="O24" s="22">
        <v>22</v>
      </c>
      <c r="Q24" s="12">
        <f t="shared" si="3"/>
        <v>17</v>
      </c>
      <c r="R24" s="13" t="s">
        <v>44</v>
      </c>
      <c r="S24" s="14">
        <v>7.5999999999999998E-2</v>
      </c>
      <c r="T24" s="22">
        <v>19</v>
      </c>
      <c r="V24" s="12">
        <f t="shared" si="4"/>
        <v>16</v>
      </c>
      <c r="W24" s="13" t="s">
        <v>34</v>
      </c>
      <c r="X24" s="14">
        <v>7.9000000000000001E-2</v>
      </c>
      <c r="Y24" s="22">
        <v>21</v>
      </c>
    </row>
    <row r="25" spans="2:25">
      <c r="B25" s="12">
        <f t="shared" si="0"/>
        <v>17</v>
      </c>
      <c r="C25" s="13" t="s">
        <v>48</v>
      </c>
      <c r="D25" s="14">
        <v>0.53200000000000003</v>
      </c>
      <c r="E25" s="22">
        <v>12</v>
      </c>
      <c r="G25" s="12">
        <f t="shared" si="1"/>
        <v>17</v>
      </c>
      <c r="H25" s="13" t="s">
        <v>47</v>
      </c>
      <c r="I25" s="14">
        <v>0.16300000000000001</v>
      </c>
      <c r="J25" s="22">
        <v>16</v>
      </c>
      <c r="L25" s="12">
        <f t="shared" si="2"/>
        <v>16</v>
      </c>
      <c r="M25" s="13" t="s">
        <v>24</v>
      </c>
      <c r="N25" s="14">
        <v>0.32100000000000001</v>
      </c>
      <c r="O25" s="22">
        <v>17</v>
      </c>
      <c r="Q25" s="12">
        <f t="shared" si="3"/>
        <v>18</v>
      </c>
      <c r="R25" s="13" t="s">
        <v>22</v>
      </c>
      <c r="S25" s="14">
        <v>7.4999999999999997E-2</v>
      </c>
      <c r="T25" s="22">
        <v>22</v>
      </c>
      <c r="V25" s="12">
        <f t="shared" si="4"/>
        <v>18</v>
      </c>
      <c r="W25" s="13" t="s">
        <v>12</v>
      </c>
      <c r="X25" s="14">
        <v>7.8E-2</v>
      </c>
      <c r="Y25" s="22">
        <v>15</v>
      </c>
    </row>
    <row r="26" spans="2:25">
      <c r="B26" s="12">
        <f t="shared" si="0"/>
        <v>19</v>
      </c>
      <c r="C26" s="13" t="s">
        <v>18</v>
      </c>
      <c r="D26" s="14">
        <v>0.53100000000000003</v>
      </c>
      <c r="E26" s="22">
        <v>19</v>
      </c>
      <c r="G26" s="12">
        <f t="shared" si="1"/>
        <v>19</v>
      </c>
      <c r="H26" s="13" t="s">
        <v>36</v>
      </c>
      <c r="I26" s="14">
        <v>0.154</v>
      </c>
      <c r="J26" s="22">
        <v>31</v>
      </c>
      <c r="L26" s="12">
        <f t="shared" si="2"/>
        <v>19</v>
      </c>
      <c r="M26" s="13" t="s">
        <v>45</v>
      </c>
      <c r="N26" s="14">
        <v>0.318</v>
      </c>
      <c r="O26" s="22">
        <v>15</v>
      </c>
      <c r="Q26" s="12">
        <f t="shared" si="3"/>
        <v>19</v>
      </c>
      <c r="R26" s="13" t="s">
        <v>18</v>
      </c>
      <c r="S26" s="14">
        <v>7.3999999999999996E-2</v>
      </c>
      <c r="T26" s="22">
        <v>20</v>
      </c>
      <c r="V26" s="12">
        <f t="shared" si="4"/>
        <v>19</v>
      </c>
      <c r="W26" s="13" t="s">
        <v>36</v>
      </c>
      <c r="X26" s="14">
        <v>7.5999999999999998E-2</v>
      </c>
      <c r="Y26" s="22">
        <v>13</v>
      </c>
    </row>
    <row r="27" spans="2:25">
      <c r="B27" s="12">
        <f t="shared" si="0"/>
        <v>19</v>
      </c>
      <c r="C27" s="13" t="s">
        <v>47</v>
      </c>
      <c r="D27" s="14">
        <v>0.53100000000000003</v>
      </c>
      <c r="E27" s="22">
        <v>26</v>
      </c>
      <c r="G27" s="12">
        <f t="shared" si="1"/>
        <v>20</v>
      </c>
      <c r="H27" s="13" t="s">
        <v>25</v>
      </c>
      <c r="I27" s="14">
        <v>0.153</v>
      </c>
      <c r="J27" s="22">
        <v>23</v>
      </c>
      <c r="L27" s="12">
        <f t="shared" si="2"/>
        <v>20</v>
      </c>
      <c r="M27" s="13" t="s">
        <v>26</v>
      </c>
      <c r="N27" s="14">
        <v>0.308</v>
      </c>
      <c r="O27" s="22">
        <v>20</v>
      </c>
      <c r="Q27" s="12">
        <f t="shared" si="3"/>
        <v>19</v>
      </c>
      <c r="R27" s="13" t="s">
        <v>47</v>
      </c>
      <c r="S27" s="14">
        <v>7.3999999999999996E-2</v>
      </c>
      <c r="T27" s="22">
        <v>23</v>
      </c>
      <c r="V27" s="12">
        <f t="shared" si="4"/>
        <v>20</v>
      </c>
      <c r="W27" s="13" t="s">
        <v>42</v>
      </c>
      <c r="X27" s="14">
        <v>7.3999999999999996E-2</v>
      </c>
      <c r="Y27" s="22">
        <v>8</v>
      </c>
    </row>
    <row r="28" spans="2:25">
      <c r="B28" s="12">
        <f t="shared" si="0"/>
        <v>19</v>
      </c>
      <c r="C28" s="13" t="s">
        <v>35</v>
      </c>
      <c r="D28" s="14">
        <v>0.53100000000000003</v>
      </c>
      <c r="E28" s="22">
        <v>20</v>
      </c>
      <c r="G28" s="12">
        <f t="shared" si="1"/>
        <v>21</v>
      </c>
      <c r="H28" s="13" t="s">
        <v>23</v>
      </c>
      <c r="I28" s="14">
        <v>0.152</v>
      </c>
      <c r="J28" s="22">
        <v>19</v>
      </c>
      <c r="L28" s="12">
        <f t="shared" si="2"/>
        <v>21</v>
      </c>
      <c r="M28" s="13" t="s">
        <v>18</v>
      </c>
      <c r="N28" s="14">
        <v>0.307</v>
      </c>
      <c r="O28" s="22">
        <v>18</v>
      </c>
      <c r="Q28" s="12">
        <f t="shared" si="3"/>
        <v>21</v>
      </c>
      <c r="R28" s="13" t="s">
        <v>42</v>
      </c>
      <c r="S28" s="14">
        <v>7.1999999999999995E-2</v>
      </c>
      <c r="T28" s="22">
        <v>28</v>
      </c>
      <c r="V28" s="12">
        <f t="shared" si="4"/>
        <v>21</v>
      </c>
      <c r="W28" s="13" t="s">
        <v>49</v>
      </c>
      <c r="X28" s="14">
        <v>7.2999999999999995E-2</v>
      </c>
      <c r="Y28" s="22">
        <v>32</v>
      </c>
    </row>
    <row r="29" spans="2:25">
      <c r="B29" s="12">
        <f t="shared" si="0"/>
        <v>22</v>
      </c>
      <c r="C29" s="13" t="s">
        <v>27</v>
      </c>
      <c r="D29" s="14">
        <v>0.52800000000000002</v>
      </c>
      <c r="E29" s="22">
        <v>27</v>
      </c>
      <c r="G29" s="12">
        <f t="shared" si="1"/>
        <v>22</v>
      </c>
      <c r="H29" s="13" t="s">
        <v>16</v>
      </c>
      <c r="I29" s="14">
        <v>0.151</v>
      </c>
      <c r="J29" s="22">
        <v>22</v>
      </c>
      <c r="L29" s="12">
        <f t="shared" si="2"/>
        <v>22</v>
      </c>
      <c r="M29" s="13" t="s">
        <v>39</v>
      </c>
      <c r="N29" s="14">
        <v>0.30499999999999999</v>
      </c>
      <c r="O29" s="22">
        <v>26</v>
      </c>
      <c r="Q29" s="12">
        <f t="shared" si="3"/>
        <v>21</v>
      </c>
      <c r="R29" s="13" t="s">
        <v>39</v>
      </c>
      <c r="S29" s="14">
        <v>7.1999999999999995E-2</v>
      </c>
      <c r="T29" s="22">
        <v>24</v>
      </c>
      <c r="V29" s="12">
        <f t="shared" si="4"/>
        <v>22</v>
      </c>
      <c r="W29" s="13" t="s">
        <v>16</v>
      </c>
      <c r="X29" s="14">
        <v>7.0000000000000007E-2</v>
      </c>
      <c r="Y29" s="22">
        <v>30</v>
      </c>
    </row>
    <row r="30" spans="2:25">
      <c r="B30" s="12">
        <f t="shared" si="0"/>
        <v>22</v>
      </c>
      <c r="C30" s="13" t="s">
        <v>21</v>
      </c>
      <c r="D30" s="14">
        <v>0.52800000000000002</v>
      </c>
      <c r="E30" s="22">
        <v>23</v>
      </c>
      <c r="G30" s="12">
        <f t="shared" si="1"/>
        <v>22</v>
      </c>
      <c r="H30" s="13" t="s">
        <v>24</v>
      </c>
      <c r="I30" s="14">
        <v>0.151</v>
      </c>
      <c r="J30" s="22">
        <v>26</v>
      </c>
      <c r="L30" s="12">
        <f t="shared" si="2"/>
        <v>23</v>
      </c>
      <c r="M30" s="13" t="s">
        <v>23</v>
      </c>
      <c r="N30" s="14">
        <v>0.30099999999999999</v>
      </c>
      <c r="O30" s="22">
        <v>21</v>
      </c>
      <c r="Q30" s="12">
        <f t="shared" si="3"/>
        <v>23</v>
      </c>
      <c r="R30" s="13" t="s">
        <v>31</v>
      </c>
      <c r="S30" s="14">
        <v>7.0999999999999994E-2</v>
      </c>
      <c r="T30" s="22">
        <v>25</v>
      </c>
      <c r="V30" s="12">
        <f t="shared" si="4"/>
        <v>23</v>
      </c>
      <c r="W30" s="13" t="s">
        <v>41</v>
      </c>
      <c r="X30" s="14">
        <v>6.4000000000000001E-2</v>
      </c>
      <c r="Y30" s="22">
        <v>23</v>
      </c>
    </row>
    <row r="31" spans="2:25">
      <c r="B31" s="12">
        <f t="shared" si="0"/>
        <v>24</v>
      </c>
      <c r="C31" s="13" t="s">
        <v>45</v>
      </c>
      <c r="D31" s="14">
        <v>0.52700000000000002</v>
      </c>
      <c r="E31" s="22">
        <v>14</v>
      </c>
      <c r="G31" s="12">
        <f t="shared" si="1"/>
        <v>24</v>
      </c>
      <c r="H31" s="13" t="s">
        <v>22</v>
      </c>
      <c r="I31" s="14">
        <v>0.14899999999999999</v>
      </c>
      <c r="J31" s="22">
        <v>26</v>
      </c>
      <c r="L31" s="12">
        <f t="shared" si="2"/>
        <v>24</v>
      </c>
      <c r="M31" s="13" t="s">
        <v>48</v>
      </c>
      <c r="N31" s="14">
        <v>0.29599999999999999</v>
      </c>
      <c r="O31" s="22">
        <v>25</v>
      </c>
      <c r="Q31" s="12">
        <f t="shared" si="3"/>
        <v>23</v>
      </c>
      <c r="R31" s="13" t="s">
        <v>27</v>
      </c>
      <c r="S31" s="14">
        <v>7.0999999999999994E-2</v>
      </c>
      <c r="T31" s="22">
        <v>28</v>
      </c>
      <c r="V31" s="12">
        <f t="shared" si="4"/>
        <v>24</v>
      </c>
      <c r="W31" s="13" t="s">
        <v>43</v>
      </c>
      <c r="X31" s="14">
        <v>5.8999999999999997E-2</v>
      </c>
      <c r="Y31" s="22">
        <v>5</v>
      </c>
    </row>
    <row r="32" spans="2:25">
      <c r="B32" s="12">
        <f t="shared" si="0"/>
        <v>25</v>
      </c>
      <c r="C32" s="13" t="s">
        <v>17</v>
      </c>
      <c r="D32" s="14">
        <v>0.52600000000000002</v>
      </c>
      <c r="E32" s="22">
        <v>16</v>
      </c>
      <c r="G32" s="12">
        <f t="shared" si="1"/>
        <v>24</v>
      </c>
      <c r="H32" s="13" t="s">
        <v>18</v>
      </c>
      <c r="I32" s="14">
        <v>0.14899999999999999</v>
      </c>
      <c r="J32" s="22">
        <v>24</v>
      </c>
      <c r="L32" s="12">
        <f t="shared" si="2"/>
        <v>25</v>
      </c>
      <c r="M32" s="13" t="s">
        <v>20</v>
      </c>
      <c r="N32" s="14">
        <v>0.29499999999999998</v>
      </c>
      <c r="O32" s="22">
        <v>22</v>
      </c>
      <c r="Q32" s="12">
        <f t="shared" si="3"/>
        <v>25</v>
      </c>
      <c r="R32" s="13" t="s">
        <v>16</v>
      </c>
      <c r="S32" s="14">
        <v>6.6000000000000003E-2</v>
      </c>
      <c r="T32" s="22">
        <v>8</v>
      </c>
      <c r="V32" s="12">
        <f t="shared" si="4"/>
        <v>25</v>
      </c>
      <c r="W32" s="13" t="s">
        <v>19</v>
      </c>
      <c r="X32" s="14">
        <v>5.8000000000000003E-2</v>
      </c>
      <c r="Y32" s="22">
        <v>27</v>
      </c>
    </row>
    <row r="33" spans="2:25">
      <c r="B33" s="12">
        <f t="shared" si="0"/>
        <v>26</v>
      </c>
      <c r="C33" s="13" t="s">
        <v>31</v>
      </c>
      <c r="D33" s="14">
        <v>0.52200000000000002</v>
      </c>
      <c r="E33" s="22">
        <v>21</v>
      </c>
      <c r="G33" s="12">
        <f t="shared" si="1"/>
        <v>26</v>
      </c>
      <c r="H33" s="13" t="s">
        <v>48</v>
      </c>
      <c r="I33" s="14">
        <v>0.14799999999999999</v>
      </c>
      <c r="J33" s="22">
        <v>19</v>
      </c>
      <c r="L33" s="12">
        <f t="shared" si="2"/>
        <v>26</v>
      </c>
      <c r="M33" s="13" t="s">
        <v>47</v>
      </c>
      <c r="N33" s="14">
        <v>0.29399999999999998</v>
      </c>
      <c r="O33" s="22">
        <v>28</v>
      </c>
      <c r="Q33" s="12">
        <f t="shared" si="3"/>
        <v>25</v>
      </c>
      <c r="R33" s="13" t="s">
        <v>40</v>
      </c>
      <c r="S33" s="14">
        <v>6.6000000000000003E-2</v>
      </c>
      <c r="T33" s="22">
        <v>17</v>
      </c>
      <c r="V33" s="12">
        <f t="shared" si="4"/>
        <v>26</v>
      </c>
      <c r="W33" s="13" t="s">
        <v>25</v>
      </c>
      <c r="X33" s="14">
        <v>5.7000000000000002E-2</v>
      </c>
      <c r="Y33" s="22">
        <v>16</v>
      </c>
    </row>
    <row r="34" spans="2:25">
      <c r="B34" s="12">
        <f t="shared" si="0"/>
        <v>27</v>
      </c>
      <c r="C34" s="13" t="s">
        <v>23</v>
      </c>
      <c r="D34" s="14">
        <v>0.499</v>
      </c>
      <c r="E34" s="22">
        <v>29</v>
      </c>
      <c r="G34" s="12">
        <f t="shared" si="1"/>
        <v>27</v>
      </c>
      <c r="H34" s="13" t="s">
        <v>51</v>
      </c>
      <c r="I34" s="14">
        <v>0.14599999999999999</v>
      </c>
      <c r="J34" s="22">
        <v>25</v>
      </c>
      <c r="L34" s="12">
        <f t="shared" si="2"/>
        <v>27</v>
      </c>
      <c r="M34" s="13" t="s">
        <v>29</v>
      </c>
      <c r="N34" s="14">
        <v>0.28499999999999998</v>
      </c>
      <c r="O34" s="22">
        <v>27</v>
      </c>
      <c r="Q34" s="12">
        <f t="shared" si="3"/>
        <v>25</v>
      </c>
      <c r="R34" s="13" t="s">
        <v>41</v>
      </c>
      <c r="S34" s="14">
        <v>6.6000000000000003E-2</v>
      </c>
      <c r="T34" s="22">
        <v>12</v>
      </c>
      <c r="V34" s="12">
        <f t="shared" si="4"/>
        <v>26</v>
      </c>
      <c r="W34" s="13" t="s">
        <v>21</v>
      </c>
      <c r="X34" s="14">
        <v>5.7000000000000002E-2</v>
      </c>
      <c r="Y34" s="22">
        <v>20</v>
      </c>
    </row>
    <row r="35" spans="2:25">
      <c r="B35" s="12">
        <f t="shared" si="0"/>
        <v>28</v>
      </c>
      <c r="C35" s="13" t="s">
        <v>26</v>
      </c>
      <c r="D35" s="14">
        <v>0.49199999999999999</v>
      </c>
      <c r="E35" s="22">
        <v>30</v>
      </c>
      <c r="G35" s="12">
        <f t="shared" si="1"/>
        <v>27</v>
      </c>
      <c r="H35" s="13" t="s">
        <v>45</v>
      </c>
      <c r="I35" s="14">
        <v>0.14599999999999999</v>
      </c>
      <c r="J35" s="22">
        <v>18</v>
      </c>
      <c r="L35" s="12">
        <f t="shared" si="2"/>
        <v>28</v>
      </c>
      <c r="M35" s="13" t="s">
        <v>27</v>
      </c>
      <c r="N35" s="14">
        <v>0.28299999999999997</v>
      </c>
      <c r="O35" s="22">
        <v>29</v>
      </c>
      <c r="Q35" s="12">
        <f t="shared" si="3"/>
        <v>25</v>
      </c>
      <c r="R35" s="13" t="s">
        <v>35</v>
      </c>
      <c r="S35" s="14">
        <v>6.6000000000000003E-2</v>
      </c>
      <c r="T35" s="22">
        <v>30</v>
      </c>
      <c r="V35" s="12">
        <f t="shared" si="4"/>
        <v>28</v>
      </c>
      <c r="W35" s="13" t="s">
        <v>45</v>
      </c>
      <c r="X35" s="14">
        <v>5.6000000000000001E-2</v>
      </c>
      <c r="Y35" s="22">
        <v>35</v>
      </c>
    </row>
    <row r="36" spans="2:25">
      <c r="B36" s="12">
        <f t="shared" si="0"/>
        <v>29</v>
      </c>
      <c r="C36" s="13" t="s">
        <v>39</v>
      </c>
      <c r="D36" s="14">
        <v>0.48699999999999999</v>
      </c>
      <c r="E36" s="22">
        <v>32</v>
      </c>
      <c r="G36" s="12">
        <f t="shared" si="1"/>
        <v>29</v>
      </c>
      <c r="H36" s="13" t="s">
        <v>12</v>
      </c>
      <c r="I36" s="14">
        <v>0.14399999999999999</v>
      </c>
      <c r="J36" s="22">
        <v>32</v>
      </c>
      <c r="L36" s="12">
        <f t="shared" si="2"/>
        <v>29</v>
      </c>
      <c r="M36" s="13" t="s">
        <v>21</v>
      </c>
      <c r="N36" s="14">
        <v>0.26800000000000002</v>
      </c>
      <c r="O36" s="22">
        <v>30</v>
      </c>
      <c r="Q36" s="12">
        <f t="shared" si="3"/>
        <v>25</v>
      </c>
      <c r="R36" s="13" t="s">
        <v>32</v>
      </c>
      <c r="S36" s="14">
        <v>6.6000000000000003E-2</v>
      </c>
      <c r="T36" s="22">
        <v>32</v>
      </c>
      <c r="V36" s="12">
        <f t="shared" si="4"/>
        <v>29</v>
      </c>
      <c r="W36" s="13" t="s">
        <v>38</v>
      </c>
      <c r="X36" s="14">
        <v>5.3999999999999999E-2</v>
      </c>
      <c r="Y36" s="22">
        <v>37</v>
      </c>
    </row>
    <row r="37" spans="2:25">
      <c r="B37" s="12">
        <f t="shared" si="0"/>
        <v>30</v>
      </c>
      <c r="C37" s="13" t="s">
        <v>38</v>
      </c>
      <c r="D37" s="14">
        <v>0.48599999999999999</v>
      </c>
      <c r="E37" s="22">
        <v>28</v>
      </c>
      <c r="G37" s="12">
        <f t="shared" si="1"/>
        <v>30</v>
      </c>
      <c r="H37" s="13" t="s">
        <v>44</v>
      </c>
      <c r="I37" s="14">
        <v>0.14099999999999999</v>
      </c>
      <c r="J37" s="22">
        <v>28</v>
      </c>
      <c r="L37" s="12">
        <f t="shared" si="2"/>
        <v>30</v>
      </c>
      <c r="M37" s="13" t="s">
        <v>40</v>
      </c>
      <c r="N37" s="14">
        <v>0.246</v>
      </c>
      <c r="O37" s="22">
        <v>24</v>
      </c>
      <c r="Q37" s="12">
        <f t="shared" si="3"/>
        <v>30</v>
      </c>
      <c r="R37" s="13" t="s">
        <v>37</v>
      </c>
      <c r="S37" s="14">
        <v>6.5000000000000002E-2</v>
      </c>
      <c r="T37" s="22">
        <v>25</v>
      </c>
      <c r="V37" s="12">
        <f t="shared" si="4"/>
        <v>30</v>
      </c>
      <c r="W37" s="13" t="s">
        <v>46</v>
      </c>
      <c r="X37" s="14">
        <v>5.2999999999999999E-2</v>
      </c>
      <c r="Y37" s="22">
        <v>25</v>
      </c>
    </row>
    <row r="38" spans="2:25">
      <c r="B38" s="12">
        <f t="shared" si="0"/>
        <v>31</v>
      </c>
      <c r="C38" s="13" t="s">
        <v>32</v>
      </c>
      <c r="D38" s="14">
        <v>0.47199999999999998</v>
      </c>
      <c r="E38" s="22">
        <v>36</v>
      </c>
      <c r="G38" s="12">
        <f t="shared" si="1"/>
        <v>30</v>
      </c>
      <c r="H38" s="13" t="s">
        <v>26</v>
      </c>
      <c r="I38" s="14">
        <v>0.14099999999999999</v>
      </c>
      <c r="J38" s="22">
        <v>28</v>
      </c>
      <c r="L38" s="12">
        <f t="shared" si="2"/>
        <v>31</v>
      </c>
      <c r="M38" s="13" t="s">
        <v>15</v>
      </c>
      <c r="N38" s="14">
        <v>0.23200000000000001</v>
      </c>
      <c r="O38" s="22">
        <v>32</v>
      </c>
      <c r="Q38" s="12">
        <f t="shared" si="3"/>
        <v>31</v>
      </c>
      <c r="R38" s="13" t="s">
        <v>19</v>
      </c>
      <c r="S38" s="14">
        <v>6.2E-2</v>
      </c>
      <c r="T38" s="22">
        <v>17</v>
      </c>
      <c r="V38" s="12">
        <f t="shared" si="4"/>
        <v>31</v>
      </c>
      <c r="W38" s="13" t="s">
        <v>48</v>
      </c>
      <c r="X38" s="14">
        <v>5.1999999999999998E-2</v>
      </c>
      <c r="Y38" s="22">
        <v>38</v>
      </c>
    </row>
    <row r="39" spans="2:25">
      <c r="B39" s="12">
        <f t="shared" si="0"/>
        <v>32</v>
      </c>
      <c r="C39" s="13" t="s">
        <v>15</v>
      </c>
      <c r="D39" s="14">
        <v>0.45900000000000002</v>
      </c>
      <c r="E39" s="22">
        <v>35</v>
      </c>
      <c r="G39" s="12">
        <f t="shared" si="1"/>
        <v>32</v>
      </c>
      <c r="H39" s="13" t="s">
        <v>13</v>
      </c>
      <c r="I39" s="14">
        <v>0.129</v>
      </c>
      <c r="J39" s="22">
        <v>28</v>
      </c>
      <c r="L39" s="12">
        <f t="shared" si="2"/>
        <v>32</v>
      </c>
      <c r="M39" s="13" t="s">
        <v>13</v>
      </c>
      <c r="N39" s="14">
        <v>0.224</v>
      </c>
      <c r="O39" s="22">
        <v>31</v>
      </c>
      <c r="Q39" s="12">
        <f t="shared" si="3"/>
        <v>31</v>
      </c>
      <c r="R39" s="13" t="s">
        <v>49</v>
      </c>
      <c r="S39" s="14">
        <v>6.2E-2</v>
      </c>
      <c r="T39" s="22">
        <v>34</v>
      </c>
      <c r="V39" s="12">
        <f t="shared" si="4"/>
        <v>32</v>
      </c>
      <c r="W39" s="13" t="s">
        <v>29</v>
      </c>
      <c r="X39" s="14">
        <v>0.05</v>
      </c>
      <c r="Y39" s="22">
        <v>36</v>
      </c>
    </row>
    <row r="40" spans="2:25">
      <c r="B40" s="12">
        <f t="shared" si="0"/>
        <v>33</v>
      </c>
      <c r="C40" s="13" t="s">
        <v>34</v>
      </c>
      <c r="D40" s="14">
        <v>0.45100000000000001</v>
      </c>
      <c r="E40" s="22">
        <v>34</v>
      </c>
      <c r="G40" s="12">
        <f t="shared" si="1"/>
        <v>33</v>
      </c>
      <c r="H40" s="13" t="s">
        <v>28</v>
      </c>
      <c r="I40" s="14">
        <v>0.127</v>
      </c>
      <c r="J40" s="22">
        <v>35</v>
      </c>
      <c r="L40" s="12">
        <f t="shared" si="2"/>
        <v>33</v>
      </c>
      <c r="M40" s="13" t="s">
        <v>32</v>
      </c>
      <c r="N40" s="14">
        <v>0.21099999999999999</v>
      </c>
      <c r="O40" s="22">
        <v>35</v>
      </c>
      <c r="Q40" s="12">
        <f t="shared" si="3"/>
        <v>31</v>
      </c>
      <c r="R40" s="13" t="s">
        <v>45</v>
      </c>
      <c r="S40" s="14">
        <v>6.2E-2</v>
      </c>
      <c r="T40" s="22">
        <v>30</v>
      </c>
      <c r="V40" s="12">
        <f t="shared" si="4"/>
        <v>32</v>
      </c>
      <c r="W40" s="13" t="s">
        <v>24</v>
      </c>
      <c r="X40" s="14">
        <v>0.05</v>
      </c>
      <c r="Y40" s="22">
        <v>30</v>
      </c>
    </row>
    <row r="41" spans="2:25">
      <c r="B41" s="12">
        <f t="shared" si="0"/>
        <v>34</v>
      </c>
      <c r="C41" s="13" t="s">
        <v>13</v>
      </c>
      <c r="D41" s="14">
        <v>0.45</v>
      </c>
      <c r="E41" s="22">
        <v>31</v>
      </c>
      <c r="G41" s="12">
        <f t="shared" si="1"/>
        <v>34</v>
      </c>
      <c r="H41" s="13" t="s">
        <v>46</v>
      </c>
      <c r="I41" s="14">
        <v>0.121</v>
      </c>
      <c r="J41" s="22">
        <v>36</v>
      </c>
      <c r="L41" s="12">
        <f t="shared" si="2"/>
        <v>34</v>
      </c>
      <c r="M41" s="13" t="s">
        <v>38</v>
      </c>
      <c r="N41" s="14">
        <v>0.20899999999999999</v>
      </c>
      <c r="O41" s="22">
        <v>33</v>
      </c>
      <c r="Q41" s="12">
        <f t="shared" si="3"/>
        <v>34</v>
      </c>
      <c r="R41" s="13" t="s">
        <v>36</v>
      </c>
      <c r="S41" s="14">
        <v>5.8000000000000003E-2</v>
      </c>
      <c r="T41" s="22">
        <v>33</v>
      </c>
      <c r="V41" s="12">
        <f t="shared" si="4"/>
        <v>34</v>
      </c>
      <c r="W41" s="13" t="s">
        <v>22</v>
      </c>
      <c r="X41" s="14">
        <v>4.8000000000000001E-2</v>
      </c>
      <c r="Y41" s="22">
        <v>26</v>
      </c>
    </row>
    <row r="42" spans="2:25">
      <c r="B42" s="12">
        <f t="shared" si="0"/>
        <v>35</v>
      </c>
      <c r="C42" s="13" t="s">
        <v>33</v>
      </c>
      <c r="D42" s="14">
        <v>0.44600000000000001</v>
      </c>
      <c r="E42" s="22">
        <v>33</v>
      </c>
      <c r="G42" s="12">
        <f t="shared" si="1"/>
        <v>35</v>
      </c>
      <c r="H42" s="13" t="s">
        <v>40</v>
      </c>
      <c r="I42" s="14">
        <v>0.11899999999999999</v>
      </c>
      <c r="J42" s="22">
        <v>33</v>
      </c>
      <c r="L42" s="12">
        <f t="shared" si="2"/>
        <v>35</v>
      </c>
      <c r="M42" s="13" t="s">
        <v>33</v>
      </c>
      <c r="N42" s="14">
        <v>0.183</v>
      </c>
      <c r="O42" s="22">
        <v>34</v>
      </c>
      <c r="Q42" s="12">
        <f t="shared" si="3"/>
        <v>35</v>
      </c>
      <c r="R42" s="13" t="s">
        <v>50</v>
      </c>
      <c r="S42" s="14">
        <v>5.1999999999999998E-2</v>
      </c>
      <c r="T42" s="22">
        <v>34</v>
      </c>
      <c r="V42" s="12">
        <f t="shared" si="4"/>
        <v>35</v>
      </c>
      <c r="W42" s="13" t="s">
        <v>47</v>
      </c>
      <c r="X42" s="14">
        <v>4.7E-2</v>
      </c>
      <c r="Y42" s="22">
        <v>28</v>
      </c>
    </row>
    <row r="43" spans="2:25">
      <c r="B43" s="12">
        <f t="shared" si="0"/>
        <v>36</v>
      </c>
      <c r="C43" s="13" t="s">
        <v>40</v>
      </c>
      <c r="D43" s="14">
        <v>0.43099999999999999</v>
      </c>
      <c r="E43" s="22">
        <v>25</v>
      </c>
      <c r="G43" s="12">
        <f t="shared" si="1"/>
        <v>36</v>
      </c>
      <c r="H43" s="13" t="s">
        <v>31</v>
      </c>
      <c r="I43" s="14">
        <v>0.11700000000000001</v>
      </c>
      <c r="J43" s="22">
        <v>34</v>
      </c>
      <c r="L43" s="12">
        <f t="shared" si="2"/>
        <v>36</v>
      </c>
      <c r="M43" s="13" t="s">
        <v>19</v>
      </c>
      <c r="N43" s="14">
        <v>0.182</v>
      </c>
      <c r="O43" s="22">
        <v>36</v>
      </c>
      <c r="Q43" s="12">
        <f t="shared" si="3"/>
        <v>36</v>
      </c>
      <c r="R43" s="13" t="s">
        <v>25</v>
      </c>
      <c r="S43" s="14">
        <v>0.05</v>
      </c>
      <c r="T43" s="22">
        <v>36</v>
      </c>
      <c r="V43" s="12">
        <f t="shared" si="4"/>
        <v>36</v>
      </c>
      <c r="W43" s="13" t="s">
        <v>44</v>
      </c>
      <c r="X43" s="14">
        <v>4.2999999999999997E-2</v>
      </c>
      <c r="Y43" s="22">
        <v>38</v>
      </c>
    </row>
    <row r="44" spans="2:25">
      <c r="B44" s="12">
        <f t="shared" si="0"/>
        <v>37</v>
      </c>
      <c r="C44" s="13" t="s">
        <v>14</v>
      </c>
      <c r="D44" s="14">
        <v>0.42899999999999999</v>
      </c>
      <c r="E44" s="22">
        <v>37</v>
      </c>
      <c r="G44" s="12">
        <f t="shared" si="1"/>
        <v>37</v>
      </c>
      <c r="H44" s="13" t="s">
        <v>39</v>
      </c>
      <c r="I44" s="14">
        <v>0.111</v>
      </c>
      <c r="J44" s="22">
        <v>38</v>
      </c>
      <c r="L44" s="12">
        <f t="shared" si="2"/>
        <v>37</v>
      </c>
      <c r="M44" s="13" t="s">
        <v>34</v>
      </c>
      <c r="N44" s="14">
        <v>0.154</v>
      </c>
      <c r="O44" s="22">
        <v>37</v>
      </c>
      <c r="Q44" s="12">
        <f t="shared" si="3"/>
        <v>36</v>
      </c>
      <c r="R44" s="13" t="s">
        <v>15</v>
      </c>
      <c r="S44" s="14">
        <v>0.05</v>
      </c>
      <c r="T44" s="22">
        <v>37</v>
      </c>
      <c r="V44" s="12">
        <f t="shared" si="4"/>
        <v>37</v>
      </c>
      <c r="W44" s="13" t="s">
        <v>14</v>
      </c>
      <c r="X44" s="14">
        <v>4.1000000000000002E-2</v>
      </c>
      <c r="Y44" s="22">
        <v>33</v>
      </c>
    </row>
    <row r="45" spans="2:25">
      <c r="B45" s="12">
        <f t="shared" si="0"/>
        <v>38</v>
      </c>
      <c r="C45" s="13" t="s">
        <v>43</v>
      </c>
      <c r="D45" s="14">
        <v>0.39400000000000002</v>
      </c>
      <c r="E45" s="22">
        <v>40</v>
      </c>
      <c r="G45" s="12">
        <f t="shared" si="1"/>
        <v>38</v>
      </c>
      <c r="H45" s="13" t="s">
        <v>35</v>
      </c>
      <c r="I45" s="14">
        <v>0.106</v>
      </c>
      <c r="J45" s="22">
        <v>37</v>
      </c>
      <c r="L45" s="12">
        <f t="shared" si="2"/>
        <v>38</v>
      </c>
      <c r="M45" s="13" t="s">
        <v>11</v>
      </c>
      <c r="N45" s="14">
        <v>0.125</v>
      </c>
      <c r="O45" s="22">
        <v>38</v>
      </c>
      <c r="Q45" s="12">
        <f t="shared" si="3"/>
        <v>38</v>
      </c>
      <c r="R45" s="13" t="s">
        <v>23</v>
      </c>
      <c r="S45" s="14">
        <v>4.4999999999999998E-2</v>
      </c>
      <c r="T45" s="22">
        <v>38</v>
      </c>
      <c r="V45" s="12">
        <f t="shared" si="4"/>
        <v>38</v>
      </c>
      <c r="W45" s="13" t="s">
        <v>32</v>
      </c>
      <c r="X45" s="14">
        <v>0.04</v>
      </c>
      <c r="Y45" s="22">
        <v>34</v>
      </c>
    </row>
    <row r="46" spans="2:25">
      <c r="B46" s="12">
        <f t="shared" si="0"/>
        <v>39</v>
      </c>
      <c r="C46" s="13" t="s">
        <v>30</v>
      </c>
      <c r="D46" s="14">
        <v>0.38900000000000001</v>
      </c>
      <c r="E46" s="22">
        <v>38</v>
      </c>
      <c r="G46" s="12">
        <f t="shared" si="1"/>
        <v>39</v>
      </c>
      <c r="H46" s="13" t="s">
        <v>50</v>
      </c>
      <c r="I46" s="14">
        <v>0.10299999999999999</v>
      </c>
      <c r="J46" s="22">
        <v>38</v>
      </c>
      <c r="L46" s="12">
        <f t="shared" si="2"/>
        <v>39</v>
      </c>
      <c r="M46" s="13" t="s">
        <v>14</v>
      </c>
      <c r="N46" s="14">
        <v>0.11600000000000001</v>
      </c>
      <c r="O46" s="22">
        <v>39</v>
      </c>
      <c r="Q46" s="12">
        <f t="shared" si="3"/>
        <v>39</v>
      </c>
      <c r="R46" s="13" t="s">
        <v>26</v>
      </c>
      <c r="S46" s="14">
        <v>4.2999999999999997E-2</v>
      </c>
      <c r="T46" s="22">
        <v>38</v>
      </c>
      <c r="V46" s="12">
        <f t="shared" si="4"/>
        <v>39</v>
      </c>
      <c r="W46" s="13" t="s">
        <v>27</v>
      </c>
      <c r="X46" s="14">
        <v>3.5999999999999997E-2</v>
      </c>
      <c r="Y46" s="22">
        <v>40</v>
      </c>
    </row>
    <row r="47" spans="2:25">
      <c r="B47" s="12">
        <f t="shared" si="0"/>
        <v>40</v>
      </c>
      <c r="C47" s="13" t="s">
        <v>11</v>
      </c>
      <c r="D47" s="14">
        <v>0.374</v>
      </c>
      <c r="E47" s="22">
        <v>39</v>
      </c>
      <c r="G47" s="12">
        <f t="shared" si="1"/>
        <v>40</v>
      </c>
      <c r="H47" s="13" t="s">
        <v>19</v>
      </c>
      <c r="I47" s="14">
        <v>7.9000000000000001E-2</v>
      </c>
      <c r="J47" s="22">
        <v>40</v>
      </c>
      <c r="L47" s="12">
        <f t="shared" si="2"/>
        <v>40</v>
      </c>
      <c r="M47" s="13" t="s">
        <v>43</v>
      </c>
      <c r="N47" s="14">
        <v>0.114</v>
      </c>
      <c r="O47" s="22">
        <v>41</v>
      </c>
      <c r="Q47" s="12">
        <f t="shared" si="3"/>
        <v>40</v>
      </c>
      <c r="R47" s="13" t="s">
        <v>17</v>
      </c>
      <c r="S47" s="14">
        <v>4.1000000000000002E-2</v>
      </c>
      <c r="T47" s="22">
        <v>40</v>
      </c>
      <c r="V47" s="12">
        <f t="shared" si="4"/>
        <v>40</v>
      </c>
      <c r="W47" s="13" t="s">
        <v>51</v>
      </c>
      <c r="X47" s="14">
        <v>3.3000000000000002E-2</v>
      </c>
      <c r="Y47" s="22">
        <v>24</v>
      </c>
    </row>
    <row r="48" spans="2:25">
      <c r="B48" s="12">
        <f t="shared" si="0"/>
        <v>41</v>
      </c>
      <c r="C48" s="13" t="s">
        <v>19</v>
      </c>
      <c r="D48" s="14">
        <v>0.32300000000000001</v>
      </c>
      <c r="E48" s="22">
        <v>41</v>
      </c>
      <c r="G48" s="12">
        <f t="shared" si="1"/>
        <v>41</v>
      </c>
      <c r="H48" s="13" t="s">
        <v>41</v>
      </c>
      <c r="I48" s="14">
        <v>7.6999999999999999E-2</v>
      </c>
      <c r="J48" s="22">
        <v>41</v>
      </c>
      <c r="L48" s="12">
        <f t="shared" si="2"/>
        <v>41</v>
      </c>
      <c r="M48" s="13" t="s">
        <v>30</v>
      </c>
      <c r="N48" s="14">
        <v>0.10100000000000001</v>
      </c>
      <c r="O48" s="22">
        <v>40</v>
      </c>
      <c r="Q48" s="12">
        <f t="shared" si="3"/>
        <v>41</v>
      </c>
      <c r="R48" s="13" t="s">
        <v>11</v>
      </c>
      <c r="S48" s="14">
        <v>8.0000000000000002E-3</v>
      </c>
      <c r="T48" s="22">
        <v>41</v>
      </c>
      <c r="V48" s="12">
        <f t="shared" si="4"/>
        <v>41</v>
      </c>
      <c r="W48" s="13" t="s">
        <v>37</v>
      </c>
      <c r="X48" s="14">
        <v>1.4999999999999999E-2</v>
      </c>
      <c r="Y48" s="22">
        <v>41</v>
      </c>
    </row>
    <row r="49" spans="2:30">
      <c r="B49" s="15"/>
      <c r="C49" s="16" t="s">
        <v>58</v>
      </c>
      <c r="D49" s="14">
        <v>0.54300000000000004</v>
      </c>
      <c r="E49" s="75"/>
      <c r="G49" s="15"/>
      <c r="H49" s="16" t="s">
        <v>58</v>
      </c>
      <c r="I49" s="14">
        <v>0.13700000000000001</v>
      </c>
      <c r="J49" s="75"/>
      <c r="L49" s="15"/>
      <c r="M49" s="16" t="s">
        <v>58</v>
      </c>
      <c r="N49" s="14">
        <v>0.33800000000000002</v>
      </c>
      <c r="O49" s="75"/>
      <c r="Q49" s="15"/>
      <c r="R49" s="16" t="s">
        <v>58</v>
      </c>
      <c r="S49" s="14">
        <v>6.7000000000000004E-2</v>
      </c>
      <c r="T49" s="75"/>
      <c r="V49" s="15"/>
      <c r="W49" s="16" t="s">
        <v>58</v>
      </c>
      <c r="X49" s="14">
        <v>0.09</v>
      </c>
      <c r="Y49" s="75"/>
      <c r="AD49" s="76"/>
    </row>
    <row r="50" spans="2:30">
      <c r="B50" s="17"/>
      <c r="C50" s="18" t="s">
        <v>59</v>
      </c>
      <c r="D50" s="14">
        <v>0.45600000000000002</v>
      </c>
      <c r="E50" s="78"/>
      <c r="G50" s="17"/>
      <c r="H50" s="18" t="s">
        <v>59</v>
      </c>
      <c r="I50" s="14">
        <v>0.192</v>
      </c>
      <c r="J50" s="78"/>
      <c r="L50" s="17"/>
      <c r="M50" s="18" t="s">
        <v>59</v>
      </c>
      <c r="N50" s="14">
        <v>0.191</v>
      </c>
      <c r="O50" s="78"/>
      <c r="Q50" s="17"/>
      <c r="R50" s="18" t="s">
        <v>59</v>
      </c>
      <c r="S50" s="14">
        <v>7.2999999999999995E-2</v>
      </c>
      <c r="T50" s="78"/>
      <c r="V50" s="17"/>
      <c r="W50" s="18" t="s">
        <v>59</v>
      </c>
      <c r="X50" s="14">
        <v>8.7999999999999995E-2</v>
      </c>
      <c r="Y50" s="78"/>
      <c r="AD50" s="76"/>
    </row>
    <row r="51" spans="2:30">
      <c r="B51" s="19"/>
      <c r="C51" s="18" t="s">
        <v>60</v>
      </c>
      <c r="D51" s="14">
        <v>0.54</v>
      </c>
      <c r="E51" s="81"/>
      <c r="G51" s="19"/>
      <c r="H51" s="18" t="s">
        <v>60</v>
      </c>
      <c r="I51" s="14">
        <v>0.13900000000000001</v>
      </c>
      <c r="J51" s="81"/>
      <c r="L51" s="19"/>
      <c r="M51" s="18" t="s">
        <v>60</v>
      </c>
      <c r="N51" s="14">
        <v>0.33300000000000002</v>
      </c>
      <c r="O51" s="81"/>
      <c r="Q51" s="19"/>
      <c r="R51" s="18" t="s">
        <v>60</v>
      </c>
      <c r="S51" s="14">
        <v>6.7000000000000004E-2</v>
      </c>
      <c r="T51" s="81"/>
      <c r="V51" s="19"/>
      <c r="W51" s="18" t="s">
        <v>60</v>
      </c>
      <c r="X51" s="14">
        <v>0.09</v>
      </c>
      <c r="Y51" s="81"/>
      <c r="AD51" s="76"/>
    </row>
    <row r="53" spans="2:30">
      <c r="B53" s="20" t="s">
        <v>75</v>
      </c>
      <c r="C53" s="33" t="s">
        <v>76</v>
      </c>
    </row>
    <row r="54" spans="2:30">
      <c r="C54" s="82"/>
    </row>
  </sheetData>
  <sortState xmlns:xlrd2="http://schemas.microsoft.com/office/spreadsheetml/2017/richdata2" ref="V8:Y48">
    <sortCondition ref="V8:V48"/>
  </sortState>
  <mergeCells count="6">
    <mergeCell ref="V5:V7"/>
    <mergeCell ref="G2:I2"/>
    <mergeCell ref="B5:B7"/>
    <mergeCell ref="G5:G7"/>
    <mergeCell ref="L5:L7"/>
    <mergeCell ref="Q5:Q7"/>
  </mergeCells>
  <phoneticPr fontId="3"/>
  <hyperlinks>
    <hyperlink ref="B1" location="目次!A1" display="目次に戻る" xr:uid="{00000000-0004-0000-0200-000000000000}"/>
  </hyperlinks>
  <printOptions horizontalCentered="1"/>
  <pageMargins left="0.39370078740157483" right="0.39370078740157483" top="0.78740157480314965" bottom="0.19685039370078741" header="0.51181102362204722" footer="0.31496062992125984"/>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8ECE7F3A-FD02-4523-B568-75CC7480B7FD}">
            <xm:f>$H8=目次!$H$8</xm:f>
            <x14:dxf>
              <fill>
                <patternFill>
                  <bgColor rgb="FFFFFF00"/>
                </patternFill>
              </fill>
            </x14:dxf>
          </x14:cfRule>
          <xm:sqref>G8:J8</xm:sqref>
        </x14:conditionalFormatting>
        <x14:conditionalFormatting xmlns:xm="http://schemas.microsoft.com/office/excel/2006/main">
          <x14:cfRule type="expression" priority="9" id="{1C7F4ECB-E0BD-4E4A-B7C0-AA6890F3A1EA}">
            <xm:f>$H9=目次!$H$8</xm:f>
            <x14:dxf>
              <fill>
                <patternFill>
                  <bgColor rgb="FFFFFF00"/>
                </patternFill>
              </fill>
            </x14:dxf>
          </x14:cfRule>
          <xm:sqref>G9:J48</xm:sqref>
        </x14:conditionalFormatting>
        <x14:conditionalFormatting xmlns:xm="http://schemas.microsoft.com/office/excel/2006/main">
          <x14:cfRule type="expression" priority="8" id="{C539646C-2661-45BC-B5D8-73DA682F9153}">
            <xm:f>$M8=目次!$H$8</xm:f>
            <x14:dxf>
              <fill>
                <patternFill>
                  <bgColor rgb="FFFFFF00"/>
                </patternFill>
              </fill>
            </x14:dxf>
          </x14:cfRule>
          <xm:sqref>L8:O8</xm:sqref>
        </x14:conditionalFormatting>
        <x14:conditionalFormatting xmlns:xm="http://schemas.microsoft.com/office/excel/2006/main">
          <x14:cfRule type="expression" priority="7" id="{1E2A1A27-5E6A-4BD9-8504-BCF21AA580FA}">
            <xm:f>$M9=目次!$H$8</xm:f>
            <x14:dxf>
              <fill>
                <patternFill>
                  <bgColor rgb="FFFFFF00"/>
                </patternFill>
              </fill>
            </x14:dxf>
          </x14:cfRule>
          <xm:sqref>L9:O48</xm:sqref>
        </x14:conditionalFormatting>
        <x14:conditionalFormatting xmlns:xm="http://schemas.microsoft.com/office/excel/2006/main">
          <x14:cfRule type="expression" priority="6" id="{C4E5C61E-ABC8-4786-8E8E-945C7B684E23}">
            <xm:f>$R8=目次!$H$8</xm:f>
            <x14:dxf>
              <fill>
                <patternFill>
                  <bgColor rgb="FFFFFF00"/>
                </patternFill>
              </fill>
            </x14:dxf>
          </x14:cfRule>
          <xm:sqref>Q8:T8</xm:sqref>
        </x14:conditionalFormatting>
        <x14:conditionalFormatting xmlns:xm="http://schemas.microsoft.com/office/excel/2006/main">
          <x14:cfRule type="expression" priority="5" id="{67CD401E-037B-4ED5-92CF-80684EF30D47}">
            <xm:f>$R9=目次!$H$8</xm:f>
            <x14:dxf>
              <fill>
                <patternFill>
                  <bgColor rgb="FFFFFF00"/>
                </patternFill>
              </fill>
            </x14:dxf>
          </x14:cfRule>
          <xm:sqref>Q9:T48</xm:sqref>
        </x14:conditionalFormatting>
        <x14:conditionalFormatting xmlns:xm="http://schemas.microsoft.com/office/excel/2006/main">
          <x14:cfRule type="expression" priority="4" id="{DE576345-F691-473C-A300-438D86D29781}">
            <xm:f>$W8=目次!$H$8</xm:f>
            <x14:dxf>
              <fill>
                <patternFill>
                  <bgColor rgb="FFFFFF00"/>
                </patternFill>
              </fill>
            </x14:dxf>
          </x14:cfRule>
          <xm:sqref>V8:Y8</xm:sqref>
        </x14:conditionalFormatting>
        <x14:conditionalFormatting xmlns:xm="http://schemas.microsoft.com/office/excel/2006/main">
          <x14:cfRule type="expression" priority="3" id="{72C1BE42-889B-41BC-8079-3E413A4B5FC2}">
            <xm:f>$W9=目次!$H$8</xm:f>
            <x14:dxf>
              <fill>
                <patternFill>
                  <bgColor rgb="FFFFFF00"/>
                </patternFill>
              </fill>
            </x14:dxf>
          </x14:cfRule>
          <xm:sqref>V9:Y48</xm:sqref>
        </x14:conditionalFormatting>
        <x14:conditionalFormatting xmlns:xm="http://schemas.microsoft.com/office/excel/2006/main">
          <x14:cfRule type="expression" priority="2" id="{F638E3D5-92B0-4EBD-B71C-059CE5E8F580}">
            <xm:f>$C8=目次!$H$8</xm:f>
            <x14:dxf>
              <fill>
                <patternFill>
                  <bgColor rgb="FFFFFF00"/>
                </patternFill>
              </fill>
            </x14:dxf>
          </x14:cfRule>
          <xm:sqref>B8:E8</xm:sqref>
        </x14:conditionalFormatting>
        <x14:conditionalFormatting xmlns:xm="http://schemas.microsoft.com/office/excel/2006/main">
          <x14:cfRule type="expression" priority="1" id="{63EDC1C8-FD08-42CA-91DB-C5B9DB660346}">
            <xm:f>$C9=目次!$H$8</xm:f>
            <x14:dxf>
              <fill>
                <patternFill>
                  <bgColor rgb="FFFFFF00"/>
                </patternFill>
              </fill>
            </x14:dxf>
          </x14:cfRule>
          <xm:sqref>B9:E48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53"/>
  <sheetViews>
    <sheetView showGridLines="0" view="pageBreakPreview" zoomScale="67" zoomScaleNormal="75" zoomScaleSheetLayoutView="67" workbookViewId="0">
      <pane ySplit="7" topLeftCell="A8" activePane="bottomLeft" state="frozen"/>
      <selection activeCell="U54" sqref="U54:V55"/>
      <selection pane="bottomLeft" activeCell="M30" sqref="M30"/>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9" style="70" customWidth="1"/>
    <col min="7" max="7" width="4.6640625" style="70" customWidth="1"/>
    <col min="8" max="9" width="10.6640625" style="70" customWidth="1"/>
    <col min="10" max="10" width="4.6640625" style="70" customWidth="1"/>
    <col min="11" max="11" width="9" style="70" customWidth="1"/>
    <col min="12" max="12" width="4.6640625" style="70" customWidth="1"/>
    <col min="13" max="14" width="10.6640625" style="70" customWidth="1"/>
    <col min="15" max="15" width="4.6640625" style="70" customWidth="1"/>
    <col min="16" max="16" width="9" style="70" customWidth="1"/>
    <col min="17" max="17" width="4.6640625" style="70" customWidth="1"/>
    <col min="18" max="19" width="10.6640625" style="70" customWidth="1"/>
    <col min="20" max="20" width="4.6640625" style="70" customWidth="1"/>
    <col min="21" max="21" width="9" style="70" customWidth="1"/>
    <col min="22" max="22" width="4.6640625" style="70" customWidth="1"/>
    <col min="23" max="24" width="10.6640625" style="70" customWidth="1"/>
    <col min="25" max="25" width="4.6640625" style="70" customWidth="1"/>
    <col min="26" max="26" width="9" style="70" customWidth="1"/>
    <col min="27" max="27" width="4.6640625" style="70" customWidth="1"/>
    <col min="28" max="29" width="10.6640625" style="70" customWidth="1"/>
    <col min="30" max="30" width="4.6640625" style="70" customWidth="1"/>
    <col min="31" max="16384" width="9" style="70"/>
  </cols>
  <sheetData>
    <row r="1" spans="2:30">
      <c r="B1" s="102" t="s">
        <v>183</v>
      </c>
    </row>
    <row r="2" spans="2:30" ht="15.9" customHeight="1">
      <c r="B2" s="1" t="s">
        <v>0</v>
      </c>
      <c r="G2" s="162" t="str">
        <f>歳入!G2</f>
        <v>令和５年度決算</v>
      </c>
      <c r="H2" s="162"/>
      <c r="I2" s="162"/>
      <c r="J2" s="2" t="s">
        <v>77</v>
      </c>
    </row>
    <row r="3" spans="2:30" ht="15.9" customHeight="1"/>
    <row r="4" spans="2:30" ht="15.9" customHeight="1">
      <c r="B4" s="3" t="s">
        <v>78</v>
      </c>
      <c r="G4" s="2" t="s">
        <v>79</v>
      </c>
      <c r="L4" s="2" t="s">
        <v>216</v>
      </c>
      <c r="Q4" s="31" t="s">
        <v>229</v>
      </c>
      <c r="R4" s="73"/>
      <c r="S4" s="73"/>
      <c r="T4" s="73"/>
      <c r="U4" s="73"/>
      <c r="V4" s="31" t="s">
        <v>231</v>
      </c>
      <c r="W4" s="73"/>
      <c r="X4" s="73"/>
      <c r="Y4" s="73"/>
      <c r="AA4" s="2" t="s">
        <v>80</v>
      </c>
    </row>
    <row r="5" spans="2:30" ht="13.5" customHeight="1">
      <c r="B5" s="159" t="s">
        <v>4</v>
      </c>
      <c r="C5" s="8"/>
      <c r="D5" s="5" t="s">
        <v>81</v>
      </c>
      <c r="E5" s="32" t="str">
        <f>歳入!E5</f>
        <v>R4</v>
      </c>
      <c r="G5" s="159" t="s">
        <v>4</v>
      </c>
      <c r="H5" s="8"/>
      <c r="I5" s="5" t="s">
        <v>82</v>
      </c>
      <c r="J5" s="23" t="str">
        <f>E5</f>
        <v>R4</v>
      </c>
      <c r="L5" s="159" t="s">
        <v>4</v>
      </c>
      <c r="M5" s="8"/>
      <c r="N5" s="60" t="s">
        <v>217</v>
      </c>
      <c r="O5" s="23" t="str">
        <f>J5</f>
        <v>R4</v>
      </c>
      <c r="Q5" s="161" t="s">
        <v>4</v>
      </c>
      <c r="R5" s="24"/>
      <c r="S5" s="25" t="s">
        <v>230</v>
      </c>
      <c r="T5" s="115" t="str">
        <f>E5</f>
        <v>R4</v>
      </c>
      <c r="U5" s="73"/>
      <c r="V5" s="161" t="s">
        <v>4</v>
      </c>
      <c r="W5" s="24"/>
      <c r="X5" s="125" t="s">
        <v>232</v>
      </c>
      <c r="Y5" s="115" t="str">
        <f>J5</f>
        <v>R4</v>
      </c>
      <c r="AA5" s="161" t="s">
        <v>4</v>
      </c>
      <c r="AB5" s="24"/>
      <c r="AC5" s="25" t="s">
        <v>83</v>
      </c>
      <c r="AD5" s="23" t="str">
        <f>O5</f>
        <v>R4</v>
      </c>
    </row>
    <row r="6" spans="2:30" ht="13.5" customHeight="1">
      <c r="B6" s="159"/>
      <c r="C6" s="9" t="s">
        <v>9</v>
      </c>
      <c r="D6" s="10" t="s">
        <v>54</v>
      </c>
      <c r="E6" s="6" t="s">
        <v>53</v>
      </c>
      <c r="G6" s="159"/>
      <c r="H6" s="9" t="s">
        <v>9</v>
      </c>
      <c r="I6" s="10" t="s">
        <v>54</v>
      </c>
      <c r="J6" s="6" t="s">
        <v>53</v>
      </c>
      <c r="L6" s="159"/>
      <c r="M6" s="9" t="s">
        <v>9</v>
      </c>
      <c r="N6" s="10" t="s">
        <v>54</v>
      </c>
      <c r="O6" s="6" t="s">
        <v>53</v>
      </c>
      <c r="Q6" s="161"/>
      <c r="R6" s="26" t="s">
        <v>9</v>
      </c>
      <c r="S6" s="21" t="s">
        <v>54</v>
      </c>
      <c r="T6" s="27" t="s">
        <v>53</v>
      </c>
      <c r="U6" s="73"/>
      <c r="V6" s="161"/>
      <c r="W6" s="26" t="s">
        <v>9</v>
      </c>
      <c r="X6" s="21" t="s">
        <v>54</v>
      </c>
      <c r="Y6" s="27" t="s">
        <v>53</v>
      </c>
      <c r="AA6" s="161"/>
      <c r="AB6" s="26" t="s">
        <v>9</v>
      </c>
      <c r="AC6" s="21" t="s">
        <v>54</v>
      </c>
      <c r="AD6" s="27" t="s">
        <v>53</v>
      </c>
    </row>
    <row r="7" spans="2:30" ht="13.5" customHeight="1">
      <c r="B7" s="159"/>
      <c r="C7" s="11"/>
      <c r="D7" s="34" t="s">
        <v>84</v>
      </c>
      <c r="E7" s="4" t="s">
        <v>4</v>
      </c>
      <c r="G7" s="159"/>
      <c r="H7" s="11"/>
      <c r="I7" s="34" t="s">
        <v>84</v>
      </c>
      <c r="J7" s="4" t="s">
        <v>4</v>
      </c>
      <c r="L7" s="159"/>
      <c r="M7" s="11"/>
      <c r="N7" s="34" t="s">
        <v>84</v>
      </c>
      <c r="O7" s="4" t="s">
        <v>4</v>
      </c>
      <c r="Q7" s="161"/>
      <c r="R7" s="28"/>
      <c r="S7" s="35" t="s">
        <v>84</v>
      </c>
      <c r="T7" s="30" t="s">
        <v>4</v>
      </c>
      <c r="U7" s="73"/>
      <c r="V7" s="161"/>
      <c r="W7" s="28"/>
      <c r="X7" s="35" t="s">
        <v>84</v>
      </c>
      <c r="Y7" s="30" t="s">
        <v>4</v>
      </c>
      <c r="AA7" s="161"/>
      <c r="AB7" s="28"/>
      <c r="AC7" s="35" t="s">
        <v>84</v>
      </c>
      <c r="AD7" s="30" t="s">
        <v>4</v>
      </c>
    </row>
    <row r="8" spans="2:30" ht="13.5" customHeight="1">
      <c r="B8" s="12">
        <f t="shared" ref="B8:B48" si="0">RANK(D8,D$8:D$48,0)</f>
        <v>1</v>
      </c>
      <c r="C8" s="83" t="s">
        <v>23</v>
      </c>
      <c r="D8" s="14">
        <v>0.23599999999999999</v>
      </c>
      <c r="E8" s="22">
        <v>2</v>
      </c>
      <c r="G8" s="12">
        <f t="shared" ref="G8:G48" si="1">RANK(I8,I$8:I$48,0)</f>
        <v>1</v>
      </c>
      <c r="H8" s="13" t="s">
        <v>19</v>
      </c>
      <c r="I8" s="14">
        <v>2.319</v>
      </c>
      <c r="J8" s="22">
        <v>2</v>
      </c>
      <c r="L8" s="12">
        <f t="shared" ref="L8:L48" si="2">RANK(N8,N$8:N$48,0)</f>
        <v>1</v>
      </c>
      <c r="M8" s="13" t="s">
        <v>11</v>
      </c>
      <c r="N8" s="14">
        <v>1.2949999999999999</v>
      </c>
      <c r="O8" s="22">
        <v>1</v>
      </c>
      <c r="Q8" s="36">
        <f t="shared" ref="Q8:Q48" si="3">IF(ISERROR(RANK(S8,S$8:S$48,0)),"-",RANK(S8,S$8:S$48,0))</f>
        <v>1</v>
      </c>
      <c r="R8" s="83" t="s">
        <v>13</v>
      </c>
      <c r="S8" s="84">
        <v>0.223</v>
      </c>
      <c r="T8" s="85">
        <v>1</v>
      </c>
      <c r="U8" s="73"/>
      <c r="V8" s="36">
        <f t="shared" ref="V8:V48" si="4">IF(ISERROR(RANK(X8,X$8:X$48,0)),"-",RANK(X8,X$8:X$48,0))</f>
        <v>1</v>
      </c>
      <c r="W8" s="83" t="s">
        <v>11</v>
      </c>
      <c r="X8" s="84">
        <v>1.31</v>
      </c>
      <c r="Y8" s="85">
        <v>1</v>
      </c>
      <c r="AA8" s="36">
        <f t="shared" ref="AA8:AA48" si="5">IF(ISERROR(RANK(AC8,AC$8:AC$48,0)),"-",RANK(AC8,AC$8:AC$48,0))</f>
        <v>1</v>
      </c>
      <c r="AB8" s="83" t="s">
        <v>20</v>
      </c>
      <c r="AC8" s="84">
        <v>0.31</v>
      </c>
      <c r="AD8" s="85">
        <v>1</v>
      </c>
    </row>
    <row r="9" spans="2:30" ht="13.5" customHeight="1">
      <c r="B9" s="12">
        <f t="shared" si="0"/>
        <v>2</v>
      </c>
      <c r="C9" s="83" t="s">
        <v>30</v>
      </c>
      <c r="D9" s="14">
        <v>0.23100000000000001</v>
      </c>
      <c r="E9" s="22">
        <v>1</v>
      </c>
      <c r="G9" s="12">
        <f t="shared" si="1"/>
        <v>2</v>
      </c>
      <c r="H9" s="13" t="s">
        <v>28</v>
      </c>
      <c r="I9" s="14">
        <v>2.254</v>
      </c>
      <c r="J9" s="22">
        <v>1</v>
      </c>
      <c r="L9" s="12">
        <f t="shared" si="2"/>
        <v>2</v>
      </c>
      <c r="M9" s="13" t="s">
        <v>30</v>
      </c>
      <c r="N9" s="14">
        <v>0.53500000000000003</v>
      </c>
      <c r="O9" s="22">
        <v>2</v>
      </c>
      <c r="Q9" s="36">
        <f t="shared" si="3"/>
        <v>2</v>
      </c>
      <c r="R9" s="83" t="s">
        <v>18</v>
      </c>
      <c r="S9" s="84">
        <v>0.154</v>
      </c>
      <c r="T9" s="85">
        <v>2</v>
      </c>
      <c r="U9" s="73"/>
      <c r="V9" s="36">
        <f t="shared" si="4"/>
        <v>2</v>
      </c>
      <c r="W9" s="83" t="s">
        <v>15</v>
      </c>
      <c r="X9" s="84">
        <v>0.65700000000000003</v>
      </c>
      <c r="Y9" s="85">
        <v>2</v>
      </c>
      <c r="AA9" s="36">
        <f t="shared" si="5"/>
        <v>2</v>
      </c>
      <c r="AB9" s="83" t="s">
        <v>13</v>
      </c>
      <c r="AC9" s="84">
        <v>7.8E-2</v>
      </c>
      <c r="AD9" s="85">
        <v>2</v>
      </c>
    </row>
    <row r="10" spans="2:30" ht="13.5" customHeight="1">
      <c r="B10" s="12">
        <f t="shared" si="0"/>
        <v>3</v>
      </c>
      <c r="C10" s="83" t="s">
        <v>17</v>
      </c>
      <c r="D10" s="14">
        <v>0.214</v>
      </c>
      <c r="E10" s="22">
        <v>5</v>
      </c>
      <c r="G10" s="12">
        <f t="shared" si="1"/>
        <v>3</v>
      </c>
      <c r="H10" s="13" t="s">
        <v>35</v>
      </c>
      <c r="I10" s="14">
        <v>1.81</v>
      </c>
      <c r="J10" s="22">
        <v>4</v>
      </c>
      <c r="L10" s="12">
        <f t="shared" si="2"/>
        <v>3</v>
      </c>
      <c r="M10" s="13" t="s">
        <v>43</v>
      </c>
      <c r="N10" s="14">
        <v>0.51400000000000001</v>
      </c>
      <c r="O10" s="22">
        <v>3</v>
      </c>
      <c r="Q10" s="36">
        <f t="shared" si="3"/>
        <v>3</v>
      </c>
      <c r="R10" s="83" t="s">
        <v>21</v>
      </c>
      <c r="S10" s="84">
        <v>0.13400000000000001</v>
      </c>
      <c r="T10" s="85">
        <v>3</v>
      </c>
      <c r="U10" s="73"/>
      <c r="V10" s="36">
        <f t="shared" si="4"/>
        <v>3</v>
      </c>
      <c r="W10" s="83" t="s">
        <v>19</v>
      </c>
      <c r="X10" s="84">
        <v>0.64</v>
      </c>
      <c r="Y10" s="85">
        <v>4</v>
      </c>
      <c r="AA10" s="36">
        <f t="shared" si="5"/>
        <v>3</v>
      </c>
      <c r="AB10" s="83" t="s">
        <v>15</v>
      </c>
      <c r="AC10" s="84">
        <v>6.9000000000000006E-2</v>
      </c>
      <c r="AD10" s="85">
        <v>4</v>
      </c>
    </row>
    <row r="11" spans="2:30" ht="13.5" customHeight="1">
      <c r="B11" s="12">
        <f t="shared" si="0"/>
        <v>4</v>
      </c>
      <c r="C11" s="83" t="s">
        <v>33</v>
      </c>
      <c r="D11" s="14">
        <v>0.21299999999999999</v>
      </c>
      <c r="E11" s="22">
        <v>37</v>
      </c>
      <c r="G11" s="12">
        <f t="shared" si="1"/>
        <v>4</v>
      </c>
      <c r="H11" s="13" t="s">
        <v>43</v>
      </c>
      <c r="I11" s="14">
        <v>1.748</v>
      </c>
      <c r="J11" s="22">
        <v>3</v>
      </c>
      <c r="L11" s="12">
        <f t="shared" si="2"/>
        <v>4</v>
      </c>
      <c r="M11" s="13" t="s">
        <v>32</v>
      </c>
      <c r="N11" s="14">
        <v>0.45300000000000001</v>
      </c>
      <c r="O11" s="22">
        <v>4</v>
      </c>
      <c r="Q11" s="36">
        <f t="shared" si="3"/>
        <v>4</v>
      </c>
      <c r="R11" s="83" t="s">
        <v>48</v>
      </c>
      <c r="S11" s="84">
        <v>0.11799999999999999</v>
      </c>
      <c r="T11" s="85">
        <v>4</v>
      </c>
      <c r="U11" s="73"/>
      <c r="V11" s="36">
        <f t="shared" si="4"/>
        <v>4</v>
      </c>
      <c r="W11" s="83" t="s">
        <v>39</v>
      </c>
      <c r="X11" s="84">
        <v>0.59799999999999998</v>
      </c>
      <c r="Y11" s="85">
        <v>3</v>
      </c>
      <c r="AA11" s="36">
        <f t="shared" si="5"/>
        <v>4</v>
      </c>
      <c r="AB11" s="83" t="s">
        <v>44</v>
      </c>
      <c r="AC11" s="84">
        <v>0.05</v>
      </c>
      <c r="AD11" s="85">
        <v>3</v>
      </c>
    </row>
    <row r="12" spans="2:30" ht="13.5" customHeight="1">
      <c r="B12" s="12">
        <f t="shared" si="0"/>
        <v>5</v>
      </c>
      <c r="C12" s="83" t="s">
        <v>40</v>
      </c>
      <c r="D12" s="14">
        <v>0.19</v>
      </c>
      <c r="E12" s="22">
        <v>14</v>
      </c>
      <c r="G12" s="12">
        <f t="shared" si="1"/>
        <v>5</v>
      </c>
      <c r="H12" s="13" t="s">
        <v>48</v>
      </c>
      <c r="I12" s="14">
        <v>1.69</v>
      </c>
      <c r="J12" s="22">
        <v>5</v>
      </c>
      <c r="L12" s="12">
        <f t="shared" si="2"/>
        <v>5</v>
      </c>
      <c r="M12" s="13" t="s">
        <v>26</v>
      </c>
      <c r="N12" s="14">
        <v>0.374</v>
      </c>
      <c r="O12" s="22">
        <v>5</v>
      </c>
      <c r="Q12" s="36">
        <f t="shared" si="3"/>
        <v>5</v>
      </c>
      <c r="R12" s="83" t="s">
        <v>30</v>
      </c>
      <c r="S12" s="84">
        <v>0.105</v>
      </c>
      <c r="T12" s="85">
        <v>5</v>
      </c>
      <c r="U12" s="73"/>
      <c r="V12" s="36">
        <f t="shared" si="4"/>
        <v>5</v>
      </c>
      <c r="W12" s="83" t="s">
        <v>32</v>
      </c>
      <c r="X12" s="84">
        <v>0.48099999999999998</v>
      </c>
      <c r="Y12" s="85">
        <v>6</v>
      </c>
      <c r="AA12" s="36">
        <f t="shared" si="5"/>
        <v>5</v>
      </c>
      <c r="AB12" s="83" t="s">
        <v>31</v>
      </c>
      <c r="AC12" s="84">
        <v>4.5999999999999999E-2</v>
      </c>
      <c r="AD12" s="85">
        <v>5</v>
      </c>
    </row>
    <row r="13" spans="2:30" ht="13.5" customHeight="1">
      <c r="B13" s="12">
        <f t="shared" si="0"/>
        <v>6</v>
      </c>
      <c r="C13" s="83" t="s">
        <v>50</v>
      </c>
      <c r="D13" s="14">
        <v>0.16800000000000001</v>
      </c>
      <c r="E13" s="22">
        <v>27</v>
      </c>
      <c r="G13" s="12">
        <f t="shared" si="1"/>
        <v>6</v>
      </c>
      <c r="H13" s="13" t="s">
        <v>13</v>
      </c>
      <c r="I13" s="14">
        <v>1.6539999999999999</v>
      </c>
      <c r="J13" s="22">
        <v>6</v>
      </c>
      <c r="L13" s="12">
        <f t="shared" si="2"/>
        <v>6</v>
      </c>
      <c r="M13" s="13" t="s">
        <v>33</v>
      </c>
      <c r="N13" s="14">
        <v>0.371</v>
      </c>
      <c r="O13" s="22">
        <v>10</v>
      </c>
      <c r="Q13" s="36">
        <f t="shared" si="3"/>
        <v>6</v>
      </c>
      <c r="R13" s="83" t="s">
        <v>15</v>
      </c>
      <c r="S13" s="84">
        <v>9.0999999999999998E-2</v>
      </c>
      <c r="T13" s="85">
        <v>6</v>
      </c>
      <c r="U13" s="73"/>
      <c r="V13" s="36">
        <f t="shared" si="4"/>
        <v>6</v>
      </c>
      <c r="W13" s="83" t="s">
        <v>30</v>
      </c>
      <c r="X13" s="84">
        <v>0.40200000000000002</v>
      </c>
      <c r="Y13" s="85">
        <v>5</v>
      </c>
      <c r="AA13" s="36">
        <f t="shared" si="5"/>
        <v>6</v>
      </c>
      <c r="AB13" s="83" t="s">
        <v>19</v>
      </c>
      <c r="AC13" s="84">
        <v>3.4000000000000002E-2</v>
      </c>
      <c r="AD13" s="85">
        <v>6</v>
      </c>
    </row>
    <row r="14" spans="2:30" ht="13.5" customHeight="1">
      <c r="B14" s="12">
        <f t="shared" si="0"/>
        <v>7</v>
      </c>
      <c r="C14" s="83" t="s">
        <v>19</v>
      </c>
      <c r="D14" s="14">
        <v>0.128</v>
      </c>
      <c r="E14" s="22">
        <v>9</v>
      </c>
      <c r="G14" s="12">
        <f t="shared" si="1"/>
        <v>7</v>
      </c>
      <c r="H14" s="13" t="s">
        <v>42</v>
      </c>
      <c r="I14" s="14">
        <v>1.64</v>
      </c>
      <c r="J14" s="22">
        <v>8</v>
      </c>
      <c r="L14" s="12">
        <f t="shared" si="2"/>
        <v>7</v>
      </c>
      <c r="M14" s="13" t="s">
        <v>14</v>
      </c>
      <c r="N14" s="14">
        <v>0.34300000000000003</v>
      </c>
      <c r="O14" s="22">
        <v>6</v>
      </c>
      <c r="Q14" s="36">
        <f t="shared" si="3"/>
        <v>7</v>
      </c>
      <c r="R14" s="83" t="s">
        <v>31</v>
      </c>
      <c r="S14" s="84">
        <v>7.3999999999999996E-2</v>
      </c>
      <c r="T14" s="85">
        <v>8</v>
      </c>
      <c r="U14" s="73"/>
      <c r="V14" s="36">
        <f t="shared" si="4"/>
        <v>7</v>
      </c>
      <c r="W14" s="83" t="s">
        <v>13</v>
      </c>
      <c r="X14" s="84">
        <v>0.39400000000000002</v>
      </c>
      <c r="Y14" s="85">
        <v>7</v>
      </c>
      <c r="AA14" s="36">
        <f t="shared" si="5"/>
        <v>7</v>
      </c>
      <c r="AB14" s="83" t="s">
        <v>38</v>
      </c>
      <c r="AC14" s="84">
        <v>2.5000000000000001E-2</v>
      </c>
      <c r="AD14" s="85">
        <v>7</v>
      </c>
    </row>
    <row r="15" spans="2:30" ht="13.5" customHeight="1">
      <c r="B15" s="12">
        <f t="shared" si="0"/>
        <v>8</v>
      </c>
      <c r="C15" s="83" t="s">
        <v>13</v>
      </c>
      <c r="D15" s="14">
        <v>0.12</v>
      </c>
      <c r="E15" s="22">
        <v>12</v>
      </c>
      <c r="G15" s="12">
        <f t="shared" si="1"/>
        <v>8</v>
      </c>
      <c r="H15" s="13" t="s">
        <v>41</v>
      </c>
      <c r="I15" s="14">
        <v>1.6379999999999999</v>
      </c>
      <c r="J15" s="22">
        <v>10</v>
      </c>
      <c r="L15" s="12">
        <f t="shared" si="2"/>
        <v>8</v>
      </c>
      <c r="M15" s="13" t="s">
        <v>38</v>
      </c>
      <c r="N15" s="14">
        <v>0.32900000000000001</v>
      </c>
      <c r="O15" s="22">
        <v>8</v>
      </c>
      <c r="Q15" s="36">
        <f t="shared" si="3"/>
        <v>8</v>
      </c>
      <c r="R15" s="83" t="s">
        <v>38</v>
      </c>
      <c r="S15" s="84">
        <v>6.8000000000000005E-2</v>
      </c>
      <c r="T15" s="85">
        <v>9</v>
      </c>
      <c r="U15" s="73"/>
      <c r="V15" s="36">
        <f t="shared" si="4"/>
        <v>8</v>
      </c>
      <c r="W15" s="83" t="s">
        <v>21</v>
      </c>
      <c r="X15" s="84">
        <v>0.38700000000000001</v>
      </c>
      <c r="Y15" s="85">
        <v>9</v>
      </c>
      <c r="AA15" s="36">
        <f t="shared" si="5"/>
        <v>8</v>
      </c>
      <c r="AB15" s="83" t="s">
        <v>47</v>
      </c>
      <c r="AC15" s="84">
        <v>1.6E-2</v>
      </c>
      <c r="AD15" s="85">
        <v>10</v>
      </c>
    </row>
    <row r="16" spans="2:30" ht="13.5" customHeight="1">
      <c r="B16" s="12">
        <f t="shared" si="0"/>
        <v>9</v>
      </c>
      <c r="C16" s="83" t="s">
        <v>26</v>
      </c>
      <c r="D16" s="14">
        <v>0.11</v>
      </c>
      <c r="E16" s="22">
        <v>17</v>
      </c>
      <c r="G16" s="12">
        <f t="shared" si="1"/>
        <v>9</v>
      </c>
      <c r="H16" s="13" t="s">
        <v>20</v>
      </c>
      <c r="I16" s="14">
        <v>1.6120000000000001</v>
      </c>
      <c r="J16" s="22">
        <v>7</v>
      </c>
      <c r="L16" s="12">
        <f t="shared" si="2"/>
        <v>9</v>
      </c>
      <c r="M16" s="13" t="s">
        <v>21</v>
      </c>
      <c r="N16" s="14">
        <v>0.30299999999999999</v>
      </c>
      <c r="O16" s="22">
        <v>7</v>
      </c>
      <c r="Q16" s="36">
        <f t="shared" si="3"/>
        <v>9</v>
      </c>
      <c r="R16" s="83" t="s">
        <v>46</v>
      </c>
      <c r="S16" s="84">
        <v>6.2E-2</v>
      </c>
      <c r="T16" s="85">
        <v>11</v>
      </c>
      <c r="U16" s="73"/>
      <c r="V16" s="36">
        <f t="shared" si="4"/>
        <v>9</v>
      </c>
      <c r="W16" s="83" t="s">
        <v>50</v>
      </c>
      <c r="X16" s="84">
        <v>0.35899999999999999</v>
      </c>
      <c r="Y16" s="85">
        <v>11</v>
      </c>
      <c r="AA16" s="36">
        <f t="shared" si="5"/>
        <v>9</v>
      </c>
      <c r="AB16" s="83" t="s">
        <v>23</v>
      </c>
      <c r="AC16" s="84">
        <v>1.4999999999999999E-2</v>
      </c>
      <c r="AD16" s="85">
        <v>8</v>
      </c>
    </row>
    <row r="17" spans="2:30" ht="13.5" customHeight="1">
      <c r="B17" s="12">
        <f t="shared" si="0"/>
        <v>10</v>
      </c>
      <c r="C17" s="83" t="s">
        <v>49</v>
      </c>
      <c r="D17" s="14">
        <v>0.1</v>
      </c>
      <c r="E17" s="22">
        <v>22</v>
      </c>
      <c r="G17" s="12">
        <f t="shared" si="1"/>
        <v>10</v>
      </c>
      <c r="H17" s="13" t="s">
        <v>34</v>
      </c>
      <c r="I17" s="14">
        <v>1.597</v>
      </c>
      <c r="J17" s="22">
        <v>9</v>
      </c>
      <c r="L17" s="12">
        <f t="shared" si="2"/>
        <v>10</v>
      </c>
      <c r="M17" s="13" t="s">
        <v>50</v>
      </c>
      <c r="N17" s="14">
        <v>0.28100000000000003</v>
      </c>
      <c r="O17" s="22">
        <v>9</v>
      </c>
      <c r="Q17" s="36">
        <f t="shared" si="3"/>
        <v>10</v>
      </c>
      <c r="R17" s="83" t="s">
        <v>16</v>
      </c>
      <c r="S17" s="84">
        <v>6.0999999999999999E-2</v>
      </c>
      <c r="T17" s="85">
        <v>15</v>
      </c>
      <c r="U17" s="73"/>
      <c r="V17" s="36">
        <f t="shared" si="4"/>
        <v>10</v>
      </c>
      <c r="W17" s="83" t="s">
        <v>38</v>
      </c>
      <c r="X17" s="84">
        <v>0.34</v>
      </c>
      <c r="Y17" s="85">
        <v>9</v>
      </c>
      <c r="AA17" s="36">
        <f t="shared" si="5"/>
        <v>10</v>
      </c>
      <c r="AB17" s="83" t="s">
        <v>36</v>
      </c>
      <c r="AC17" s="84">
        <v>1.2E-2</v>
      </c>
      <c r="AD17" s="85">
        <v>11</v>
      </c>
    </row>
    <row r="18" spans="2:30" ht="13.5" customHeight="1">
      <c r="B18" s="12">
        <f t="shared" si="0"/>
        <v>11</v>
      </c>
      <c r="C18" s="83" t="s">
        <v>39</v>
      </c>
      <c r="D18" s="14">
        <v>9.9000000000000005E-2</v>
      </c>
      <c r="E18" s="22">
        <v>16</v>
      </c>
      <c r="G18" s="12">
        <f t="shared" si="1"/>
        <v>11</v>
      </c>
      <c r="H18" s="13" t="s">
        <v>33</v>
      </c>
      <c r="I18" s="14">
        <v>1.5760000000000001</v>
      </c>
      <c r="J18" s="22">
        <v>12</v>
      </c>
      <c r="L18" s="12">
        <f t="shared" si="2"/>
        <v>11</v>
      </c>
      <c r="M18" s="13" t="s">
        <v>20</v>
      </c>
      <c r="N18" s="14">
        <v>0.27700000000000002</v>
      </c>
      <c r="O18" s="22">
        <v>12</v>
      </c>
      <c r="Q18" s="36">
        <f t="shared" si="3"/>
        <v>11</v>
      </c>
      <c r="R18" s="83" t="s">
        <v>41</v>
      </c>
      <c r="S18" s="84">
        <v>5.7000000000000002E-2</v>
      </c>
      <c r="T18" s="85">
        <v>21</v>
      </c>
      <c r="U18" s="73"/>
      <c r="V18" s="36">
        <f t="shared" si="4"/>
        <v>11</v>
      </c>
      <c r="W18" s="83" t="s">
        <v>18</v>
      </c>
      <c r="X18" s="84">
        <v>0.32900000000000001</v>
      </c>
      <c r="Y18" s="85">
        <v>12</v>
      </c>
      <c r="AA18" s="36">
        <f t="shared" si="5"/>
        <v>11</v>
      </c>
      <c r="AB18" s="83" t="s">
        <v>26</v>
      </c>
      <c r="AC18" s="84">
        <v>0</v>
      </c>
      <c r="AD18" s="85">
        <v>12</v>
      </c>
    </row>
    <row r="19" spans="2:30" ht="13.5" customHeight="1">
      <c r="B19" s="12">
        <f t="shared" si="0"/>
        <v>12</v>
      </c>
      <c r="C19" s="83" t="s">
        <v>25</v>
      </c>
      <c r="D19" s="14">
        <v>9.7000000000000003E-2</v>
      </c>
      <c r="E19" s="22">
        <v>10</v>
      </c>
      <c r="G19" s="12">
        <f t="shared" si="1"/>
        <v>12</v>
      </c>
      <c r="H19" s="13" t="s">
        <v>30</v>
      </c>
      <c r="I19" s="14">
        <v>1.5740000000000001</v>
      </c>
      <c r="J19" s="22">
        <v>13</v>
      </c>
      <c r="L19" s="12">
        <f t="shared" si="2"/>
        <v>12</v>
      </c>
      <c r="M19" s="13" t="s">
        <v>24</v>
      </c>
      <c r="N19" s="14">
        <v>0.27400000000000002</v>
      </c>
      <c r="O19" s="22">
        <v>13</v>
      </c>
      <c r="Q19" s="36">
        <f t="shared" si="3"/>
        <v>12</v>
      </c>
      <c r="R19" s="83" t="s">
        <v>37</v>
      </c>
      <c r="S19" s="84">
        <v>5.0999999999999997E-2</v>
      </c>
      <c r="T19" s="85">
        <v>12</v>
      </c>
      <c r="U19" s="73"/>
      <c r="V19" s="36">
        <f t="shared" si="4"/>
        <v>12</v>
      </c>
      <c r="W19" s="83" t="s">
        <v>45</v>
      </c>
      <c r="X19" s="84">
        <v>0.32400000000000001</v>
      </c>
      <c r="Y19" s="85">
        <v>8</v>
      </c>
      <c r="AA19" s="36" t="str">
        <f t="shared" si="5"/>
        <v>-</v>
      </c>
      <c r="AB19" s="83" t="s">
        <v>16</v>
      </c>
      <c r="AC19" s="84" t="s">
        <v>85</v>
      </c>
      <c r="AD19" s="85" t="s">
        <v>85</v>
      </c>
    </row>
    <row r="20" spans="2:30" ht="13.5" customHeight="1">
      <c r="B20" s="12">
        <f t="shared" si="0"/>
        <v>12</v>
      </c>
      <c r="C20" s="83" t="s">
        <v>20</v>
      </c>
      <c r="D20" s="14">
        <v>9.7000000000000003E-2</v>
      </c>
      <c r="E20" s="22">
        <v>8</v>
      </c>
      <c r="G20" s="12">
        <f t="shared" si="1"/>
        <v>13</v>
      </c>
      <c r="H20" s="13" t="s">
        <v>21</v>
      </c>
      <c r="I20" s="14">
        <v>1.544</v>
      </c>
      <c r="J20" s="22">
        <v>11</v>
      </c>
      <c r="L20" s="12">
        <f t="shared" si="2"/>
        <v>13</v>
      </c>
      <c r="M20" s="13" t="s">
        <v>40</v>
      </c>
      <c r="N20" s="14">
        <v>0.26600000000000001</v>
      </c>
      <c r="O20" s="22">
        <v>11</v>
      </c>
      <c r="Q20" s="36">
        <f t="shared" si="3"/>
        <v>13</v>
      </c>
      <c r="R20" s="83" t="s">
        <v>50</v>
      </c>
      <c r="S20" s="84">
        <v>4.9000000000000002E-2</v>
      </c>
      <c r="T20" s="85">
        <v>13</v>
      </c>
      <c r="U20" s="73"/>
      <c r="V20" s="36">
        <f t="shared" si="4"/>
        <v>13</v>
      </c>
      <c r="W20" s="83" t="s">
        <v>49</v>
      </c>
      <c r="X20" s="84">
        <v>0.3</v>
      </c>
      <c r="Y20" s="85">
        <v>13</v>
      </c>
      <c r="AA20" s="36" t="str">
        <f t="shared" si="5"/>
        <v>-</v>
      </c>
      <c r="AB20" s="83" t="s">
        <v>25</v>
      </c>
      <c r="AC20" s="84" t="s">
        <v>85</v>
      </c>
      <c r="AD20" s="85" t="s">
        <v>85</v>
      </c>
    </row>
    <row r="21" spans="2:30" ht="13.5" customHeight="1">
      <c r="B21" s="12">
        <f t="shared" si="0"/>
        <v>14</v>
      </c>
      <c r="C21" s="83" t="s">
        <v>35</v>
      </c>
      <c r="D21" s="14">
        <v>0.09</v>
      </c>
      <c r="E21" s="22">
        <v>21</v>
      </c>
      <c r="G21" s="12">
        <f t="shared" si="1"/>
        <v>14</v>
      </c>
      <c r="H21" s="13" t="s">
        <v>40</v>
      </c>
      <c r="I21" s="14">
        <v>1.542</v>
      </c>
      <c r="J21" s="22">
        <v>15</v>
      </c>
      <c r="L21" s="12">
        <f t="shared" si="2"/>
        <v>14</v>
      </c>
      <c r="M21" s="13" t="s">
        <v>28</v>
      </c>
      <c r="N21" s="14">
        <v>0.23400000000000001</v>
      </c>
      <c r="O21" s="22">
        <v>17</v>
      </c>
      <c r="Q21" s="36">
        <f t="shared" si="3"/>
        <v>14</v>
      </c>
      <c r="R21" s="83" t="s">
        <v>25</v>
      </c>
      <c r="S21" s="84">
        <v>4.8000000000000001E-2</v>
      </c>
      <c r="T21" s="85">
        <v>16</v>
      </c>
      <c r="U21" s="73"/>
      <c r="V21" s="36">
        <f t="shared" si="4"/>
        <v>14</v>
      </c>
      <c r="W21" s="83" t="s">
        <v>36</v>
      </c>
      <c r="X21" s="84">
        <v>0.29199999999999998</v>
      </c>
      <c r="Y21" s="85">
        <v>15</v>
      </c>
      <c r="AA21" s="36" t="str">
        <f t="shared" si="5"/>
        <v>-</v>
      </c>
      <c r="AB21" s="83" t="s">
        <v>29</v>
      </c>
      <c r="AC21" s="84" t="s">
        <v>85</v>
      </c>
      <c r="AD21" s="85" t="s">
        <v>85</v>
      </c>
    </row>
    <row r="22" spans="2:30" ht="13.5" customHeight="1">
      <c r="B22" s="12">
        <f t="shared" si="0"/>
        <v>15</v>
      </c>
      <c r="C22" s="83" t="s">
        <v>15</v>
      </c>
      <c r="D22" s="14">
        <v>8.7999999999999995E-2</v>
      </c>
      <c r="E22" s="22">
        <v>11</v>
      </c>
      <c r="G22" s="12">
        <f t="shared" si="1"/>
        <v>15</v>
      </c>
      <c r="H22" s="13" t="s">
        <v>22</v>
      </c>
      <c r="I22" s="14">
        <v>1.4379999999999999</v>
      </c>
      <c r="J22" s="22">
        <v>14</v>
      </c>
      <c r="L22" s="12">
        <f t="shared" si="2"/>
        <v>15</v>
      </c>
      <c r="M22" s="13" t="s">
        <v>36</v>
      </c>
      <c r="N22" s="14">
        <v>0.22900000000000001</v>
      </c>
      <c r="O22" s="22">
        <v>15</v>
      </c>
      <c r="Q22" s="36">
        <f t="shared" si="3"/>
        <v>14</v>
      </c>
      <c r="R22" s="83" t="s">
        <v>20</v>
      </c>
      <c r="S22" s="84">
        <v>4.8000000000000001E-2</v>
      </c>
      <c r="T22" s="85">
        <v>10</v>
      </c>
      <c r="U22" s="73"/>
      <c r="V22" s="36">
        <f t="shared" si="4"/>
        <v>15</v>
      </c>
      <c r="W22" s="83" t="s">
        <v>41</v>
      </c>
      <c r="X22" s="84">
        <v>0.28899999999999998</v>
      </c>
      <c r="Y22" s="85">
        <v>19</v>
      </c>
      <c r="AA22" s="36" t="str">
        <f t="shared" si="5"/>
        <v>-</v>
      </c>
      <c r="AB22" s="83" t="s">
        <v>17</v>
      </c>
      <c r="AC22" s="84" t="s">
        <v>85</v>
      </c>
      <c r="AD22" s="85" t="s">
        <v>85</v>
      </c>
    </row>
    <row r="23" spans="2:30" ht="13.5" customHeight="1">
      <c r="B23" s="12">
        <f t="shared" si="0"/>
        <v>16</v>
      </c>
      <c r="C23" s="83" t="s">
        <v>31</v>
      </c>
      <c r="D23" s="14">
        <v>8.6999999999999994E-2</v>
      </c>
      <c r="E23" s="22">
        <v>23</v>
      </c>
      <c r="G23" s="12">
        <f t="shared" si="1"/>
        <v>16</v>
      </c>
      <c r="H23" s="13" t="s">
        <v>31</v>
      </c>
      <c r="I23" s="14">
        <v>1.379</v>
      </c>
      <c r="J23" s="22">
        <v>21</v>
      </c>
      <c r="L23" s="12">
        <f t="shared" si="2"/>
        <v>16</v>
      </c>
      <c r="M23" s="13" t="s">
        <v>45</v>
      </c>
      <c r="N23" s="14">
        <v>0.223</v>
      </c>
      <c r="O23" s="22">
        <v>19</v>
      </c>
      <c r="Q23" s="36">
        <f t="shared" si="3"/>
        <v>16</v>
      </c>
      <c r="R23" s="83" t="s">
        <v>32</v>
      </c>
      <c r="S23" s="84">
        <v>4.3999999999999997E-2</v>
      </c>
      <c r="T23" s="85">
        <v>17</v>
      </c>
      <c r="U23" s="73"/>
      <c r="V23" s="36">
        <f t="shared" si="4"/>
        <v>16</v>
      </c>
      <c r="W23" s="83" t="s">
        <v>35</v>
      </c>
      <c r="X23" s="84">
        <v>0.27</v>
      </c>
      <c r="Y23" s="85">
        <v>24</v>
      </c>
      <c r="AA23" s="36" t="str">
        <f t="shared" si="5"/>
        <v>-</v>
      </c>
      <c r="AB23" s="83" t="s">
        <v>40</v>
      </c>
      <c r="AC23" s="84" t="s">
        <v>85</v>
      </c>
      <c r="AD23" s="85">
        <v>8</v>
      </c>
    </row>
    <row r="24" spans="2:30" ht="13.5" customHeight="1">
      <c r="B24" s="12">
        <f t="shared" si="0"/>
        <v>17</v>
      </c>
      <c r="C24" s="83" t="s">
        <v>16</v>
      </c>
      <c r="D24" s="14">
        <v>8.3000000000000004E-2</v>
      </c>
      <c r="E24" s="22">
        <v>29</v>
      </c>
      <c r="G24" s="12">
        <f t="shared" si="1"/>
        <v>17</v>
      </c>
      <c r="H24" s="13" t="s">
        <v>46</v>
      </c>
      <c r="I24" s="14">
        <v>1.359</v>
      </c>
      <c r="J24" s="22">
        <v>16</v>
      </c>
      <c r="L24" s="12">
        <f t="shared" si="2"/>
        <v>17</v>
      </c>
      <c r="M24" s="13" t="s">
        <v>42</v>
      </c>
      <c r="N24" s="14">
        <v>0.221</v>
      </c>
      <c r="O24" s="22">
        <v>16</v>
      </c>
      <c r="Q24" s="36">
        <f t="shared" si="3"/>
        <v>17</v>
      </c>
      <c r="R24" s="83" t="s">
        <v>19</v>
      </c>
      <c r="S24" s="84">
        <v>3.7999999999999999E-2</v>
      </c>
      <c r="T24" s="85">
        <v>29</v>
      </c>
      <c r="U24" s="73"/>
      <c r="V24" s="36">
        <f t="shared" si="4"/>
        <v>17</v>
      </c>
      <c r="W24" s="83" t="s">
        <v>12</v>
      </c>
      <c r="X24" s="84">
        <v>0.26500000000000001</v>
      </c>
      <c r="Y24" s="85">
        <v>18</v>
      </c>
      <c r="AA24" s="36" t="str">
        <f t="shared" si="5"/>
        <v>-</v>
      </c>
      <c r="AB24" s="83" t="s">
        <v>42</v>
      </c>
      <c r="AC24" s="84" t="s">
        <v>85</v>
      </c>
      <c r="AD24" s="85" t="s">
        <v>85</v>
      </c>
    </row>
    <row r="25" spans="2:30" ht="13.5" customHeight="1">
      <c r="B25" s="12">
        <f t="shared" si="0"/>
        <v>18</v>
      </c>
      <c r="C25" s="83" t="s">
        <v>38</v>
      </c>
      <c r="D25" s="14">
        <v>7.9000000000000001E-2</v>
      </c>
      <c r="E25" s="22">
        <v>32</v>
      </c>
      <c r="G25" s="12">
        <f t="shared" si="1"/>
        <v>18</v>
      </c>
      <c r="H25" s="13" t="s">
        <v>44</v>
      </c>
      <c r="I25" s="14">
        <v>1.31</v>
      </c>
      <c r="J25" s="22">
        <v>18</v>
      </c>
      <c r="L25" s="12">
        <f t="shared" si="2"/>
        <v>18</v>
      </c>
      <c r="M25" s="13" t="s">
        <v>44</v>
      </c>
      <c r="N25" s="14">
        <v>0.20499999999999999</v>
      </c>
      <c r="O25" s="22">
        <v>27</v>
      </c>
      <c r="Q25" s="36">
        <f t="shared" si="3"/>
        <v>17</v>
      </c>
      <c r="R25" s="83" t="s">
        <v>12</v>
      </c>
      <c r="S25" s="84">
        <v>3.7999999999999999E-2</v>
      </c>
      <c r="T25" s="85">
        <v>14</v>
      </c>
      <c r="U25" s="73"/>
      <c r="V25" s="36">
        <f t="shared" si="4"/>
        <v>18</v>
      </c>
      <c r="W25" s="83" t="s">
        <v>40</v>
      </c>
      <c r="X25" s="84">
        <v>0.252</v>
      </c>
      <c r="Y25" s="85">
        <v>20</v>
      </c>
      <c r="AA25" s="36" t="str">
        <f t="shared" si="5"/>
        <v>-</v>
      </c>
      <c r="AB25" s="83" t="s">
        <v>41</v>
      </c>
      <c r="AC25" s="84" t="s">
        <v>85</v>
      </c>
      <c r="AD25" s="85" t="s">
        <v>85</v>
      </c>
    </row>
    <row r="26" spans="2:30" ht="13.5" customHeight="1">
      <c r="B26" s="12">
        <f t="shared" si="0"/>
        <v>19</v>
      </c>
      <c r="C26" s="83" t="s">
        <v>21</v>
      </c>
      <c r="D26" s="14">
        <v>7.6999999999999999E-2</v>
      </c>
      <c r="E26" s="22">
        <v>7</v>
      </c>
      <c r="G26" s="12">
        <f t="shared" si="1"/>
        <v>19</v>
      </c>
      <c r="H26" s="13" t="s">
        <v>47</v>
      </c>
      <c r="I26" s="14">
        <v>1.2809999999999999</v>
      </c>
      <c r="J26" s="22">
        <v>20</v>
      </c>
      <c r="L26" s="12">
        <f t="shared" si="2"/>
        <v>19</v>
      </c>
      <c r="M26" s="13" t="s">
        <v>51</v>
      </c>
      <c r="N26" s="14">
        <v>0.19900000000000001</v>
      </c>
      <c r="O26" s="22">
        <v>18</v>
      </c>
      <c r="Q26" s="36">
        <f t="shared" si="3"/>
        <v>17</v>
      </c>
      <c r="R26" s="83" t="s">
        <v>47</v>
      </c>
      <c r="S26" s="84">
        <v>3.7999999999999999E-2</v>
      </c>
      <c r="T26" s="85">
        <v>19</v>
      </c>
      <c r="U26" s="73"/>
      <c r="V26" s="36">
        <f t="shared" si="4"/>
        <v>19</v>
      </c>
      <c r="W26" s="83" t="s">
        <v>26</v>
      </c>
      <c r="X26" s="84">
        <v>0.249</v>
      </c>
      <c r="Y26" s="85">
        <v>17</v>
      </c>
      <c r="AA26" s="36" t="str">
        <f t="shared" si="5"/>
        <v>-</v>
      </c>
      <c r="AB26" s="83" t="s">
        <v>22</v>
      </c>
      <c r="AC26" s="84" t="s">
        <v>85</v>
      </c>
      <c r="AD26" s="85" t="s">
        <v>85</v>
      </c>
    </row>
    <row r="27" spans="2:30" ht="13.5" customHeight="1">
      <c r="B27" s="12">
        <f t="shared" si="0"/>
        <v>20</v>
      </c>
      <c r="C27" s="83" t="s">
        <v>12</v>
      </c>
      <c r="D27" s="14">
        <v>7.3999999999999996E-2</v>
      </c>
      <c r="E27" s="22">
        <v>5</v>
      </c>
      <c r="G27" s="12">
        <f t="shared" si="1"/>
        <v>20</v>
      </c>
      <c r="H27" s="13" t="s">
        <v>29</v>
      </c>
      <c r="I27" s="14">
        <v>1.272</v>
      </c>
      <c r="J27" s="22">
        <v>19</v>
      </c>
      <c r="L27" s="12">
        <f t="shared" si="2"/>
        <v>20</v>
      </c>
      <c r="M27" s="13" t="s">
        <v>39</v>
      </c>
      <c r="N27" s="14">
        <v>0.19800000000000001</v>
      </c>
      <c r="O27" s="22">
        <v>19</v>
      </c>
      <c r="Q27" s="36">
        <f t="shared" si="3"/>
        <v>20</v>
      </c>
      <c r="R27" s="83" t="s">
        <v>40</v>
      </c>
      <c r="S27" s="84">
        <v>3.5000000000000003E-2</v>
      </c>
      <c r="T27" s="85" t="s">
        <v>85</v>
      </c>
      <c r="U27" s="73"/>
      <c r="V27" s="36">
        <f t="shared" si="4"/>
        <v>20</v>
      </c>
      <c r="W27" s="83" t="s">
        <v>48</v>
      </c>
      <c r="X27" s="84">
        <v>0.245</v>
      </c>
      <c r="Y27" s="85">
        <v>21</v>
      </c>
      <c r="AA27" s="36" t="str">
        <f t="shared" si="5"/>
        <v>-</v>
      </c>
      <c r="AB27" s="83" t="s">
        <v>49</v>
      </c>
      <c r="AC27" s="84" t="s">
        <v>85</v>
      </c>
      <c r="AD27" s="85" t="s">
        <v>85</v>
      </c>
    </row>
    <row r="28" spans="2:30" ht="13.5" customHeight="1">
      <c r="B28" s="12">
        <f t="shared" si="0"/>
        <v>21</v>
      </c>
      <c r="C28" s="83" t="s">
        <v>41</v>
      </c>
      <c r="D28" s="14">
        <v>7.0999999999999994E-2</v>
      </c>
      <c r="E28" s="22">
        <v>32</v>
      </c>
      <c r="G28" s="12">
        <f t="shared" si="1"/>
        <v>21</v>
      </c>
      <c r="H28" s="13" t="s">
        <v>51</v>
      </c>
      <c r="I28" s="14">
        <v>1.2689999999999999</v>
      </c>
      <c r="J28" s="22">
        <v>17</v>
      </c>
      <c r="L28" s="12">
        <f t="shared" si="2"/>
        <v>21</v>
      </c>
      <c r="M28" s="13" t="s">
        <v>49</v>
      </c>
      <c r="N28" s="14">
        <v>0.19600000000000001</v>
      </c>
      <c r="O28" s="22">
        <v>21</v>
      </c>
      <c r="Q28" s="36">
        <f t="shared" si="3"/>
        <v>21</v>
      </c>
      <c r="R28" s="83" t="s">
        <v>36</v>
      </c>
      <c r="S28" s="84">
        <v>3.4000000000000002E-2</v>
      </c>
      <c r="T28" s="85">
        <v>18</v>
      </c>
      <c r="U28" s="73"/>
      <c r="V28" s="36">
        <f t="shared" si="4"/>
        <v>21</v>
      </c>
      <c r="W28" s="83" t="s">
        <v>17</v>
      </c>
      <c r="X28" s="84">
        <v>0.24299999999999999</v>
      </c>
      <c r="Y28" s="85">
        <v>16</v>
      </c>
      <c r="AA28" s="36" t="str">
        <f t="shared" si="5"/>
        <v>-</v>
      </c>
      <c r="AB28" s="83" t="s">
        <v>50</v>
      </c>
      <c r="AC28" s="84" t="s">
        <v>85</v>
      </c>
      <c r="AD28" s="85" t="s">
        <v>85</v>
      </c>
    </row>
    <row r="29" spans="2:30" ht="13.5" customHeight="1">
      <c r="B29" s="12">
        <f t="shared" si="0"/>
        <v>22</v>
      </c>
      <c r="C29" s="83" t="s">
        <v>42</v>
      </c>
      <c r="D29" s="14">
        <v>7.0000000000000007E-2</v>
      </c>
      <c r="E29" s="22">
        <v>4</v>
      </c>
      <c r="G29" s="12">
        <f t="shared" si="1"/>
        <v>22</v>
      </c>
      <c r="H29" s="13" t="s">
        <v>50</v>
      </c>
      <c r="I29" s="14">
        <v>1.226</v>
      </c>
      <c r="J29" s="22">
        <v>27</v>
      </c>
      <c r="L29" s="12">
        <f t="shared" si="2"/>
        <v>22</v>
      </c>
      <c r="M29" s="13" t="s">
        <v>41</v>
      </c>
      <c r="N29" s="14">
        <v>0.193</v>
      </c>
      <c r="O29" s="22">
        <v>28</v>
      </c>
      <c r="Q29" s="36">
        <f t="shared" si="3"/>
        <v>22</v>
      </c>
      <c r="R29" s="83" t="s">
        <v>35</v>
      </c>
      <c r="S29" s="84">
        <v>3.1E-2</v>
      </c>
      <c r="T29" s="85">
        <v>20</v>
      </c>
      <c r="U29" s="73"/>
      <c r="V29" s="36">
        <f t="shared" si="4"/>
        <v>22</v>
      </c>
      <c r="W29" s="83" t="s">
        <v>42</v>
      </c>
      <c r="X29" s="84">
        <v>0.219</v>
      </c>
      <c r="Y29" s="85">
        <v>23</v>
      </c>
      <c r="AA29" s="36" t="str">
        <f t="shared" si="5"/>
        <v>-</v>
      </c>
      <c r="AB29" s="83" t="s">
        <v>18</v>
      </c>
      <c r="AC29" s="84" t="s">
        <v>85</v>
      </c>
      <c r="AD29" s="85" t="s">
        <v>85</v>
      </c>
    </row>
    <row r="30" spans="2:30" ht="13.5" customHeight="1">
      <c r="B30" s="12">
        <f t="shared" si="0"/>
        <v>22</v>
      </c>
      <c r="C30" s="83" t="s">
        <v>18</v>
      </c>
      <c r="D30" s="14">
        <v>7.0000000000000007E-2</v>
      </c>
      <c r="E30" s="22">
        <v>20</v>
      </c>
      <c r="G30" s="12">
        <f t="shared" si="1"/>
        <v>23</v>
      </c>
      <c r="H30" s="13" t="s">
        <v>39</v>
      </c>
      <c r="I30" s="14">
        <v>1.222</v>
      </c>
      <c r="J30" s="22">
        <v>23</v>
      </c>
      <c r="L30" s="12">
        <f t="shared" si="2"/>
        <v>23</v>
      </c>
      <c r="M30" s="13" t="s">
        <v>29</v>
      </c>
      <c r="N30" s="14">
        <v>0.182</v>
      </c>
      <c r="O30" s="22">
        <v>14</v>
      </c>
      <c r="Q30" s="36">
        <f t="shared" si="3"/>
        <v>23</v>
      </c>
      <c r="R30" s="83" t="s">
        <v>27</v>
      </c>
      <c r="S30" s="84">
        <v>2.4E-2</v>
      </c>
      <c r="T30" s="85">
        <v>23</v>
      </c>
      <c r="U30" s="73"/>
      <c r="V30" s="36">
        <f t="shared" si="4"/>
        <v>23</v>
      </c>
      <c r="W30" s="83" t="s">
        <v>27</v>
      </c>
      <c r="X30" s="84">
        <v>0.215</v>
      </c>
      <c r="Y30" s="85">
        <v>22</v>
      </c>
      <c r="AA30" s="36" t="str">
        <f t="shared" si="5"/>
        <v>-</v>
      </c>
      <c r="AB30" s="83" t="s">
        <v>39</v>
      </c>
      <c r="AC30" s="84" t="s">
        <v>85</v>
      </c>
      <c r="AD30" s="85" t="s">
        <v>85</v>
      </c>
    </row>
    <row r="31" spans="2:30" ht="13.5" customHeight="1">
      <c r="B31" s="12">
        <f t="shared" si="0"/>
        <v>24</v>
      </c>
      <c r="C31" s="83" t="s">
        <v>46</v>
      </c>
      <c r="D31" s="14">
        <v>6.9000000000000006E-2</v>
      </c>
      <c r="E31" s="22">
        <v>15</v>
      </c>
      <c r="G31" s="12">
        <f t="shared" si="1"/>
        <v>24</v>
      </c>
      <c r="H31" s="13" t="s">
        <v>27</v>
      </c>
      <c r="I31" s="14">
        <v>1.2210000000000001</v>
      </c>
      <c r="J31" s="22">
        <v>24</v>
      </c>
      <c r="L31" s="12">
        <f t="shared" si="2"/>
        <v>24</v>
      </c>
      <c r="M31" s="13" t="s">
        <v>17</v>
      </c>
      <c r="N31" s="14">
        <v>0.18099999999999999</v>
      </c>
      <c r="O31" s="22">
        <v>24</v>
      </c>
      <c r="Q31" s="36">
        <f t="shared" si="3"/>
        <v>24</v>
      </c>
      <c r="R31" s="83" t="s">
        <v>44</v>
      </c>
      <c r="S31" s="84">
        <v>2.3E-2</v>
      </c>
      <c r="T31" s="85">
        <v>24</v>
      </c>
      <c r="U31" s="73"/>
      <c r="V31" s="36">
        <f t="shared" si="4"/>
        <v>24</v>
      </c>
      <c r="W31" s="83" t="s">
        <v>23</v>
      </c>
      <c r="X31" s="84">
        <v>0.19900000000000001</v>
      </c>
      <c r="Y31" s="85">
        <v>14</v>
      </c>
      <c r="AA31" s="36" t="str">
        <f t="shared" si="5"/>
        <v>-</v>
      </c>
      <c r="AB31" s="83" t="s">
        <v>12</v>
      </c>
      <c r="AC31" s="84" t="s">
        <v>85</v>
      </c>
      <c r="AD31" s="85" t="s">
        <v>85</v>
      </c>
    </row>
    <row r="32" spans="2:30" ht="13.5" customHeight="1">
      <c r="B32" s="12">
        <f t="shared" si="0"/>
        <v>25</v>
      </c>
      <c r="C32" s="83" t="s">
        <v>22</v>
      </c>
      <c r="D32" s="14">
        <v>6.6000000000000003E-2</v>
      </c>
      <c r="E32" s="22">
        <v>18</v>
      </c>
      <c r="G32" s="12">
        <f t="shared" si="1"/>
        <v>25</v>
      </c>
      <c r="H32" s="13" t="s">
        <v>38</v>
      </c>
      <c r="I32" s="14">
        <v>1.22</v>
      </c>
      <c r="J32" s="22">
        <v>22</v>
      </c>
      <c r="L32" s="12">
        <f t="shared" si="2"/>
        <v>25</v>
      </c>
      <c r="M32" s="13" t="s">
        <v>13</v>
      </c>
      <c r="N32" s="14">
        <v>0.17899999999999999</v>
      </c>
      <c r="O32" s="22">
        <v>26</v>
      </c>
      <c r="Q32" s="36">
        <f t="shared" si="3"/>
        <v>25</v>
      </c>
      <c r="R32" s="83" t="s">
        <v>14</v>
      </c>
      <c r="S32" s="84">
        <v>0.02</v>
      </c>
      <c r="T32" s="85">
        <v>25</v>
      </c>
      <c r="U32" s="73"/>
      <c r="V32" s="36">
        <f t="shared" si="4"/>
        <v>25</v>
      </c>
      <c r="W32" s="83" t="s">
        <v>31</v>
      </c>
      <c r="X32" s="84">
        <v>0.19700000000000001</v>
      </c>
      <c r="Y32" s="85">
        <v>25</v>
      </c>
      <c r="AA32" s="36" t="str">
        <f t="shared" si="5"/>
        <v>-</v>
      </c>
      <c r="AB32" s="83" t="s">
        <v>51</v>
      </c>
      <c r="AC32" s="84" t="s">
        <v>85</v>
      </c>
      <c r="AD32" s="85" t="s">
        <v>85</v>
      </c>
    </row>
    <row r="33" spans="2:30" ht="13.5" customHeight="1">
      <c r="B33" s="12">
        <f t="shared" si="0"/>
        <v>26</v>
      </c>
      <c r="C33" s="83" t="s">
        <v>44</v>
      </c>
      <c r="D33" s="14">
        <v>0.06</v>
      </c>
      <c r="E33" s="22">
        <v>40</v>
      </c>
      <c r="G33" s="12">
        <f t="shared" si="1"/>
        <v>26</v>
      </c>
      <c r="H33" s="13" t="s">
        <v>18</v>
      </c>
      <c r="I33" s="14">
        <v>1.1839999999999999</v>
      </c>
      <c r="J33" s="22">
        <v>25</v>
      </c>
      <c r="L33" s="12">
        <f t="shared" si="2"/>
        <v>26</v>
      </c>
      <c r="M33" s="13" t="s">
        <v>31</v>
      </c>
      <c r="N33" s="14">
        <v>0.17599999999999999</v>
      </c>
      <c r="O33" s="22">
        <v>22</v>
      </c>
      <c r="Q33" s="36">
        <f t="shared" si="3"/>
        <v>26</v>
      </c>
      <c r="R33" s="83" t="s">
        <v>24</v>
      </c>
      <c r="S33" s="84">
        <v>1.6E-2</v>
      </c>
      <c r="T33" s="85">
        <v>26</v>
      </c>
      <c r="U33" s="73"/>
      <c r="V33" s="36">
        <f t="shared" si="4"/>
        <v>26</v>
      </c>
      <c r="W33" s="83" t="s">
        <v>16</v>
      </c>
      <c r="X33" s="84">
        <v>0.17799999999999999</v>
      </c>
      <c r="Y33" s="85">
        <v>26</v>
      </c>
      <c r="AA33" s="36" t="str">
        <f t="shared" si="5"/>
        <v>-</v>
      </c>
      <c r="AB33" s="83" t="s">
        <v>35</v>
      </c>
      <c r="AC33" s="84" t="s">
        <v>85</v>
      </c>
      <c r="AD33" s="85" t="s">
        <v>85</v>
      </c>
    </row>
    <row r="34" spans="2:30" ht="13.5" customHeight="1">
      <c r="B34" s="12">
        <f t="shared" si="0"/>
        <v>27</v>
      </c>
      <c r="C34" s="83" t="s">
        <v>43</v>
      </c>
      <c r="D34" s="14">
        <v>5.8000000000000003E-2</v>
      </c>
      <c r="E34" s="22">
        <v>3</v>
      </c>
      <c r="G34" s="12">
        <f t="shared" si="1"/>
        <v>27</v>
      </c>
      <c r="H34" s="13" t="s">
        <v>32</v>
      </c>
      <c r="I34" s="14">
        <v>1.147</v>
      </c>
      <c r="J34" s="22">
        <v>31</v>
      </c>
      <c r="L34" s="12">
        <f t="shared" si="2"/>
        <v>27</v>
      </c>
      <c r="M34" s="13" t="s">
        <v>47</v>
      </c>
      <c r="N34" s="14">
        <v>0.17499999999999999</v>
      </c>
      <c r="O34" s="22">
        <v>23</v>
      </c>
      <c r="Q34" s="36">
        <f t="shared" si="3"/>
        <v>27</v>
      </c>
      <c r="R34" s="83" t="s">
        <v>42</v>
      </c>
      <c r="S34" s="84">
        <v>0.01</v>
      </c>
      <c r="T34" s="85">
        <v>27</v>
      </c>
      <c r="U34" s="73"/>
      <c r="V34" s="36">
        <f t="shared" si="4"/>
        <v>27</v>
      </c>
      <c r="W34" s="83" t="s">
        <v>20</v>
      </c>
      <c r="X34" s="84">
        <v>0.17699999999999999</v>
      </c>
      <c r="Y34" s="85">
        <v>28</v>
      </c>
      <c r="AA34" s="36" t="str">
        <f t="shared" si="5"/>
        <v>-</v>
      </c>
      <c r="AB34" s="83" t="s">
        <v>28</v>
      </c>
      <c r="AC34" s="84" t="s">
        <v>85</v>
      </c>
      <c r="AD34" s="85" t="s">
        <v>85</v>
      </c>
    </row>
    <row r="35" spans="2:30" ht="13.5" customHeight="1">
      <c r="B35" s="12">
        <f t="shared" si="0"/>
        <v>28</v>
      </c>
      <c r="C35" s="83" t="s">
        <v>32</v>
      </c>
      <c r="D35" s="14">
        <v>5.5E-2</v>
      </c>
      <c r="E35" s="22">
        <v>25</v>
      </c>
      <c r="G35" s="12">
        <f t="shared" si="1"/>
        <v>28</v>
      </c>
      <c r="H35" s="13" t="s">
        <v>16</v>
      </c>
      <c r="I35" s="14">
        <v>1.1439999999999999</v>
      </c>
      <c r="J35" s="22">
        <v>26</v>
      </c>
      <c r="L35" s="12">
        <f t="shared" si="2"/>
        <v>28</v>
      </c>
      <c r="M35" s="13" t="s">
        <v>46</v>
      </c>
      <c r="N35" s="14">
        <v>0.17100000000000001</v>
      </c>
      <c r="O35" s="22">
        <v>25</v>
      </c>
      <c r="Q35" s="36">
        <f t="shared" si="3"/>
        <v>28</v>
      </c>
      <c r="R35" s="83" t="s">
        <v>34</v>
      </c>
      <c r="S35" s="84">
        <v>8.0000000000000002E-3</v>
      </c>
      <c r="T35" s="85">
        <v>28</v>
      </c>
      <c r="U35" s="73"/>
      <c r="V35" s="36">
        <f t="shared" si="4"/>
        <v>28</v>
      </c>
      <c r="W35" s="83" t="s">
        <v>43</v>
      </c>
      <c r="X35" s="84">
        <v>0.14799999999999999</v>
      </c>
      <c r="Y35" s="85">
        <v>30</v>
      </c>
      <c r="AA35" s="36" t="str">
        <f t="shared" si="5"/>
        <v>-</v>
      </c>
      <c r="AB35" s="83" t="s">
        <v>37</v>
      </c>
      <c r="AC35" s="84" t="s">
        <v>85</v>
      </c>
      <c r="AD35" s="85" t="s">
        <v>85</v>
      </c>
    </row>
    <row r="36" spans="2:30" ht="13.5" customHeight="1">
      <c r="B36" s="12">
        <f t="shared" si="0"/>
        <v>29</v>
      </c>
      <c r="C36" s="83" t="s">
        <v>47</v>
      </c>
      <c r="D36" s="14">
        <v>5.2999999999999999E-2</v>
      </c>
      <c r="E36" s="22">
        <v>19</v>
      </c>
      <c r="G36" s="12">
        <f t="shared" si="1"/>
        <v>29</v>
      </c>
      <c r="H36" s="13" t="s">
        <v>49</v>
      </c>
      <c r="I36" s="14">
        <v>1.1339999999999999</v>
      </c>
      <c r="J36" s="22">
        <v>28</v>
      </c>
      <c r="L36" s="12">
        <f t="shared" si="2"/>
        <v>29</v>
      </c>
      <c r="M36" s="13" t="s">
        <v>25</v>
      </c>
      <c r="N36" s="14">
        <v>0.16200000000000001</v>
      </c>
      <c r="O36" s="22">
        <v>30</v>
      </c>
      <c r="Q36" s="36">
        <f t="shared" si="3"/>
        <v>29</v>
      </c>
      <c r="R36" s="83" t="s">
        <v>39</v>
      </c>
      <c r="S36" s="84">
        <v>6.0000000000000001E-3</v>
      </c>
      <c r="T36" s="85">
        <v>31</v>
      </c>
      <c r="U36" s="73"/>
      <c r="V36" s="36">
        <f t="shared" si="4"/>
        <v>29</v>
      </c>
      <c r="W36" s="83" t="s">
        <v>47</v>
      </c>
      <c r="X36" s="84">
        <v>0.14699999999999999</v>
      </c>
      <c r="Y36" s="85">
        <v>29</v>
      </c>
      <c r="AA36" s="36" t="str">
        <f t="shared" si="5"/>
        <v>-</v>
      </c>
      <c r="AB36" s="83" t="s">
        <v>46</v>
      </c>
      <c r="AC36" s="84" t="s">
        <v>85</v>
      </c>
      <c r="AD36" s="85" t="s">
        <v>85</v>
      </c>
    </row>
    <row r="37" spans="2:30" ht="13.5" customHeight="1">
      <c r="B37" s="12">
        <f t="shared" si="0"/>
        <v>29</v>
      </c>
      <c r="C37" s="83" t="s">
        <v>45</v>
      </c>
      <c r="D37" s="14">
        <v>5.2999999999999999E-2</v>
      </c>
      <c r="E37" s="22">
        <v>35</v>
      </c>
      <c r="G37" s="12">
        <f t="shared" si="1"/>
        <v>30</v>
      </c>
      <c r="H37" s="13" t="s">
        <v>15</v>
      </c>
      <c r="I37" s="14">
        <v>1.093</v>
      </c>
      <c r="J37" s="22">
        <v>35</v>
      </c>
      <c r="L37" s="12">
        <f t="shared" si="2"/>
        <v>30</v>
      </c>
      <c r="M37" s="13" t="s">
        <v>27</v>
      </c>
      <c r="N37" s="14">
        <v>0.14399999999999999</v>
      </c>
      <c r="O37" s="22">
        <v>35</v>
      </c>
      <c r="Q37" s="36">
        <f t="shared" si="3"/>
        <v>30</v>
      </c>
      <c r="R37" s="83" t="s">
        <v>45</v>
      </c>
      <c r="S37" s="84">
        <v>4.0000000000000001E-3</v>
      </c>
      <c r="T37" s="85">
        <v>30</v>
      </c>
      <c r="U37" s="73"/>
      <c r="V37" s="36">
        <f t="shared" si="4"/>
        <v>30</v>
      </c>
      <c r="W37" s="83" t="s">
        <v>25</v>
      </c>
      <c r="X37" s="84">
        <v>0.14499999999999999</v>
      </c>
      <c r="Y37" s="85">
        <v>31</v>
      </c>
      <c r="AA37" s="36" t="str">
        <f t="shared" si="5"/>
        <v>-</v>
      </c>
      <c r="AB37" s="83" t="s">
        <v>48</v>
      </c>
      <c r="AC37" s="84" t="s">
        <v>85</v>
      </c>
      <c r="AD37" s="85" t="s">
        <v>85</v>
      </c>
    </row>
    <row r="38" spans="2:30" ht="13.5" customHeight="1">
      <c r="B38" s="12">
        <f t="shared" si="0"/>
        <v>29</v>
      </c>
      <c r="C38" s="83" t="s">
        <v>27</v>
      </c>
      <c r="D38" s="14">
        <v>5.2999999999999999E-2</v>
      </c>
      <c r="E38" s="22">
        <v>37</v>
      </c>
      <c r="G38" s="12">
        <f t="shared" si="1"/>
        <v>31</v>
      </c>
      <c r="H38" s="13" t="s">
        <v>37</v>
      </c>
      <c r="I38" s="14">
        <v>1.085</v>
      </c>
      <c r="J38" s="22">
        <v>30</v>
      </c>
      <c r="L38" s="12">
        <f t="shared" si="2"/>
        <v>31</v>
      </c>
      <c r="M38" s="13" t="s">
        <v>23</v>
      </c>
      <c r="N38" s="14">
        <v>0.14000000000000001</v>
      </c>
      <c r="O38" s="22">
        <v>30</v>
      </c>
      <c r="Q38" s="36">
        <f t="shared" si="3"/>
        <v>31</v>
      </c>
      <c r="R38" s="83" t="s">
        <v>51</v>
      </c>
      <c r="S38" s="84">
        <v>0</v>
      </c>
      <c r="T38" s="85">
        <v>21</v>
      </c>
      <c r="U38" s="73"/>
      <c r="V38" s="36">
        <f t="shared" si="4"/>
        <v>31</v>
      </c>
      <c r="W38" s="83" t="s">
        <v>46</v>
      </c>
      <c r="X38" s="84">
        <v>0.13700000000000001</v>
      </c>
      <c r="Y38" s="85">
        <v>34</v>
      </c>
      <c r="AA38" s="36" t="str">
        <f t="shared" si="5"/>
        <v>-</v>
      </c>
      <c r="AB38" s="83" t="s">
        <v>45</v>
      </c>
      <c r="AC38" s="84" t="s">
        <v>85</v>
      </c>
      <c r="AD38" s="85" t="s">
        <v>85</v>
      </c>
    </row>
    <row r="39" spans="2:30" ht="13.5" customHeight="1">
      <c r="B39" s="12">
        <f t="shared" si="0"/>
        <v>29</v>
      </c>
      <c r="C39" s="83" t="s">
        <v>11</v>
      </c>
      <c r="D39" s="14">
        <v>5.2999999999999999E-2</v>
      </c>
      <c r="E39" s="22">
        <v>30</v>
      </c>
      <c r="G39" s="12">
        <f t="shared" si="1"/>
        <v>32</v>
      </c>
      <c r="H39" s="13" t="s">
        <v>24</v>
      </c>
      <c r="I39" s="14">
        <v>1.0820000000000001</v>
      </c>
      <c r="J39" s="22">
        <v>29</v>
      </c>
      <c r="L39" s="12">
        <f t="shared" si="2"/>
        <v>32</v>
      </c>
      <c r="M39" s="13" t="s">
        <v>48</v>
      </c>
      <c r="N39" s="14">
        <v>0.13500000000000001</v>
      </c>
      <c r="O39" s="22">
        <v>39</v>
      </c>
      <c r="Q39" s="36" t="str">
        <f t="shared" si="3"/>
        <v>-</v>
      </c>
      <c r="R39" s="83" t="s">
        <v>29</v>
      </c>
      <c r="S39" s="84" t="s">
        <v>85</v>
      </c>
      <c r="T39" s="85" t="s">
        <v>85</v>
      </c>
      <c r="U39" s="73"/>
      <c r="V39" s="36">
        <f t="shared" si="4"/>
        <v>31</v>
      </c>
      <c r="W39" s="83" t="s">
        <v>14</v>
      </c>
      <c r="X39" s="84">
        <v>0.13700000000000001</v>
      </c>
      <c r="Y39" s="85">
        <v>27</v>
      </c>
      <c r="AA39" s="36" t="str">
        <f t="shared" si="5"/>
        <v>-</v>
      </c>
      <c r="AB39" s="83" t="s">
        <v>24</v>
      </c>
      <c r="AC39" s="84" t="s">
        <v>85</v>
      </c>
      <c r="AD39" s="85" t="s">
        <v>85</v>
      </c>
    </row>
    <row r="40" spans="2:30" ht="13.5" customHeight="1">
      <c r="B40" s="12">
        <f t="shared" si="0"/>
        <v>33</v>
      </c>
      <c r="C40" s="83" t="s">
        <v>51</v>
      </c>
      <c r="D40" s="14">
        <v>5.1999999999999998E-2</v>
      </c>
      <c r="E40" s="22">
        <v>23</v>
      </c>
      <c r="G40" s="12">
        <f t="shared" si="1"/>
        <v>33</v>
      </c>
      <c r="H40" s="13" t="s">
        <v>14</v>
      </c>
      <c r="I40" s="14">
        <v>1.014</v>
      </c>
      <c r="J40" s="22">
        <v>32</v>
      </c>
      <c r="L40" s="12">
        <f t="shared" si="2"/>
        <v>33</v>
      </c>
      <c r="M40" s="13" t="s">
        <v>22</v>
      </c>
      <c r="N40" s="14">
        <v>0.127</v>
      </c>
      <c r="O40" s="22">
        <v>32</v>
      </c>
      <c r="Q40" s="36" t="str">
        <f t="shared" si="3"/>
        <v>-</v>
      </c>
      <c r="R40" s="83" t="s">
        <v>17</v>
      </c>
      <c r="S40" s="84" t="s">
        <v>85</v>
      </c>
      <c r="T40" s="85" t="s">
        <v>85</v>
      </c>
      <c r="U40" s="73"/>
      <c r="V40" s="36">
        <f t="shared" si="4"/>
        <v>33</v>
      </c>
      <c r="W40" s="83" t="s">
        <v>51</v>
      </c>
      <c r="X40" s="84">
        <v>0.111</v>
      </c>
      <c r="Y40" s="85">
        <v>35</v>
      </c>
      <c r="AA40" s="36" t="str">
        <f t="shared" si="5"/>
        <v>-</v>
      </c>
      <c r="AB40" s="83" t="s">
        <v>27</v>
      </c>
      <c r="AC40" s="84" t="s">
        <v>85</v>
      </c>
      <c r="AD40" s="85" t="s">
        <v>85</v>
      </c>
    </row>
    <row r="41" spans="2:30" ht="13.5" customHeight="1">
      <c r="B41" s="12">
        <f t="shared" si="0"/>
        <v>34</v>
      </c>
      <c r="C41" s="83" t="s">
        <v>24</v>
      </c>
      <c r="D41" s="14">
        <v>5.0999999999999997E-2</v>
      </c>
      <c r="E41" s="22">
        <v>35</v>
      </c>
      <c r="G41" s="12">
        <f t="shared" si="1"/>
        <v>34</v>
      </c>
      <c r="H41" s="13" t="s">
        <v>26</v>
      </c>
      <c r="I41" s="14">
        <v>1.0109999999999999</v>
      </c>
      <c r="J41" s="22">
        <v>36</v>
      </c>
      <c r="L41" s="12">
        <f t="shared" si="2"/>
        <v>34</v>
      </c>
      <c r="M41" s="13" t="s">
        <v>12</v>
      </c>
      <c r="N41" s="14">
        <v>0.126</v>
      </c>
      <c r="O41" s="22">
        <v>33</v>
      </c>
      <c r="Q41" s="36" t="str">
        <f t="shared" si="3"/>
        <v>-</v>
      </c>
      <c r="R41" s="83" t="s">
        <v>23</v>
      </c>
      <c r="S41" s="84" t="s">
        <v>85</v>
      </c>
      <c r="T41" s="85" t="s">
        <v>85</v>
      </c>
      <c r="U41" s="73"/>
      <c r="V41" s="36">
        <f t="shared" si="4"/>
        <v>34</v>
      </c>
      <c r="W41" s="83" t="s">
        <v>29</v>
      </c>
      <c r="X41" s="84">
        <v>0.11</v>
      </c>
      <c r="Y41" s="85">
        <v>36</v>
      </c>
      <c r="AA41" s="36" t="str">
        <f t="shared" si="5"/>
        <v>-</v>
      </c>
      <c r="AB41" s="83" t="s">
        <v>21</v>
      </c>
      <c r="AC41" s="84" t="s">
        <v>85</v>
      </c>
      <c r="AD41" s="85" t="s">
        <v>85</v>
      </c>
    </row>
    <row r="42" spans="2:30" ht="13.5" customHeight="1">
      <c r="B42" s="12">
        <f t="shared" si="0"/>
        <v>35</v>
      </c>
      <c r="C42" s="83" t="s">
        <v>28</v>
      </c>
      <c r="D42" s="14">
        <v>4.4999999999999998E-2</v>
      </c>
      <c r="E42" s="22">
        <v>27</v>
      </c>
      <c r="G42" s="12">
        <f t="shared" si="1"/>
        <v>35</v>
      </c>
      <c r="H42" s="13" t="s">
        <v>12</v>
      </c>
      <c r="I42" s="14">
        <v>0.99299999999999999</v>
      </c>
      <c r="J42" s="22">
        <v>33</v>
      </c>
      <c r="L42" s="12">
        <f t="shared" si="2"/>
        <v>35</v>
      </c>
      <c r="M42" s="13" t="s">
        <v>18</v>
      </c>
      <c r="N42" s="14">
        <v>0.11899999999999999</v>
      </c>
      <c r="O42" s="22">
        <v>37</v>
      </c>
      <c r="Q42" s="36" t="str">
        <f t="shared" si="3"/>
        <v>-</v>
      </c>
      <c r="R42" s="83" t="s">
        <v>22</v>
      </c>
      <c r="S42" s="84" t="s">
        <v>85</v>
      </c>
      <c r="T42" s="85" t="s">
        <v>85</v>
      </c>
      <c r="U42" s="73"/>
      <c r="V42" s="36">
        <f t="shared" si="4"/>
        <v>35</v>
      </c>
      <c r="W42" s="83" t="s">
        <v>28</v>
      </c>
      <c r="X42" s="84">
        <v>0.10299999999999999</v>
      </c>
      <c r="Y42" s="85">
        <v>32</v>
      </c>
      <c r="AA42" s="36" t="str">
        <f t="shared" si="5"/>
        <v>-</v>
      </c>
      <c r="AB42" s="83" t="s">
        <v>14</v>
      </c>
      <c r="AC42" s="84" t="s">
        <v>85</v>
      </c>
      <c r="AD42" s="85" t="s">
        <v>85</v>
      </c>
    </row>
    <row r="43" spans="2:30" ht="13.5" customHeight="1">
      <c r="B43" s="12">
        <f t="shared" si="0"/>
        <v>35</v>
      </c>
      <c r="C43" s="83" t="s">
        <v>34</v>
      </c>
      <c r="D43" s="14">
        <v>4.4999999999999998E-2</v>
      </c>
      <c r="E43" s="22">
        <v>31</v>
      </c>
      <c r="G43" s="12">
        <f t="shared" si="1"/>
        <v>36</v>
      </c>
      <c r="H43" s="13" t="s">
        <v>45</v>
      </c>
      <c r="I43" s="14">
        <v>0.97499999999999998</v>
      </c>
      <c r="J43" s="22">
        <v>34</v>
      </c>
      <c r="L43" s="12">
        <f t="shared" si="2"/>
        <v>36</v>
      </c>
      <c r="M43" s="13" t="s">
        <v>15</v>
      </c>
      <c r="N43" s="14">
        <v>0.109</v>
      </c>
      <c r="O43" s="22">
        <v>29</v>
      </c>
      <c r="Q43" s="36" t="str">
        <f t="shared" si="3"/>
        <v>-</v>
      </c>
      <c r="R43" s="83" t="s">
        <v>49</v>
      </c>
      <c r="S43" s="84" t="s">
        <v>85</v>
      </c>
      <c r="T43" s="85" t="s">
        <v>85</v>
      </c>
      <c r="U43" s="73"/>
      <c r="V43" s="36">
        <f t="shared" si="4"/>
        <v>36</v>
      </c>
      <c r="W43" s="83" t="s">
        <v>34</v>
      </c>
      <c r="X43" s="84">
        <v>0.1</v>
      </c>
      <c r="Y43" s="85">
        <v>33</v>
      </c>
      <c r="AA43" s="36" t="str">
        <f t="shared" si="5"/>
        <v>-</v>
      </c>
      <c r="AB43" s="83" t="s">
        <v>43</v>
      </c>
      <c r="AC43" s="84" t="s">
        <v>85</v>
      </c>
      <c r="AD43" s="85" t="s">
        <v>85</v>
      </c>
    </row>
    <row r="44" spans="2:30" ht="13.5" customHeight="1">
      <c r="B44" s="12">
        <f t="shared" si="0"/>
        <v>37</v>
      </c>
      <c r="C44" s="83" t="s">
        <v>29</v>
      </c>
      <c r="D44" s="14">
        <v>4.1000000000000002E-2</v>
      </c>
      <c r="E44" s="22">
        <v>34</v>
      </c>
      <c r="G44" s="12">
        <f t="shared" si="1"/>
        <v>37</v>
      </c>
      <c r="H44" s="13" t="s">
        <v>25</v>
      </c>
      <c r="I44" s="14">
        <v>0.95699999999999996</v>
      </c>
      <c r="J44" s="22">
        <v>37</v>
      </c>
      <c r="L44" s="12">
        <f t="shared" si="2"/>
        <v>37</v>
      </c>
      <c r="M44" s="13" t="s">
        <v>37</v>
      </c>
      <c r="N44" s="14">
        <v>0.108</v>
      </c>
      <c r="O44" s="22">
        <v>34</v>
      </c>
      <c r="Q44" s="36" t="str">
        <f t="shared" si="3"/>
        <v>-</v>
      </c>
      <c r="R44" s="83" t="s">
        <v>26</v>
      </c>
      <c r="S44" s="84" t="s">
        <v>85</v>
      </c>
      <c r="T44" s="85">
        <v>7</v>
      </c>
      <c r="U44" s="73"/>
      <c r="V44" s="36">
        <f t="shared" si="4"/>
        <v>37</v>
      </c>
      <c r="W44" s="83" t="s">
        <v>22</v>
      </c>
      <c r="X44" s="84">
        <v>9.8000000000000004E-2</v>
      </c>
      <c r="Y44" s="85">
        <v>38</v>
      </c>
      <c r="AA44" s="36" t="str">
        <f t="shared" si="5"/>
        <v>-</v>
      </c>
      <c r="AB44" s="83" t="s">
        <v>33</v>
      </c>
      <c r="AC44" s="84" t="s">
        <v>85</v>
      </c>
      <c r="AD44" s="85" t="s">
        <v>85</v>
      </c>
    </row>
    <row r="45" spans="2:30" ht="13.5" customHeight="1">
      <c r="B45" s="12">
        <f t="shared" si="0"/>
        <v>38</v>
      </c>
      <c r="C45" s="83" t="s">
        <v>48</v>
      </c>
      <c r="D45" s="14">
        <v>3.9E-2</v>
      </c>
      <c r="E45" s="22">
        <v>39</v>
      </c>
      <c r="G45" s="12">
        <f t="shared" si="1"/>
        <v>38</v>
      </c>
      <c r="H45" s="13" t="s">
        <v>23</v>
      </c>
      <c r="I45" s="14">
        <v>0.93100000000000005</v>
      </c>
      <c r="J45" s="22">
        <v>38</v>
      </c>
      <c r="L45" s="12">
        <f t="shared" si="2"/>
        <v>38</v>
      </c>
      <c r="M45" s="13" t="s">
        <v>35</v>
      </c>
      <c r="N45" s="14">
        <v>0.10199999999999999</v>
      </c>
      <c r="O45" s="22">
        <v>40</v>
      </c>
      <c r="Q45" s="36" t="str">
        <f t="shared" si="3"/>
        <v>-</v>
      </c>
      <c r="R45" s="83" t="s">
        <v>28</v>
      </c>
      <c r="S45" s="84" t="s">
        <v>85</v>
      </c>
      <c r="T45" s="85" t="s">
        <v>85</v>
      </c>
      <c r="U45" s="73"/>
      <c r="V45" s="36">
        <f t="shared" si="4"/>
        <v>38</v>
      </c>
      <c r="W45" s="83" t="s">
        <v>33</v>
      </c>
      <c r="X45" s="84">
        <v>8.2000000000000003E-2</v>
      </c>
      <c r="Y45" s="85">
        <v>37</v>
      </c>
      <c r="AA45" s="36" t="str">
        <f t="shared" si="5"/>
        <v>-</v>
      </c>
      <c r="AB45" s="83" t="s">
        <v>11</v>
      </c>
      <c r="AC45" s="84" t="s">
        <v>85</v>
      </c>
      <c r="AD45" s="85" t="s">
        <v>85</v>
      </c>
    </row>
    <row r="46" spans="2:30" ht="13.5" customHeight="1">
      <c r="B46" s="12">
        <f t="shared" si="0"/>
        <v>39</v>
      </c>
      <c r="C46" s="83" t="s">
        <v>36</v>
      </c>
      <c r="D46" s="14">
        <v>3.4000000000000002E-2</v>
      </c>
      <c r="E46" s="22">
        <v>12</v>
      </c>
      <c r="G46" s="12">
        <f t="shared" si="1"/>
        <v>39</v>
      </c>
      <c r="H46" s="13" t="s">
        <v>17</v>
      </c>
      <c r="I46" s="14">
        <v>0.754</v>
      </c>
      <c r="J46" s="22">
        <v>39</v>
      </c>
      <c r="L46" s="12">
        <f t="shared" si="2"/>
        <v>39</v>
      </c>
      <c r="M46" s="13" t="s">
        <v>16</v>
      </c>
      <c r="N46" s="14">
        <v>0.1</v>
      </c>
      <c r="O46" s="22">
        <v>36</v>
      </c>
      <c r="Q46" s="36" t="str">
        <f t="shared" si="3"/>
        <v>-</v>
      </c>
      <c r="R46" s="83" t="s">
        <v>43</v>
      </c>
      <c r="S46" s="84" t="s">
        <v>85</v>
      </c>
      <c r="T46" s="85" t="s">
        <v>85</v>
      </c>
      <c r="U46" s="73"/>
      <c r="V46" s="36">
        <f t="shared" si="4"/>
        <v>39</v>
      </c>
      <c r="W46" s="83" t="s">
        <v>44</v>
      </c>
      <c r="X46" s="84">
        <v>6.5000000000000002E-2</v>
      </c>
      <c r="Y46" s="85">
        <v>40</v>
      </c>
      <c r="AA46" s="36" t="str">
        <f t="shared" si="5"/>
        <v>-</v>
      </c>
      <c r="AB46" s="83" t="s">
        <v>34</v>
      </c>
      <c r="AC46" s="84" t="s">
        <v>85</v>
      </c>
      <c r="AD46" s="85" t="s">
        <v>85</v>
      </c>
    </row>
    <row r="47" spans="2:30" ht="13.5" customHeight="1">
      <c r="B47" s="12">
        <f t="shared" si="0"/>
        <v>40</v>
      </c>
      <c r="C47" s="83" t="s">
        <v>14</v>
      </c>
      <c r="D47" s="14">
        <v>1.7000000000000001E-2</v>
      </c>
      <c r="E47" s="22">
        <v>26</v>
      </c>
      <c r="G47" s="12">
        <f t="shared" si="1"/>
        <v>40</v>
      </c>
      <c r="H47" s="13" t="s">
        <v>36</v>
      </c>
      <c r="I47" s="14">
        <v>0.497</v>
      </c>
      <c r="J47" s="22">
        <v>40</v>
      </c>
      <c r="L47" s="12">
        <f t="shared" si="2"/>
        <v>40</v>
      </c>
      <c r="M47" s="13" t="s">
        <v>34</v>
      </c>
      <c r="N47" s="14">
        <v>8.3000000000000004E-2</v>
      </c>
      <c r="O47" s="22">
        <v>37</v>
      </c>
      <c r="Q47" s="36" t="str">
        <f t="shared" si="3"/>
        <v>-</v>
      </c>
      <c r="R47" s="83" t="s">
        <v>33</v>
      </c>
      <c r="S47" s="84" t="s">
        <v>85</v>
      </c>
      <c r="T47" s="85" t="s">
        <v>85</v>
      </c>
      <c r="U47" s="73"/>
      <c r="V47" s="36">
        <f t="shared" si="4"/>
        <v>39</v>
      </c>
      <c r="W47" s="83" t="s">
        <v>24</v>
      </c>
      <c r="X47" s="84">
        <v>6.5000000000000002E-2</v>
      </c>
      <c r="Y47" s="85">
        <v>39</v>
      </c>
      <c r="AA47" s="36" t="str">
        <f t="shared" si="5"/>
        <v>-</v>
      </c>
      <c r="AB47" s="83" t="s">
        <v>32</v>
      </c>
      <c r="AC47" s="84" t="s">
        <v>85</v>
      </c>
      <c r="AD47" s="85" t="s">
        <v>85</v>
      </c>
    </row>
    <row r="48" spans="2:30" ht="13.5" customHeight="1">
      <c r="B48" s="12">
        <f t="shared" si="0"/>
        <v>41</v>
      </c>
      <c r="C48" s="83" t="s">
        <v>37</v>
      </c>
      <c r="D48" s="14">
        <v>1.6E-2</v>
      </c>
      <c r="E48" s="22">
        <v>41</v>
      </c>
      <c r="G48" s="12">
        <f t="shared" si="1"/>
        <v>41</v>
      </c>
      <c r="H48" s="13" t="s">
        <v>11</v>
      </c>
      <c r="I48" s="14">
        <v>3.1E-2</v>
      </c>
      <c r="J48" s="22">
        <v>41</v>
      </c>
      <c r="L48" s="12">
        <f t="shared" si="2"/>
        <v>41</v>
      </c>
      <c r="M48" s="13" t="s">
        <v>19</v>
      </c>
      <c r="N48" s="14">
        <v>7.8E-2</v>
      </c>
      <c r="O48" s="22">
        <v>41</v>
      </c>
      <c r="Q48" s="36" t="str">
        <f t="shared" si="3"/>
        <v>-</v>
      </c>
      <c r="R48" s="83" t="s">
        <v>11</v>
      </c>
      <c r="S48" s="84" t="s">
        <v>85</v>
      </c>
      <c r="T48" s="85" t="s">
        <v>85</v>
      </c>
      <c r="U48" s="73"/>
      <c r="V48" s="36">
        <f t="shared" si="4"/>
        <v>41</v>
      </c>
      <c r="W48" s="83" t="s">
        <v>37</v>
      </c>
      <c r="X48" s="84">
        <v>4.5999999999999999E-2</v>
      </c>
      <c r="Y48" s="85">
        <v>41</v>
      </c>
      <c r="AA48" s="36" t="str">
        <f t="shared" si="5"/>
        <v>-</v>
      </c>
      <c r="AB48" s="83" t="s">
        <v>30</v>
      </c>
      <c r="AC48" s="84" t="s">
        <v>85</v>
      </c>
      <c r="AD48" s="85" t="s">
        <v>85</v>
      </c>
    </row>
    <row r="49" spans="2:30" ht="13.5" customHeight="1">
      <c r="B49" s="15"/>
      <c r="C49" s="16" t="s">
        <v>58</v>
      </c>
      <c r="D49" s="14">
        <v>9.8000000000000004E-2</v>
      </c>
      <c r="E49" s="75"/>
      <c r="G49" s="15"/>
      <c r="H49" s="16" t="s">
        <v>58</v>
      </c>
      <c r="I49" s="14">
        <v>1.2230000000000001</v>
      </c>
      <c r="J49" s="75"/>
      <c r="L49" s="15"/>
      <c r="M49" s="16" t="s">
        <v>58</v>
      </c>
      <c r="N49" s="14">
        <v>0.17899999999999999</v>
      </c>
      <c r="O49" s="75"/>
      <c r="Q49" s="37"/>
      <c r="R49" s="18" t="s">
        <v>58</v>
      </c>
      <c r="S49" s="84">
        <v>4.1000000000000002E-2</v>
      </c>
      <c r="T49" s="86"/>
      <c r="U49" s="73"/>
      <c r="V49" s="37"/>
      <c r="W49" s="18" t="s">
        <v>58</v>
      </c>
      <c r="X49" s="84">
        <v>0.22500000000000001</v>
      </c>
      <c r="Y49" s="86"/>
      <c r="AA49" s="37"/>
      <c r="AB49" s="18" t="s">
        <v>58</v>
      </c>
      <c r="AC49" s="84">
        <v>4.3999999999999997E-2</v>
      </c>
      <c r="AD49" s="86"/>
    </row>
    <row r="50" spans="2:30" ht="13.5" customHeight="1">
      <c r="B50" s="17"/>
      <c r="C50" s="18" t="s">
        <v>59</v>
      </c>
      <c r="D50" s="14">
        <v>8.5000000000000006E-2</v>
      </c>
      <c r="E50" s="78"/>
      <c r="G50" s="17"/>
      <c r="H50" s="18" t="s">
        <v>59</v>
      </c>
      <c r="I50" s="14">
        <v>1.246</v>
      </c>
      <c r="J50" s="78"/>
      <c r="L50" s="17"/>
      <c r="M50" s="18" t="s">
        <v>59</v>
      </c>
      <c r="N50" s="14">
        <v>0.38</v>
      </c>
      <c r="O50" s="78"/>
      <c r="Q50" s="38"/>
      <c r="R50" s="18" t="s">
        <v>59</v>
      </c>
      <c r="S50" s="84">
        <v>5.5E-2</v>
      </c>
      <c r="T50" s="87"/>
      <c r="U50" s="73"/>
      <c r="V50" s="38"/>
      <c r="W50" s="18" t="s">
        <v>59</v>
      </c>
      <c r="X50" s="84">
        <v>0.41799999999999998</v>
      </c>
      <c r="Y50" s="87"/>
      <c r="AA50" s="38"/>
      <c r="AB50" s="18" t="s">
        <v>59</v>
      </c>
      <c r="AC50" s="84">
        <v>5.5E-2</v>
      </c>
      <c r="AD50" s="87"/>
    </row>
    <row r="51" spans="2:30" ht="13.5" customHeight="1">
      <c r="B51" s="19"/>
      <c r="C51" s="18" t="s">
        <v>60</v>
      </c>
      <c r="D51" s="14">
        <v>9.8000000000000004E-2</v>
      </c>
      <c r="E51" s="81"/>
      <c r="G51" s="19"/>
      <c r="H51" s="18" t="s">
        <v>60</v>
      </c>
      <c r="I51" s="14">
        <v>1.224</v>
      </c>
      <c r="J51" s="81"/>
      <c r="L51" s="19"/>
      <c r="M51" s="18" t="s">
        <v>60</v>
      </c>
      <c r="N51" s="14">
        <v>0.188</v>
      </c>
      <c r="O51" s="81"/>
      <c r="Q51" s="39"/>
      <c r="R51" s="18" t="s">
        <v>60</v>
      </c>
      <c r="S51" s="84">
        <v>4.2000000000000003E-2</v>
      </c>
      <c r="T51" s="88"/>
      <c r="U51" s="73"/>
      <c r="V51" s="39"/>
      <c r="W51" s="18" t="s">
        <v>60</v>
      </c>
      <c r="X51" s="84">
        <v>0.23300000000000001</v>
      </c>
      <c r="Y51" s="88"/>
      <c r="AA51" s="39"/>
      <c r="AB51" s="18" t="s">
        <v>60</v>
      </c>
      <c r="AC51" s="84">
        <v>4.4999999999999998E-2</v>
      </c>
      <c r="AD51" s="88"/>
    </row>
    <row r="52" spans="2:30" ht="13.5" customHeight="1">
      <c r="Q52" s="73"/>
      <c r="R52" s="73"/>
      <c r="S52" s="73"/>
      <c r="T52" s="73"/>
      <c r="U52" s="73"/>
      <c r="V52" s="73"/>
      <c r="W52" s="73"/>
      <c r="X52" s="73"/>
      <c r="Y52" s="73"/>
    </row>
    <row r="53" spans="2:30">
      <c r="B53" s="40"/>
      <c r="C53" s="33"/>
      <c r="Q53" s="89"/>
      <c r="R53" s="90"/>
      <c r="S53" s="91"/>
      <c r="T53" s="41"/>
      <c r="V53" s="89"/>
      <c r="W53" s="90"/>
      <c r="X53" s="91"/>
      <c r="Y53" s="41"/>
      <c r="AA53" s="89"/>
      <c r="AB53" s="90"/>
      <c r="AC53" s="91"/>
      <c r="AD53" s="41"/>
    </row>
  </sheetData>
  <sortState xmlns:xlrd2="http://schemas.microsoft.com/office/spreadsheetml/2017/richdata2" ref="AA8:AD48">
    <sortCondition ref="AA8:AA48"/>
  </sortState>
  <mergeCells count="7">
    <mergeCell ref="AA5:AA7"/>
    <mergeCell ref="G2:I2"/>
    <mergeCell ref="B5:B7"/>
    <mergeCell ref="G5:G7"/>
    <mergeCell ref="L5:L7"/>
    <mergeCell ref="V5:V7"/>
    <mergeCell ref="Q5:Q7"/>
  </mergeCells>
  <phoneticPr fontId="3"/>
  <hyperlinks>
    <hyperlink ref="B1" location="目次!A1" display="目次に戻る" xr:uid="{00000000-0004-0000-0300-000000000000}"/>
  </hyperlinks>
  <pageMargins left="0.39370078740157483" right="0" top="0.78740157480314965" bottom="0.19685039370078741" header="0.51181102362204722" footer="0.31496062992125984"/>
  <pageSetup paperSize="9" scale="63" orientation="landscape" horizontalDpi="4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3" id="{C14F611A-B258-458B-8AE4-62395D79AACA}">
            <xm:f>$C8=目次!$H$8</xm:f>
            <x14:dxf>
              <fill>
                <patternFill>
                  <bgColor rgb="FFFFFF00"/>
                </patternFill>
              </fill>
            </x14:dxf>
          </x14:cfRule>
          <xm:sqref>B8:E8</xm:sqref>
        </x14:conditionalFormatting>
        <x14:conditionalFormatting xmlns:xm="http://schemas.microsoft.com/office/excel/2006/main">
          <x14:cfRule type="expression" priority="12" id="{A590E48D-0707-4851-8CB5-0F8D86A52DF8}">
            <xm:f>$C9=目次!$H$8</xm:f>
            <x14:dxf>
              <fill>
                <patternFill>
                  <bgColor rgb="FFFFFF00"/>
                </patternFill>
              </fill>
            </x14:dxf>
          </x14:cfRule>
          <xm:sqref>B9:E48</xm:sqref>
        </x14:conditionalFormatting>
        <x14:conditionalFormatting xmlns:xm="http://schemas.microsoft.com/office/excel/2006/main">
          <x14:cfRule type="expression" priority="11" id="{D3317004-0A43-4A05-8D0B-4A4DC94B9E8A}">
            <xm:f>$H8=目次!$H$8</xm:f>
            <x14:dxf>
              <fill>
                <patternFill>
                  <bgColor rgb="FFFFFF00"/>
                </patternFill>
              </fill>
            </x14:dxf>
          </x14:cfRule>
          <xm:sqref>G8:J8</xm:sqref>
        </x14:conditionalFormatting>
        <x14:conditionalFormatting xmlns:xm="http://schemas.microsoft.com/office/excel/2006/main">
          <x14:cfRule type="expression" priority="10" id="{A0A25E1A-B3E4-4DAF-8EB4-889038B096D0}">
            <xm:f>$H9=目次!$H$8</xm:f>
            <x14:dxf>
              <fill>
                <patternFill>
                  <bgColor rgb="FFFFFF00"/>
                </patternFill>
              </fill>
            </x14:dxf>
          </x14:cfRule>
          <xm:sqref>G9:J48</xm:sqref>
        </x14:conditionalFormatting>
        <x14:conditionalFormatting xmlns:xm="http://schemas.microsoft.com/office/excel/2006/main">
          <x14:cfRule type="expression" priority="9" id="{A6E2E89C-2339-48A6-84DC-D32AF2812497}">
            <xm:f>$M8=目次!$H$8</xm:f>
            <x14:dxf>
              <fill>
                <patternFill>
                  <bgColor rgb="FFFFFF00"/>
                </patternFill>
              </fill>
            </x14:dxf>
          </x14:cfRule>
          <xm:sqref>L8:O8</xm:sqref>
        </x14:conditionalFormatting>
        <x14:conditionalFormatting xmlns:xm="http://schemas.microsoft.com/office/excel/2006/main">
          <x14:cfRule type="expression" priority="8" id="{DEF58B5B-E9C3-491D-A3CA-B5A78316DF1A}">
            <xm:f>$M9=目次!$H$8</xm:f>
            <x14:dxf>
              <fill>
                <patternFill>
                  <bgColor rgb="FFFFFF00"/>
                </patternFill>
              </fill>
            </x14:dxf>
          </x14:cfRule>
          <xm:sqref>L9:O48</xm:sqref>
        </x14:conditionalFormatting>
        <x14:conditionalFormatting xmlns:xm="http://schemas.microsoft.com/office/excel/2006/main">
          <x14:cfRule type="expression" priority="7" id="{A5C76A99-DE2F-4735-9B0B-DBF69DADA700}">
            <xm:f>$AB8=目次!$H$8</xm:f>
            <x14:dxf>
              <fill>
                <patternFill>
                  <bgColor rgb="FFFFFF00"/>
                </patternFill>
              </fill>
            </x14:dxf>
          </x14:cfRule>
          <xm:sqref>AA8:AD8</xm:sqref>
        </x14:conditionalFormatting>
        <x14:conditionalFormatting xmlns:xm="http://schemas.microsoft.com/office/excel/2006/main">
          <x14:cfRule type="expression" priority="6" id="{EA3E7A69-79D3-4DA2-8B04-CA23641B8F37}">
            <xm:f>$AB9=目次!$H$8</xm:f>
            <x14:dxf>
              <fill>
                <patternFill>
                  <bgColor rgb="FFFFFF00"/>
                </patternFill>
              </fill>
            </x14:dxf>
          </x14:cfRule>
          <xm:sqref>AA9:AD48</xm:sqref>
        </x14:conditionalFormatting>
        <x14:conditionalFormatting xmlns:xm="http://schemas.microsoft.com/office/excel/2006/main">
          <x14:cfRule type="expression" priority="5" id="{45755C26-6090-4E2A-986E-64458E77C11F}">
            <xm:f>$AB8=目次!$H$8</xm:f>
            <x14:dxf>
              <fill>
                <patternFill>
                  <bgColor rgb="FFFFFF00"/>
                </patternFill>
              </fill>
            </x14:dxf>
          </x14:cfRule>
          <xm:sqref>V8:Y8</xm:sqref>
        </x14:conditionalFormatting>
        <x14:conditionalFormatting xmlns:xm="http://schemas.microsoft.com/office/excel/2006/main">
          <x14:cfRule type="expression" priority="4" id="{B7A4CC25-99C9-4D09-8BC1-AD0E7DD2697A}">
            <xm:f>$W9=目次!$H$8</xm:f>
            <x14:dxf>
              <fill>
                <patternFill>
                  <bgColor rgb="FFFFFF00"/>
                </patternFill>
              </fill>
            </x14:dxf>
          </x14:cfRule>
          <xm:sqref>V9:Y48</xm:sqref>
        </x14:conditionalFormatting>
        <x14:conditionalFormatting xmlns:xm="http://schemas.microsoft.com/office/excel/2006/main">
          <x14:cfRule type="expression" priority="3" id="{85A37DA9-6365-4CEE-800F-91F5AC0009D2}">
            <xm:f>$AB8=目次!$H$8</xm:f>
            <x14:dxf>
              <fill>
                <patternFill>
                  <bgColor rgb="FFFFFF00"/>
                </patternFill>
              </fill>
            </x14:dxf>
          </x14:cfRule>
          <xm:sqref>Q8:T8</xm:sqref>
        </x14:conditionalFormatting>
        <x14:conditionalFormatting xmlns:xm="http://schemas.microsoft.com/office/excel/2006/main">
          <x14:cfRule type="expression" priority="2" id="{A6D4ECC4-8036-4B01-8AFF-504499BC643B}">
            <xm:f>$R9=目次!$H$8</xm:f>
            <x14:dxf>
              <fill>
                <patternFill>
                  <bgColor rgb="FFFFFF00"/>
                </patternFill>
              </fill>
            </x14:dxf>
          </x14:cfRule>
          <xm:sqref>Q9:T48</xm:sqref>
        </x14:conditionalFormatting>
        <x14:conditionalFormatting xmlns:xm="http://schemas.microsoft.com/office/excel/2006/main">
          <x14:cfRule type="expression" priority="1" id="{02DAA208-9AF0-417F-868B-BF4AF5FA76F0}">
            <xm:f>$W8=目次!$H$8</xm:f>
            <x14:dxf>
              <fill>
                <patternFill>
                  <bgColor rgb="FFFFFF00"/>
                </patternFill>
              </fill>
            </x14:dxf>
          </x14:cfRule>
          <xm:sqref>V8:Y48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54"/>
  <sheetViews>
    <sheetView showGridLines="0" view="pageBreakPreview" topLeftCell="G1" zoomScale="67" zoomScaleNormal="75" zoomScaleSheetLayoutView="67" workbookViewId="0">
      <pane ySplit="7" topLeftCell="A8" activePane="bottomLeft" state="frozen"/>
      <selection activeCell="U54" sqref="U54:V55"/>
      <selection pane="bottomLeft" activeCell="O55" sqref="O55"/>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9" style="70"/>
    <col min="7" max="7" width="4.6640625" style="70" customWidth="1"/>
    <col min="8" max="9" width="10.6640625" style="70" customWidth="1"/>
    <col min="10" max="10" width="4.6640625" style="70" customWidth="1"/>
    <col min="11" max="11" width="9" style="70"/>
    <col min="12" max="12" width="4.6640625" style="70" customWidth="1"/>
    <col min="13" max="14" width="10.6640625" style="70" customWidth="1"/>
    <col min="15" max="15" width="4.6640625" style="70" customWidth="1"/>
    <col min="16" max="16" width="9" style="70"/>
    <col min="17" max="17" width="4.6640625" style="70" customWidth="1"/>
    <col min="18" max="19" width="10.6640625" style="70" customWidth="1"/>
    <col min="20" max="20" width="4.6640625" style="70" customWidth="1"/>
    <col min="21" max="21" width="9" style="70"/>
    <col min="22" max="22" width="4.6640625" style="70" customWidth="1"/>
    <col min="23" max="24" width="10.6640625" style="70" customWidth="1"/>
    <col min="25" max="25" width="4.6640625" style="70" customWidth="1"/>
    <col min="26" max="16384" width="9" style="70"/>
  </cols>
  <sheetData>
    <row r="1" spans="2:25">
      <c r="B1" s="102" t="s">
        <v>183</v>
      </c>
    </row>
    <row r="2" spans="2:25" ht="16.2">
      <c r="B2" s="1" t="s">
        <v>0</v>
      </c>
      <c r="G2" s="162" t="str">
        <f>歳入!G2</f>
        <v>令和５年度決算</v>
      </c>
      <c r="H2" s="162"/>
      <c r="I2" s="162"/>
      <c r="J2" s="2" t="s">
        <v>86</v>
      </c>
      <c r="X2" s="70" t="s">
        <v>87</v>
      </c>
    </row>
    <row r="4" spans="2:25" ht="14.4">
      <c r="B4" s="3" t="s">
        <v>88</v>
      </c>
      <c r="G4" s="2" t="s">
        <v>89</v>
      </c>
      <c r="L4" s="2" t="s">
        <v>90</v>
      </c>
      <c r="Q4" s="2" t="s">
        <v>91</v>
      </c>
      <c r="V4" s="2" t="s">
        <v>92</v>
      </c>
    </row>
    <row r="5" spans="2:25">
      <c r="B5" s="159" t="s">
        <v>4</v>
      </c>
      <c r="C5" s="8"/>
      <c r="D5" s="5"/>
      <c r="E5" s="32" t="str">
        <f>歳入!E5</f>
        <v>R4</v>
      </c>
      <c r="G5" s="159" t="s">
        <v>4</v>
      </c>
      <c r="H5" s="8"/>
      <c r="I5" s="5" t="s">
        <v>93</v>
      </c>
      <c r="J5" s="23" t="str">
        <f>E5</f>
        <v>R4</v>
      </c>
      <c r="L5" s="159" t="s">
        <v>4</v>
      </c>
      <c r="M5" s="8"/>
      <c r="N5" s="5" t="s">
        <v>94</v>
      </c>
      <c r="O5" s="23" t="str">
        <f>J5</f>
        <v>R4</v>
      </c>
      <c r="Q5" s="159" t="s">
        <v>4</v>
      </c>
      <c r="R5" s="8"/>
      <c r="S5" s="5"/>
      <c r="T5" s="23" t="str">
        <f>O5</f>
        <v>R4</v>
      </c>
      <c r="V5" s="159" t="s">
        <v>4</v>
      </c>
      <c r="W5" s="8"/>
      <c r="X5" s="5"/>
      <c r="Y5" s="23" t="str">
        <f>T5</f>
        <v>R4</v>
      </c>
    </row>
    <row r="6" spans="2:25">
      <c r="B6" s="159"/>
      <c r="C6" s="9" t="s">
        <v>9</v>
      </c>
      <c r="D6" s="10" t="s">
        <v>95</v>
      </c>
      <c r="E6" s="6" t="s">
        <v>53</v>
      </c>
      <c r="G6" s="159"/>
      <c r="H6" s="9" t="s">
        <v>9</v>
      </c>
      <c r="I6" s="10" t="s">
        <v>96</v>
      </c>
      <c r="J6" s="6" t="s">
        <v>53</v>
      </c>
      <c r="L6" s="159"/>
      <c r="M6" s="9" t="s">
        <v>9</v>
      </c>
      <c r="N6" s="10" t="s">
        <v>96</v>
      </c>
      <c r="O6" s="6" t="s">
        <v>53</v>
      </c>
      <c r="Q6" s="159"/>
      <c r="R6" s="9" t="s">
        <v>9</v>
      </c>
      <c r="S6" s="10" t="s">
        <v>97</v>
      </c>
      <c r="T6" s="6" t="s">
        <v>53</v>
      </c>
      <c r="V6" s="159"/>
      <c r="W6" s="9" t="s">
        <v>9</v>
      </c>
      <c r="X6" s="10" t="s">
        <v>97</v>
      </c>
      <c r="Y6" s="6" t="s">
        <v>53</v>
      </c>
    </row>
    <row r="7" spans="2:25">
      <c r="B7" s="159"/>
      <c r="C7" s="11"/>
      <c r="D7" s="7"/>
      <c r="E7" s="4" t="s">
        <v>4</v>
      </c>
      <c r="G7" s="159"/>
      <c r="H7" s="11"/>
      <c r="I7" s="7" t="s">
        <v>98</v>
      </c>
      <c r="J7" s="4" t="s">
        <v>4</v>
      </c>
      <c r="L7" s="159"/>
      <c r="M7" s="11"/>
      <c r="N7" s="7" t="s">
        <v>99</v>
      </c>
      <c r="O7" s="4" t="s">
        <v>4</v>
      </c>
      <c r="Q7" s="159"/>
      <c r="R7" s="11"/>
      <c r="S7" s="7"/>
      <c r="T7" s="4" t="s">
        <v>4</v>
      </c>
      <c r="V7" s="159"/>
      <c r="W7" s="11"/>
      <c r="X7" s="7"/>
      <c r="Y7" s="4" t="s">
        <v>4</v>
      </c>
    </row>
    <row r="8" spans="2:25">
      <c r="B8" s="12">
        <f t="shared" ref="B8:B48" si="0">RANK(D8,D$8:D$48,0)</f>
        <v>1</v>
      </c>
      <c r="C8" s="13" t="s">
        <v>11</v>
      </c>
      <c r="D8" s="92">
        <v>455267</v>
      </c>
      <c r="E8" s="22">
        <v>1</v>
      </c>
      <c r="G8" s="12">
        <f t="shared" ref="G8:G48" si="1">RANK(I8,I$8:I$48,0)</f>
        <v>1</v>
      </c>
      <c r="H8" s="13" t="s">
        <v>25</v>
      </c>
      <c r="I8" s="92">
        <v>80904</v>
      </c>
      <c r="J8" s="22">
        <v>2</v>
      </c>
      <c r="L8" s="12">
        <f t="shared" ref="L8:L48" si="2">RANK(N8,N$8:N$48,0)</f>
        <v>1</v>
      </c>
      <c r="M8" s="13" t="s">
        <v>21</v>
      </c>
      <c r="N8" s="92">
        <v>29729</v>
      </c>
      <c r="O8" s="22">
        <v>3</v>
      </c>
      <c r="Q8" s="12">
        <f t="shared" ref="Q8:Q48" si="3">RANK(S8,S$8:S$48,0)</f>
        <v>1</v>
      </c>
      <c r="R8" s="13" t="s">
        <v>11</v>
      </c>
      <c r="S8" s="92">
        <v>217006</v>
      </c>
      <c r="T8" s="22">
        <v>1</v>
      </c>
      <c r="V8" s="12">
        <f t="shared" ref="V8:V48" si="4">RANK(X8,X$8:X$48,0)</f>
        <v>1</v>
      </c>
      <c r="W8" s="13" t="s">
        <v>11</v>
      </c>
      <c r="X8" s="92">
        <v>91588</v>
      </c>
      <c r="Y8" s="22">
        <v>1</v>
      </c>
    </row>
    <row r="9" spans="2:25">
      <c r="B9" s="12">
        <f t="shared" si="0"/>
        <v>2</v>
      </c>
      <c r="C9" s="13" t="s">
        <v>26</v>
      </c>
      <c r="D9" s="92">
        <v>217612</v>
      </c>
      <c r="E9" s="22">
        <v>2</v>
      </c>
      <c r="G9" s="12">
        <f t="shared" si="1"/>
        <v>2</v>
      </c>
      <c r="H9" s="13" t="s">
        <v>17</v>
      </c>
      <c r="I9" s="92">
        <v>79578</v>
      </c>
      <c r="J9" s="22">
        <v>1</v>
      </c>
      <c r="L9" s="12">
        <f t="shared" si="2"/>
        <v>2</v>
      </c>
      <c r="M9" s="13" t="s">
        <v>26</v>
      </c>
      <c r="N9" s="92">
        <v>21356</v>
      </c>
      <c r="O9" s="22">
        <v>1</v>
      </c>
      <c r="Q9" s="12">
        <f t="shared" si="3"/>
        <v>2</v>
      </c>
      <c r="R9" s="13" t="s">
        <v>26</v>
      </c>
      <c r="S9" s="92">
        <v>47041</v>
      </c>
      <c r="T9" s="22">
        <v>2</v>
      </c>
      <c r="V9" s="12">
        <f t="shared" si="4"/>
        <v>2</v>
      </c>
      <c r="W9" s="13" t="s">
        <v>19</v>
      </c>
      <c r="X9" s="92">
        <v>41325</v>
      </c>
      <c r="Y9" s="22">
        <v>2</v>
      </c>
    </row>
    <row r="10" spans="2:25">
      <c r="B10" s="12">
        <f t="shared" si="0"/>
        <v>3</v>
      </c>
      <c r="C10" s="13" t="s">
        <v>19</v>
      </c>
      <c r="D10" s="92">
        <v>202552</v>
      </c>
      <c r="E10" s="22">
        <v>3</v>
      </c>
      <c r="G10" s="12">
        <f t="shared" si="1"/>
        <v>3</v>
      </c>
      <c r="H10" s="13" t="s">
        <v>13</v>
      </c>
      <c r="I10" s="92">
        <v>78421</v>
      </c>
      <c r="J10" s="22">
        <v>3</v>
      </c>
      <c r="L10" s="12">
        <f t="shared" si="2"/>
        <v>3</v>
      </c>
      <c r="M10" s="13" t="s">
        <v>19</v>
      </c>
      <c r="N10" s="92">
        <v>12511</v>
      </c>
      <c r="O10" s="22">
        <v>4</v>
      </c>
      <c r="Q10" s="12">
        <f t="shared" si="3"/>
        <v>3</v>
      </c>
      <c r="R10" s="13" t="s">
        <v>28</v>
      </c>
      <c r="S10" s="92">
        <v>40239</v>
      </c>
      <c r="T10" s="22">
        <v>3</v>
      </c>
      <c r="V10" s="12">
        <f t="shared" si="4"/>
        <v>3</v>
      </c>
      <c r="W10" s="13" t="s">
        <v>23</v>
      </c>
      <c r="X10" s="92">
        <v>36897</v>
      </c>
      <c r="Y10" s="22">
        <v>4</v>
      </c>
    </row>
    <row r="11" spans="2:25">
      <c r="B11" s="12">
        <f t="shared" si="0"/>
        <v>4</v>
      </c>
      <c r="C11" s="13" t="s">
        <v>17</v>
      </c>
      <c r="D11" s="92">
        <v>187590</v>
      </c>
      <c r="E11" s="22">
        <v>4</v>
      </c>
      <c r="G11" s="12">
        <f t="shared" si="1"/>
        <v>4</v>
      </c>
      <c r="H11" s="13" t="s">
        <v>23</v>
      </c>
      <c r="I11" s="92">
        <v>68489</v>
      </c>
      <c r="J11" s="22">
        <v>5</v>
      </c>
      <c r="L11" s="12">
        <f t="shared" si="2"/>
        <v>4</v>
      </c>
      <c r="M11" s="13" t="s">
        <v>41</v>
      </c>
      <c r="N11" s="92">
        <v>12388</v>
      </c>
      <c r="O11" s="22">
        <v>15</v>
      </c>
      <c r="Q11" s="12">
        <f t="shared" si="3"/>
        <v>4</v>
      </c>
      <c r="R11" s="13" t="s">
        <v>19</v>
      </c>
      <c r="S11" s="92">
        <v>37552</v>
      </c>
      <c r="T11" s="22">
        <v>4</v>
      </c>
      <c r="V11" s="12">
        <f t="shared" si="4"/>
        <v>4</v>
      </c>
      <c r="W11" s="13" t="s">
        <v>17</v>
      </c>
      <c r="X11" s="92">
        <v>36246</v>
      </c>
      <c r="Y11" s="22">
        <v>3</v>
      </c>
    </row>
    <row r="12" spans="2:25">
      <c r="B12" s="12">
        <f t="shared" si="0"/>
        <v>5</v>
      </c>
      <c r="C12" s="13" t="s">
        <v>28</v>
      </c>
      <c r="D12" s="92">
        <v>185089</v>
      </c>
      <c r="E12" s="22">
        <v>5</v>
      </c>
      <c r="G12" s="12">
        <f t="shared" si="1"/>
        <v>5</v>
      </c>
      <c r="H12" s="13" t="s">
        <v>29</v>
      </c>
      <c r="I12" s="92">
        <v>68470</v>
      </c>
      <c r="J12" s="22">
        <v>4</v>
      </c>
      <c r="L12" s="12">
        <f t="shared" si="2"/>
        <v>5</v>
      </c>
      <c r="M12" s="13" t="s">
        <v>17</v>
      </c>
      <c r="N12" s="92">
        <v>12357</v>
      </c>
      <c r="O12" s="22">
        <v>8</v>
      </c>
      <c r="Q12" s="12">
        <f t="shared" si="3"/>
        <v>5</v>
      </c>
      <c r="R12" s="13" t="s">
        <v>48</v>
      </c>
      <c r="S12" s="92">
        <v>34897</v>
      </c>
      <c r="T12" s="22">
        <v>5</v>
      </c>
      <c r="V12" s="12">
        <f t="shared" si="4"/>
        <v>5</v>
      </c>
      <c r="W12" s="13" t="s">
        <v>26</v>
      </c>
      <c r="X12" s="92">
        <v>35142</v>
      </c>
      <c r="Y12" s="22">
        <v>5</v>
      </c>
    </row>
    <row r="13" spans="2:25">
      <c r="B13" s="12">
        <f t="shared" si="0"/>
        <v>6</v>
      </c>
      <c r="C13" s="13" t="s">
        <v>13</v>
      </c>
      <c r="D13" s="92">
        <v>184622</v>
      </c>
      <c r="E13" s="22">
        <v>6</v>
      </c>
      <c r="G13" s="12">
        <f t="shared" si="1"/>
        <v>6</v>
      </c>
      <c r="H13" s="13" t="s">
        <v>24</v>
      </c>
      <c r="I13" s="92">
        <v>64575</v>
      </c>
      <c r="J13" s="22">
        <v>6</v>
      </c>
      <c r="L13" s="12">
        <f t="shared" si="2"/>
        <v>6</v>
      </c>
      <c r="M13" s="13" t="s">
        <v>46</v>
      </c>
      <c r="N13" s="92">
        <v>11572</v>
      </c>
      <c r="O13" s="22">
        <v>6</v>
      </c>
      <c r="Q13" s="12">
        <f t="shared" si="3"/>
        <v>6</v>
      </c>
      <c r="R13" s="13" t="s">
        <v>13</v>
      </c>
      <c r="S13" s="92">
        <v>32417</v>
      </c>
      <c r="T13" s="22">
        <v>6</v>
      </c>
      <c r="V13" s="12">
        <f t="shared" si="4"/>
        <v>6</v>
      </c>
      <c r="W13" s="13" t="s">
        <v>13</v>
      </c>
      <c r="X13" s="92">
        <v>32679</v>
      </c>
      <c r="Y13" s="22">
        <v>7</v>
      </c>
    </row>
    <row r="14" spans="2:25">
      <c r="B14" s="12">
        <f t="shared" si="0"/>
        <v>7</v>
      </c>
      <c r="C14" s="13" t="s">
        <v>25</v>
      </c>
      <c r="D14" s="92">
        <v>182828</v>
      </c>
      <c r="E14" s="22">
        <v>8</v>
      </c>
      <c r="G14" s="12">
        <f t="shared" si="1"/>
        <v>7</v>
      </c>
      <c r="H14" s="13" t="s">
        <v>36</v>
      </c>
      <c r="I14" s="92">
        <v>62130</v>
      </c>
      <c r="J14" s="22">
        <v>7</v>
      </c>
      <c r="L14" s="12">
        <f t="shared" si="2"/>
        <v>7</v>
      </c>
      <c r="M14" s="13" t="s">
        <v>35</v>
      </c>
      <c r="N14" s="92">
        <v>11320</v>
      </c>
      <c r="O14" s="22">
        <v>9</v>
      </c>
      <c r="Q14" s="12">
        <f t="shared" si="3"/>
        <v>7</v>
      </c>
      <c r="R14" s="13" t="s">
        <v>46</v>
      </c>
      <c r="S14" s="92">
        <v>31821</v>
      </c>
      <c r="T14" s="22">
        <v>7</v>
      </c>
      <c r="V14" s="12">
        <f t="shared" si="4"/>
        <v>7</v>
      </c>
      <c r="W14" s="13" t="s">
        <v>25</v>
      </c>
      <c r="X14" s="92">
        <v>32142</v>
      </c>
      <c r="Y14" s="22">
        <v>6</v>
      </c>
    </row>
    <row r="15" spans="2:25">
      <c r="B15" s="12">
        <f t="shared" si="0"/>
        <v>8</v>
      </c>
      <c r="C15" s="13" t="s">
        <v>23</v>
      </c>
      <c r="D15" s="92">
        <v>182620</v>
      </c>
      <c r="E15" s="22">
        <v>7</v>
      </c>
      <c r="G15" s="12">
        <f t="shared" si="1"/>
        <v>8</v>
      </c>
      <c r="H15" s="13" t="s">
        <v>21</v>
      </c>
      <c r="I15" s="92">
        <v>60919</v>
      </c>
      <c r="J15" s="22">
        <v>8</v>
      </c>
      <c r="L15" s="12">
        <f t="shared" si="2"/>
        <v>8</v>
      </c>
      <c r="M15" s="13" t="s">
        <v>40</v>
      </c>
      <c r="N15" s="92">
        <v>11032</v>
      </c>
      <c r="O15" s="22">
        <v>7</v>
      </c>
      <c r="Q15" s="12">
        <f t="shared" si="3"/>
        <v>8</v>
      </c>
      <c r="R15" s="13" t="s">
        <v>35</v>
      </c>
      <c r="S15" s="92">
        <v>30657</v>
      </c>
      <c r="T15" s="22">
        <v>8</v>
      </c>
      <c r="V15" s="12">
        <f t="shared" si="4"/>
        <v>8</v>
      </c>
      <c r="W15" s="13" t="s">
        <v>41</v>
      </c>
      <c r="X15" s="92">
        <v>31128</v>
      </c>
      <c r="Y15" s="22">
        <v>8</v>
      </c>
    </row>
    <row r="16" spans="2:25">
      <c r="B16" s="12">
        <f t="shared" si="0"/>
        <v>9</v>
      </c>
      <c r="C16" s="13" t="s">
        <v>21</v>
      </c>
      <c r="D16" s="92">
        <v>171707</v>
      </c>
      <c r="E16" s="22">
        <v>12</v>
      </c>
      <c r="G16" s="12">
        <f t="shared" si="1"/>
        <v>9</v>
      </c>
      <c r="H16" s="13" t="s">
        <v>20</v>
      </c>
      <c r="I16" s="92">
        <v>59688</v>
      </c>
      <c r="J16" s="22">
        <v>12</v>
      </c>
      <c r="L16" s="12">
        <f t="shared" si="2"/>
        <v>9</v>
      </c>
      <c r="M16" s="13" t="s">
        <v>25</v>
      </c>
      <c r="N16" s="92">
        <v>10980</v>
      </c>
      <c r="O16" s="22">
        <v>13</v>
      </c>
      <c r="Q16" s="12">
        <f t="shared" si="3"/>
        <v>9</v>
      </c>
      <c r="R16" s="13" t="s">
        <v>33</v>
      </c>
      <c r="S16" s="92">
        <v>30319</v>
      </c>
      <c r="T16" s="22">
        <v>9</v>
      </c>
      <c r="V16" s="12">
        <f t="shared" si="4"/>
        <v>9</v>
      </c>
      <c r="W16" s="13" t="s">
        <v>40</v>
      </c>
      <c r="X16" s="92">
        <v>29914</v>
      </c>
      <c r="Y16" s="22">
        <v>10</v>
      </c>
    </row>
    <row r="17" spans="2:25">
      <c r="B17" s="12">
        <f t="shared" si="0"/>
        <v>10</v>
      </c>
      <c r="C17" s="13" t="s">
        <v>46</v>
      </c>
      <c r="D17" s="92">
        <v>167737</v>
      </c>
      <c r="E17" s="22">
        <v>10</v>
      </c>
      <c r="G17" s="12">
        <f t="shared" si="1"/>
        <v>10</v>
      </c>
      <c r="H17" s="13" t="s">
        <v>28</v>
      </c>
      <c r="I17" s="92">
        <v>59302</v>
      </c>
      <c r="J17" s="22">
        <v>9</v>
      </c>
      <c r="L17" s="12">
        <f t="shared" si="2"/>
        <v>10</v>
      </c>
      <c r="M17" s="13" t="s">
        <v>22</v>
      </c>
      <c r="N17" s="92">
        <v>10655</v>
      </c>
      <c r="O17" s="22">
        <v>10</v>
      </c>
      <c r="Q17" s="12">
        <f t="shared" si="3"/>
        <v>10</v>
      </c>
      <c r="R17" s="13" t="s">
        <v>23</v>
      </c>
      <c r="S17" s="92">
        <v>29539</v>
      </c>
      <c r="T17" s="22">
        <v>10</v>
      </c>
      <c r="V17" s="12">
        <f t="shared" si="4"/>
        <v>10</v>
      </c>
      <c r="W17" s="13" t="s">
        <v>29</v>
      </c>
      <c r="X17" s="92">
        <v>29822</v>
      </c>
      <c r="Y17" s="22">
        <v>11</v>
      </c>
    </row>
    <row r="18" spans="2:25">
      <c r="B18" s="12">
        <f t="shared" si="0"/>
        <v>11</v>
      </c>
      <c r="C18" s="13" t="s">
        <v>40</v>
      </c>
      <c r="D18" s="92">
        <v>164853</v>
      </c>
      <c r="E18" s="22">
        <v>11</v>
      </c>
      <c r="G18" s="12">
        <f t="shared" si="1"/>
        <v>11</v>
      </c>
      <c r="H18" s="13" t="s">
        <v>31</v>
      </c>
      <c r="I18" s="92">
        <v>59047</v>
      </c>
      <c r="J18" s="22">
        <v>10</v>
      </c>
      <c r="L18" s="12">
        <f t="shared" si="2"/>
        <v>11</v>
      </c>
      <c r="M18" s="13" t="s">
        <v>11</v>
      </c>
      <c r="N18" s="92">
        <v>10531</v>
      </c>
      <c r="O18" s="22">
        <v>2</v>
      </c>
      <c r="Q18" s="12">
        <f t="shared" si="3"/>
        <v>11</v>
      </c>
      <c r="R18" s="13" t="s">
        <v>22</v>
      </c>
      <c r="S18" s="92">
        <v>27599</v>
      </c>
      <c r="T18" s="22">
        <v>11</v>
      </c>
      <c r="V18" s="12">
        <f t="shared" si="4"/>
        <v>11</v>
      </c>
      <c r="W18" s="13" t="s">
        <v>21</v>
      </c>
      <c r="X18" s="92">
        <v>29593</v>
      </c>
      <c r="Y18" s="22">
        <v>9</v>
      </c>
    </row>
    <row r="19" spans="2:25">
      <c r="B19" s="12">
        <f t="shared" si="0"/>
        <v>12</v>
      </c>
      <c r="C19" s="13" t="s">
        <v>29</v>
      </c>
      <c r="D19" s="92">
        <v>163795</v>
      </c>
      <c r="E19" s="22">
        <v>9</v>
      </c>
      <c r="G19" s="12">
        <f t="shared" si="1"/>
        <v>12</v>
      </c>
      <c r="H19" s="13" t="s">
        <v>26</v>
      </c>
      <c r="I19" s="92">
        <v>58438</v>
      </c>
      <c r="J19" s="22">
        <v>11</v>
      </c>
      <c r="L19" s="12">
        <f t="shared" si="2"/>
        <v>12</v>
      </c>
      <c r="M19" s="13" t="s">
        <v>23</v>
      </c>
      <c r="N19" s="92">
        <v>10455</v>
      </c>
      <c r="O19" s="22">
        <v>11</v>
      </c>
      <c r="Q19" s="12">
        <f t="shared" si="3"/>
        <v>12</v>
      </c>
      <c r="R19" s="13" t="s">
        <v>39</v>
      </c>
      <c r="S19" s="92">
        <v>27062</v>
      </c>
      <c r="T19" s="22">
        <v>12</v>
      </c>
      <c r="V19" s="12">
        <f t="shared" si="4"/>
        <v>12</v>
      </c>
      <c r="W19" s="13" t="s">
        <v>35</v>
      </c>
      <c r="X19" s="92">
        <v>29278</v>
      </c>
      <c r="Y19" s="22">
        <v>12</v>
      </c>
    </row>
    <row r="20" spans="2:25">
      <c r="B20" s="12">
        <f t="shared" si="0"/>
        <v>13</v>
      </c>
      <c r="C20" s="13" t="s">
        <v>41</v>
      </c>
      <c r="D20" s="92">
        <v>161262</v>
      </c>
      <c r="E20" s="22">
        <v>13</v>
      </c>
      <c r="G20" s="12">
        <f t="shared" si="1"/>
        <v>13</v>
      </c>
      <c r="H20" s="13" t="s">
        <v>22</v>
      </c>
      <c r="I20" s="92">
        <v>57458</v>
      </c>
      <c r="J20" s="22">
        <v>14</v>
      </c>
      <c r="L20" s="12">
        <f t="shared" si="2"/>
        <v>13</v>
      </c>
      <c r="M20" s="13" t="s">
        <v>29</v>
      </c>
      <c r="N20" s="92">
        <v>10107</v>
      </c>
      <c r="O20" s="22">
        <v>5</v>
      </c>
      <c r="Q20" s="12">
        <f t="shared" si="3"/>
        <v>13</v>
      </c>
      <c r="R20" s="13" t="s">
        <v>29</v>
      </c>
      <c r="S20" s="92">
        <v>26218</v>
      </c>
      <c r="T20" s="22">
        <v>13</v>
      </c>
      <c r="V20" s="12">
        <f t="shared" si="4"/>
        <v>13</v>
      </c>
      <c r="W20" s="13" t="s">
        <v>48</v>
      </c>
      <c r="X20" s="92">
        <v>29039</v>
      </c>
      <c r="Y20" s="22">
        <v>15</v>
      </c>
    </row>
    <row r="21" spans="2:25">
      <c r="B21" s="12">
        <f t="shared" si="0"/>
        <v>14</v>
      </c>
      <c r="C21" s="13" t="s">
        <v>35</v>
      </c>
      <c r="D21" s="92">
        <v>157356</v>
      </c>
      <c r="E21" s="22">
        <v>14</v>
      </c>
      <c r="G21" s="12">
        <f t="shared" si="1"/>
        <v>14</v>
      </c>
      <c r="H21" s="13" t="s">
        <v>37</v>
      </c>
      <c r="I21" s="92">
        <v>57047</v>
      </c>
      <c r="J21" s="22">
        <v>13</v>
      </c>
      <c r="L21" s="12">
        <f t="shared" si="2"/>
        <v>14</v>
      </c>
      <c r="M21" s="13" t="s">
        <v>33</v>
      </c>
      <c r="N21" s="92">
        <v>9051</v>
      </c>
      <c r="O21" s="22">
        <v>14</v>
      </c>
      <c r="Q21" s="12">
        <f t="shared" si="3"/>
        <v>14</v>
      </c>
      <c r="R21" s="13" t="s">
        <v>40</v>
      </c>
      <c r="S21" s="92">
        <v>25953</v>
      </c>
      <c r="T21" s="22">
        <v>14</v>
      </c>
      <c r="V21" s="12">
        <f t="shared" si="4"/>
        <v>14</v>
      </c>
      <c r="W21" s="13" t="s">
        <v>46</v>
      </c>
      <c r="X21" s="92">
        <v>28758</v>
      </c>
      <c r="Y21" s="22">
        <v>14</v>
      </c>
    </row>
    <row r="22" spans="2:25">
      <c r="B22" s="12">
        <f t="shared" si="0"/>
        <v>15</v>
      </c>
      <c r="C22" s="13" t="s">
        <v>22</v>
      </c>
      <c r="D22" s="92">
        <v>155493</v>
      </c>
      <c r="E22" s="22">
        <v>15</v>
      </c>
      <c r="G22" s="12">
        <f t="shared" si="1"/>
        <v>15</v>
      </c>
      <c r="H22" s="13" t="s">
        <v>45</v>
      </c>
      <c r="I22" s="92">
        <v>56330</v>
      </c>
      <c r="J22" s="22">
        <v>17</v>
      </c>
      <c r="L22" s="12">
        <f t="shared" si="2"/>
        <v>15</v>
      </c>
      <c r="M22" s="13" t="s">
        <v>39</v>
      </c>
      <c r="N22" s="92">
        <v>8247</v>
      </c>
      <c r="O22" s="22">
        <v>18</v>
      </c>
      <c r="Q22" s="12">
        <f t="shared" si="3"/>
        <v>15</v>
      </c>
      <c r="R22" s="13" t="s">
        <v>17</v>
      </c>
      <c r="S22" s="92">
        <v>25790</v>
      </c>
      <c r="T22" s="22">
        <v>15</v>
      </c>
      <c r="V22" s="12">
        <f t="shared" si="4"/>
        <v>15</v>
      </c>
      <c r="W22" s="13" t="s">
        <v>34</v>
      </c>
      <c r="X22" s="92">
        <v>28152</v>
      </c>
      <c r="Y22" s="22">
        <v>13</v>
      </c>
    </row>
    <row r="23" spans="2:25">
      <c r="B23" s="12">
        <f t="shared" si="0"/>
        <v>16</v>
      </c>
      <c r="C23" s="13" t="s">
        <v>48</v>
      </c>
      <c r="D23" s="92">
        <v>154187</v>
      </c>
      <c r="E23" s="22">
        <v>16</v>
      </c>
      <c r="G23" s="12">
        <f t="shared" si="1"/>
        <v>16</v>
      </c>
      <c r="H23" s="13" t="s">
        <v>49</v>
      </c>
      <c r="I23" s="92">
        <v>55222</v>
      </c>
      <c r="J23" s="22">
        <v>15</v>
      </c>
      <c r="L23" s="12">
        <f t="shared" si="2"/>
        <v>16</v>
      </c>
      <c r="M23" s="13" t="s">
        <v>31</v>
      </c>
      <c r="N23" s="92">
        <v>8103</v>
      </c>
      <c r="O23" s="22">
        <v>17</v>
      </c>
      <c r="Q23" s="12">
        <f t="shared" si="3"/>
        <v>16</v>
      </c>
      <c r="R23" s="13" t="s">
        <v>25</v>
      </c>
      <c r="S23" s="92">
        <v>25663</v>
      </c>
      <c r="T23" s="22">
        <v>16</v>
      </c>
      <c r="V23" s="12">
        <f t="shared" si="4"/>
        <v>16</v>
      </c>
      <c r="W23" s="13" t="s">
        <v>22</v>
      </c>
      <c r="X23" s="92">
        <v>28132</v>
      </c>
      <c r="Y23" s="22">
        <v>17</v>
      </c>
    </row>
    <row r="24" spans="2:25">
      <c r="B24" s="12">
        <f t="shared" si="0"/>
        <v>17</v>
      </c>
      <c r="C24" s="13" t="s">
        <v>36</v>
      </c>
      <c r="D24" s="92">
        <v>150480</v>
      </c>
      <c r="E24" s="22">
        <v>17</v>
      </c>
      <c r="G24" s="12">
        <f t="shared" si="1"/>
        <v>17</v>
      </c>
      <c r="H24" s="13" t="s">
        <v>40</v>
      </c>
      <c r="I24" s="92">
        <v>55178</v>
      </c>
      <c r="J24" s="22">
        <v>18</v>
      </c>
      <c r="L24" s="12">
        <f t="shared" si="2"/>
        <v>17</v>
      </c>
      <c r="M24" s="13" t="s">
        <v>36</v>
      </c>
      <c r="N24" s="92">
        <v>7982</v>
      </c>
      <c r="O24" s="22">
        <v>21</v>
      </c>
      <c r="Q24" s="12">
        <f t="shared" si="3"/>
        <v>17</v>
      </c>
      <c r="R24" s="13" t="s">
        <v>41</v>
      </c>
      <c r="S24" s="92">
        <v>24620</v>
      </c>
      <c r="T24" s="22">
        <v>17</v>
      </c>
      <c r="V24" s="12">
        <f t="shared" si="4"/>
        <v>17</v>
      </c>
      <c r="W24" s="13" t="s">
        <v>31</v>
      </c>
      <c r="X24" s="92">
        <v>27972</v>
      </c>
      <c r="Y24" s="22">
        <v>16</v>
      </c>
    </row>
    <row r="25" spans="2:25">
      <c r="B25" s="12">
        <f t="shared" si="0"/>
        <v>18</v>
      </c>
      <c r="C25" s="13" t="s">
        <v>33</v>
      </c>
      <c r="D25" s="92">
        <v>147396</v>
      </c>
      <c r="E25" s="22">
        <v>20</v>
      </c>
      <c r="G25" s="12">
        <f t="shared" si="1"/>
        <v>18</v>
      </c>
      <c r="H25" s="13" t="s">
        <v>12</v>
      </c>
      <c r="I25" s="92">
        <v>55125</v>
      </c>
      <c r="J25" s="22">
        <v>16</v>
      </c>
      <c r="L25" s="12">
        <f t="shared" si="2"/>
        <v>18</v>
      </c>
      <c r="M25" s="13" t="s">
        <v>28</v>
      </c>
      <c r="N25" s="92">
        <v>7886</v>
      </c>
      <c r="O25" s="22">
        <v>16</v>
      </c>
      <c r="Q25" s="12">
        <f t="shared" si="3"/>
        <v>18</v>
      </c>
      <c r="R25" s="13" t="s">
        <v>36</v>
      </c>
      <c r="S25" s="92">
        <v>23087</v>
      </c>
      <c r="T25" s="22">
        <v>18</v>
      </c>
      <c r="V25" s="12">
        <f t="shared" si="4"/>
        <v>18</v>
      </c>
      <c r="W25" s="13" t="s">
        <v>42</v>
      </c>
      <c r="X25" s="92">
        <v>27757</v>
      </c>
      <c r="Y25" s="22">
        <v>19</v>
      </c>
    </row>
    <row r="26" spans="2:25">
      <c r="B26" s="12">
        <f t="shared" si="0"/>
        <v>19</v>
      </c>
      <c r="C26" s="13" t="s">
        <v>31</v>
      </c>
      <c r="D26" s="92">
        <v>147165</v>
      </c>
      <c r="E26" s="22">
        <v>18</v>
      </c>
      <c r="G26" s="12">
        <f t="shared" si="1"/>
        <v>19</v>
      </c>
      <c r="H26" s="13" t="s">
        <v>46</v>
      </c>
      <c r="I26" s="92">
        <v>54883</v>
      </c>
      <c r="J26" s="22">
        <v>19</v>
      </c>
      <c r="L26" s="12">
        <f t="shared" si="2"/>
        <v>19</v>
      </c>
      <c r="M26" s="13" t="s">
        <v>12</v>
      </c>
      <c r="N26" s="92">
        <v>7869</v>
      </c>
      <c r="O26" s="22">
        <v>20</v>
      </c>
      <c r="Q26" s="12">
        <f t="shared" si="3"/>
        <v>20</v>
      </c>
      <c r="R26" s="13" t="s">
        <v>34</v>
      </c>
      <c r="S26" s="92">
        <v>22076</v>
      </c>
      <c r="T26" s="22">
        <v>19</v>
      </c>
      <c r="V26" s="12">
        <f t="shared" si="4"/>
        <v>19</v>
      </c>
      <c r="W26" s="13" t="s">
        <v>12</v>
      </c>
      <c r="X26" s="92">
        <v>27527</v>
      </c>
      <c r="Y26" s="22">
        <v>20</v>
      </c>
    </row>
    <row r="27" spans="2:25">
      <c r="B27" s="12">
        <f t="shared" si="0"/>
        <v>20</v>
      </c>
      <c r="C27" s="13" t="s">
        <v>39</v>
      </c>
      <c r="D27" s="92">
        <v>145666</v>
      </c>
      <c r="E27" s="22">
        <v>19</v>
      </c>
      <c r="G27" s="12">
        <f t="shared" si="1"/>
        <v>20</v>
      </c>
      <c r="H27" s="13" t="s">
        <v>41</v>
      </c>
      <c r="I27" s="92">
        <v>54109</v>
      </c>
      <c r="J27" s="22">
        <v>21</v>
      </c>
      <c r="L27" s="12">
        <f t="shared" si="2"/>
        <v>20</v>
      </c>
      <c r="M27" s="13" t="s">
        <v>47</v>
      </c>
      <c r="N27" s="92">
        <v>7769</v>
      </c>
      <c r="O27" s="22">
        <v>12</v>
      </c>
      <c r="Q27" s="12">
        <f t="shared" si="3"/>
        <v>19</v>
      </c>
      <c r="R27" s="13" t="s">
        <v>44</v>
      </c>
      <c r="S27" s="92">
        <v>22320</v>
      </c>
      <c r="T27" s="22">
        <v>20</v>
      </c>
      <c r="V27" s="12">
        <f t="shared" si="4"/>
        <v>20</v>
      </c>
      <c r="W27" s="13" t="s">
        <v>39</v>
      </c>
      <c r="X27" s="92">
        <v>27309</v>
      </c>
      <c r="Y27" s="22">
        <v>18</v>
      </c>
    </row>
    <row r="28" spans="2:25">
      <c r="B28" s="12">
        <f t="shared" si="0"/>
        <v>21</v>
      </c>
      <c r="C28" s="13" t="s">
        <v>42</v>
      </c>
      <c r="D28" s="92">
        <v>138731</v>
      </c>
      <c r="E28" s="22">
        <v>21</v>
      </c>
      <c r="G28" s="12">
        <f t="shared" si="1"/>
        <v>21</v>
      </c>
      <c r="H28" s="13" t="s">
        <v>47</v>
      </c>
      <c r="I28" s="92">
        <v>53406</v>
      </c>
      <c r="J28" s="22">
        <v>20</v>
      </c>
      <c r="L28" s="12">
        <f t="shared" si="2"/>
        <v>21</v>
      </c>
      <c r="M28" s="13" t="s">
        <v>13</v>
      </c>
      <c r="N28" s="92">
        <v>7739</v>
      </c>
      <c r="O28" s="22">
        <v>22</v>
      </c>
      <c r="Q28" s="12">
        <f t="shared" si="3"/>
        <v>21</v>
      </c>
      <c r="R28" s="13" t="s">
        <v>16</v>
      </c>
      <c r="S28" s="92">
        <v>21815</v>
      </c>
      <c r="T28" s="22">
        <v>21</v>
      </c>
      <c r="V28" s="12">
        <f t="shared" si="4"/>
        <v>21</v>
      </c>
      <c r="W28" s="13" t="s">
        <v>36</v>
      </c>
      <c r="X28" s="92">
        <v>27168</v>
      </c>
      <c r="Y28" s="22">
        <v>21</v>
      </c>
    </row>
    <row r="29" spans="2:25">
      <c r="B29" s="12">
        <f t="shared" si="0"/>
        <v>22</v>
      </c>
      <c r="C29" s="13" t="s">
        <v>20</v>
      </c>
      <c r="D29" s="92">
        <v>135826</v>
      </c>
      <c r="E29" s="22">
        <v>26</v>
      </c>
      <c r="G29" s="12">
        <f t="shared" si="1"/>
        <v>22</v>
      </c>
      <c r="H29" s="13" t="s">
        <v>32</v>
      </c>
      <c r="I29" s="92">
        <v>52826</v>
      </c>
      <c r="J29" s="22">
        <v>28</v>
      </c>
      <c r="L29" s="12">
        <f t="shared" si="2"/>
        <v>22</v>
      </c>
      <c r="M29" s="13" t="s">
        <v>42</v>
      </c>
      <c r="N29" s="92">
        <v>7419</v>
      </c>
      <c r="O29" s="22">
        <v>19</v>
      </c>
      <c r="Q29" s="12">
        <f t="shared" si="3"/>
        <v>22</v>
      </c>
      <c r="R29" s="13" t="s">
        <v>31</v>
      </c>
      <c r="S29" s="92">
        <v>21614</v>
      </c>
      <c r="T29" s="22">
        <v>22</v>
      </c>
      <c r="V29" s="12">
        <f t="shared" si="4"/>
        <v>22</v>
      </c>
      <c r="W29" s="13" t="s">
        <v>28</v>
      </c>
      <c r="X29" s="92">
        <v>27152</v>
      </c>
      <c r="Y29" s="22">
        <v>21</v>
      </c>
    </row>
    <row r="30" spans="2:25">
      <c r="B30" s="12">
        <f t="shared" si="0"/>
        <v>23</v>
      </c>
      <c r="C30" s="13" t="s">
        <v>37</v>
      </c>
      <c r="D30" s="92">
        <v>135806</v>
      </c>
      <c r="E30" s="22">
        <v>22</v>
      </c>
      <c r="G30" s="12">
        <f t="shared" si="1"/>
        <v>23</v>
      </c>
      <c r="H30" s="13" t="s">
        <v>18</v>
      </c>
      <c r="I30" s="92">
        <v>52707</v>
      </c>
      <c r="J30" s="22">
        <v>22</v>
      </c>
      <c r="L30" s="12">
        <f t="shared" si="2"/>
        <v>23</v>
      </c>
      <c r="M30" s="13" t="s">
        <v>16</v>
      </c>
      <c r="N30" s="92">
        <v>7403</v>
      </c>
      <c r="O30" s="22">
        <v>24</v>
      </c>
      <c r="Q30" s="12">
        <f t="shared" si="3"/>
        <v>23</v>
      </c>
      <c r="R30" s="13" t="s">
        <v>50</v>
      </c>
      <c r="S30" s="92">
        <v>20576</v>
      </c>
      <c r="T30" s="22">
        <v>23</v>
      </c>
      <c r="V30" s="12">
        <f t="shared" si="4"/>
        <v>23</v>
      </c>
      <c r="W30" s="13" t="s">
        <v>20</v>
      </c>
      <c r="X30" s="92">
        <v>26068</v>
      </c>
      <c r="Y30" s="22">
        <v>23</v>
      </c>
    </row>
    <row r="31" spans="2:25">
      <c r="B31" s="12">
        <f t="shared" si="0"/>
        <v>24</v>
      </c>
      <c r="C31" s="13" t="s">
        <v>16</v>
      </c>
      <c r="D31" s="92">
        <v>135690</v>
      </c>
      <c r="E31" s="22">
        <v>24</v>
      </c>
      <c r="G31" s="12">
        <f t="shared" si="1"/>
        <v>24</v>
      </c>
      <c r="H31" s="13" t="s">
        <v>51</v>
      </c>
      <c r="I31" s="92">
        <v>52665</v>
      </c>
      <c r="J31" s="22">
        <v>31</v>
      </c>
      <c r="L31" s="12">
        <f t="shared" si="2"/>
        <v>24</v>
      </c>
      <c r="M31" s="13" t="s">
        <v>50</v>
      </c>
      <c r="N31" s="92">
        <v>6983</v>
      </c>
      <c r="O31" s="22">
        <v>27</v>
      </c>
      <c r="Q31" s="12">
        <f t="shared" si="3"/>
        <v>25</v>
      </c>
      <c r="R31" s="13" t="s">
        <v>45</v>
      </c>
      <c r="S31" s="92">
        <v>20299</v>
      </c>
      <c r="T31" s="22">
        <v>24</v>
      </c>
      <c r="V31" s="12">
        <f t="shared" si="4"/>
        <v>24</v>
      </c>
      <c r="W31" s="13" t="s">
        <v>37</v>
      </c>
      <c r="X31" s="92">
        <v>25766</v>
      </c>
      <c r="Y31" s="22">
        <v>24</v>
      </c>
    </row>
    <row r="32" spans="2:25">
      <c r="B32" s="12">
        <f t="shared" si="0"/>
        <v>25</v>
      </c>
      <c r="C32" s="13" t="s">
        <v>12</v>
      </c>
      <c r="D32" s="92">
        <v>134786</v>
      </c>
      <c r="E32" s="22">
        <v>25</v>
      </c>
      <c r="G32" s="12">
        <f t="shared" si="1"/>
        <v>25</v>
      </c>
      <c r="H32" s="13" t="s">
        <v>19</v>
      </c>
      <c r="I32" s="92">
        <v>52269</v>
      </c>
      <c r="J32" s="22">
        <v>27</v>
      </c>
      <c r="L32" s="12">
        <f t="shared" si="2"/>
        <v>25</v>
      </c>
      <c r="M32" s="13" t="s">
        <v>44</v>
      </c>
      <c r="N32" s="92">
        <v>6786</v>
      </c>
      <c r="O32" s="22">
        <v>26</v>
      </c>
      <c r="Q32" s="12">
        <f t="shared" si="3"/>
        <v>24</v>
      </c>
      <c r="R32" s="13" t="s">
        <v>21</v>
      </c>
      <c r="S32" s="92">
        <v>20325</v>
      </c>
      <c r="T32" s="22">
        <v>25</v>
      </c>
      <c r="V32" s="12">
        <f t="shared" si="4"/>
        <v>25</v>
      </c>
      <c r="W32" s="13" t="s">
        <v>33</v>
      </c>
      <c r="X32" s="92">
        <v>25337</v>
      </c>
      <c r="Y32" s="22">
        <v>25</v>
      </c>
    </row>
    <row r="33" spans="2:25">
      <c r="B33" s="12">
        <f t="shared" si="0"/>
        <v>26</v>
      </c>
      <c r="C33" s="13" t="s">
        <v>47</v>
      </c>
      <c r="D33" s="92">
        <v>133789</v>
      </c>
      <c r="E33" s="22">
        <v>23</v>
      </c>
      <c r="G33" s="12">
        <f t="shared" si="1"/>
        <v>26</v>
      </c>
      <c r="H33" s="13" t="s">
        <v>14</v>
      </c>
      <c r="I33" s="92">
        <v>52249</v>
      </c>
      <c r="J33" s="22">
        <v>23</v>
      </c>
      <c r="L33" s="12">
        <f t="shared" si="2"/>
        <v>26</v>
      </c>
      <c r="M33" s="13" t="s">
        <v>37</v>
      </c>
      <c r="N33" s="92">
        <v>6324</v>
      </c>
      <c r="O33" s="22">
        <v>25</v>
      </c>
      <c r="Q33" s="12">
        <f t="shared" si="3"/>
        <v>26</v>
      </c>
      <c r="R33" s="13" t="s">
        <v>47</v>
      </c>
      <c r="S33" s="92">
        <v>19817</v>
      </c>
      <c r="T33" s="22">
        <v>26</v>
      </c>
      <c r="V33" s="12">
        <f t="shared" si="4"/>
        <v>26</v>
      </c>
      <c r="W33" s="13" t="s">
        <v>50</v>
      </c>
      <c r="X33" s="92">
        <v>24669</v>
      </c>
      <c r="Y33" s="22">
        <v>26</v>
      </c>
    </row>
    <row r="34" spans="2:25">
      <c r="B34" s="12">
        <f t="shared" si="0"/>
        <v>27</v>
      </c>
      <c r="C34" s="13" t="s">
        <v>24</v>
      </c>
      <c r="D34" s="92">
        <v>132126</v>
      </c>
      <c r="E34" s="22">
        <v>27</v>
      </c>
      <c r="G34" s="12">
        <f t="shared" si="1"/>
        <v>27</v>
      </c>
      <c r="H34" s="13" t="s">
        <v>39</v>
      </c>
      <c r="I34" s="92">
        <v>52057</v>
      </c>
      <c r="J34" s="22">
        <v>24</v>
      </c>
      <c r="L34" s="12">
        <f t="shared" si="2"/>
        <v>27</v>
      </c>
      <c r="M34" s="13" t="s">
        <v>48</v>
      </c>
      <c r="N34" s="92">
        <v>6269</v>
      </c>
      <c r="O34" s="22">
        <v>23</v>
      </c>
      <c r="Q34" s="12">
        <f t="shared" si="3"/>
        <v>28</v>
      </c>
      <c r="R34" s="13" t="s">
        <v>37</v>
      </c>
      <c r="S34" s="92">
        <v>19673</v>
      </c>
      <c r="T34" s="22">
        <v>27</v>
      </c>
      <c r="V34" s="12">
        <f t="shared" si="4"/>
        <v>27</v>
      </c>
      <c r="W34" s="13" t="s">
        <v>30</v>
      </c>
      <c r="X34" s="92">
        <v>24417</v>
      </c>
      <c r="Y34" s="22">
        <v>27</v>
      </c>
    </row>
    <row r="35" spans="2:25">
      <c r="B35" s="12">
        <f t="shared" si="0"/>
        <v>28</v>
      </c>
      <c r="C35" s="13" t="s">
        <v>45</v>
      </c>
      <c r="D35" s="92">
        <v>130667</v>
      </c>
      <c r="E35" s="22">
        <v>30</v>
      </c>
      <c r="G35" s="12">
        <f t="shared" si="1"/>
        <v>28</v>
      </c>
      <c r="H35" s="13" t="s">
        <v>50</v>
      </c>
      <c r="I35" s="92">
        <v>51560</v>
      </c>
      <c r="J35" s="22">
        <v>25</v>
      </c>
      <c r="L35" s="12">
        <f t="shared" si="2"/>
        <v>28</v>
      </c>
      <c r="M35" s="13" t="s">
        <v>51</v>
      </c>
      <c r="N35" s="92">
        <v>5958</v>
      </c>
      <c r="O35" s="22">
        <v>29</v>
      </c>
      <c r="Q35" s="12">
        <f t="shared" si="3"/>
        <v>30</v>
      </c>
      <c r="R35" s="13" t="s">
        <v>24</v>
      </c>
      <c r="S35" s="92">
        <v>19542</v>
      </c>
      <c r="T35" s="22">
        <v>28</v>
      </c>
      <c r="V35" s="12">
        <f t="shared" si="4"/>
        <v>28</v>
      </c>
      <c r="W35" s="13" t="s">
        <v>24</v>
      </c>
      <c r="X35" s="92">
        <v>24385</v>
      </c>
      <c r="Y35" s="22">
        <v>28</v>
      </c>
    </row>
    <row r="36" spans="2:25">
      <c r="B36" s="12">
        <f t="shared" si="0"/>
        <v>29</v>
      </c>
      <c r="C36" s="13" t="s">
        <v>50</v>
      </c>
      <c r="D36" s="92">
        <v>130417</v>
      </c>
      <c r="E36" s="22">
        <v>28</v>
      </c>
      <c r="G36" s="12">
        <f t="shared" si="1"/>
        <v>29</v>
      </c>
      <c r="H36" s="13" t="s">
        <v>15</v>
      </c>
      <c r="I36" s="92">
        <v>51280</v>
      </c>
      <c r="J36" s="22">
        <v>26</v>
      </c>
      <c r="L36" s="12">
        <f t="shared" si="2"/>
        <v>29</v>
      </c>
      <c r="M36" s="13" t="s">
        <v>30</v>
      </c>
      <c r="N36" s="92">
        <v>5947</v>
      </c>
      <c r="O36" s="22">
        <v>28</v>
      </c>
      <c r="Q36" s="12">
        <f t="shared" si="3"/>
        <v>29</v>
      </c>
      <c r="R36" s="13" t="s">
        <v>42</v>
      </c>
      <c r="S36" s="92">
        <v>19544</v>
      </c>
      <c r="T36" s="22">
        <v>29</v>
      </c>
      <c r="V36" s="12">
        <f t="shared" si="4"/>
        <v>29</v>
      </c>
      <c r="W36" s="13" t="s">
        <v>45</v>
      </c>
      <c r="X36" s="92">
        <v>24333</v>
      </c>
      <c r="Y36" s="22">
        <v>29</v>
      </c>
    </row>
    <row r="37" spans="2:25">
      <c r="B37" s="12">
        <f t="shared" si="0"/>
        <v>30</v>
      </c>
      <c r="C37" s="13" t="s">
        <v>44</v>
      </c>
      <c r="D37" s="92">
        <v>128629</v>
      </c>
      <c r="E37" s="22">
        <v>29</v>
      </c>
      <c r="G37" s="12">
        <f t="shared" si="1"/>
        <v>30</v>
      </c>
      <c r="H37" s="13" t="s">
        <v>16</v>
      </c>
      <c r="I37" s="92">
        <v>50772</v>
      </c>
      <c r="J37" s="22">
        <v>29</v>
      </c>
      <c r="L37" s="12">
        <f t="shared" si="2"/>
        <v>30</v>
      </c>
      <c r="M37" s="13" t="s">
        <v>18</v>
      </c>
      <c r="N37" s="92">
        <v>5255</v>
      </c>
      <c r="O37" s="22">
        <v>30</v>
      </c>
      <c r="Q37" s="12">
        <f t="shared" si="3"/>
        <v>27</v>
      </c>
      <c r="R37" s="13" t="s">
        <v>20</v>
      </c>
      <c r="S37" s="92">
        <v>19680</v>
      </c>
      <c r="T37" s="22">
        <v>30</v>
      </c>
      <c r="V37" s="12">
        <f t="shared" si="4"/>
        <v>30</v>
      </c>
      <c r="W37" s="13" t="s">
        <v>16</v>
      </c>
      <c r="X37" s="92">
        <v>24321</v>
      </c>
      <c r="Y37" s="22">
        <v>30</v>
      </c>
    </row>
    <row r="38" spans="2:25">
      <c r="B38" s="12">
        <f t="shared" si="0"/>
        <v>31</v>
      </c>
      <c r="C38" s="13" t="s">
        <v>34</v>
      </c>
      <c r="D38" s="92">
        <v>126853</v>
      </c>
      <c r="E38" s="22">
        <v>32</v>
      </c>
      <c r="G38" s="12">
        <f t="shared" si="1"/>
        <v>31</v>
      </c>
      <c r="H38" s="13" t="s">
        <v>35</v>
      </c>
      <c r="I38" s="92">
        <v>49643</v>
      </c>
      <c r="J38" s="22">
        <v>34</v>
      </c>
      <c r="L38" s="12">
        <f t="shared" si="2"/>
        <v>31</v>
      </c>
      <c r="M38" s="13" t="s">
        <v>45</v>
      </c>
      <c r="N38" s="92">
        <v>5210</v>
      </c>
      <c r="O38" s="22">
        <v>31</v>
      </c>
      <c r="Q38" s="12">
        <f t="shared" si="3"/>
        <v>31</v>
      </c>
      <c r="R38" s="13" t="s">
        <v>49</v>
      </c>
      <c r="S38" s="92">
        <v>18528</v>
      </c>
      <c r="T38" s="22">
        <v>31</v>
      </c>
      <c r="V38" s="12">
        <f t="shared" si="4"/>
        <v>31</v>
      </c>
      <c r="W38" s="13" t="s">
        <v>43</v>
      </c>
      <c r="X38" s="92">
        <v>23774</v>
      </c>
      <c r="Y38" s="22">
        <v>31</v>
      </c>
    </row>
    <row r="39" spans="2:25">
      <c r="B39" s="12">
        <f t="shared" si="0"/>
        <v>32</v>
      </c>
      <c r="C39" s="13" t="s">
        <v>49</v>
      </c>
      <c r="D39" s="92">
        <v>125890</v>
      </c>
      <c r="E39" s="22">
        <v>31</v>
      </c>
      <c r="G39" s="12">
        <f t="shared" si="1"/>
        <v>32</v>
      </c>
      <c r="H39" s="13" t="s">
        <v>44</v>
      </c>
      <c r="I39" s="92">
        <v>49408</v>
      </c>
      <c r="J39" s="22">
        <v>33</v>
      </c>
      <c r="L39" s="12">
        <f t="shared" si="2"/>
        <v>32</v>
      </c>
      <c r="M39" s="13" t="s">
        <v>34</v>
      </c>
      <c r="N39" s="92">
        <v>4857</v>
      </c>
      <c r="O39" s="22">
        <v>33</v>
      </c>
      <c r="Q39" s="12">
        <f t="shared" si="3"/>
        <v>32</v>
      </c>
      <c r="R39" s="13" t="s">
        <v>12</v>
      </c>
      <c r="S39" s="92">
        <v>18218</v>
      </c>
      <c r="T39" s="22">
        <v>32</v>
      </c>
      <c r="V39" s="12">
        <f t="shared" si="4"/>
        <v>32</v>
      </c>
      <c r="W39" s="13" t="s">
        <v>49</v>
      </c>
      <c r="X39" s="92">
        <v>22850</v>
      </c>
      <c r="Y39" s="22">
        <v>32</v>
      </c>
    </row>
    <row r="40" spans="2:25">
      <c r="B40" s="12">
        <f t="shared" si="0"/>
        <v>33</v>
      </c>
      <c r="C40" s="13" t="s">
        <v>51</v>
      </c>
      <c r="D40" s="92">
        <v>122060</v>
      </c>
      <c r="E40" s="22">
        <v>34</v>
      </c>
      <c r="G40" s="12">
        <f t="shared" si="1"/>
        <v>33</v>
      </c>
      <c r="H40" s="13" t="s">
        <v>42</v>
      </c>
      <c r="I40" s="92">
        <v>49298</v>
      </c>
      <c r="J40" s="22">
        <v>30</v>
      </c>
      <c r="L40" s="12">
        <f t="shared" si="2"/>
        <v>33</v>
      </c>
      <c r="M40" s="13" t="s">
        <v>43</v>
      </c>
      <c r="N40" s="92">
        <v>4767</v>
      </c>
      <c r="O40" s="22">
        <v>34</v>
      </c>
      <c r="Q40" s="12">
        <f t="shared" si="3"/>
        <v>33</v>
      </c>
      <c r="R40" s="13" t="s">
        <v>51</v>
      </c>
      <c r="S40" s="92">
        <v>18189</v>
      </c>
      <c r="T40" s="22">
        <v>33</v>
      </c>
      <c r="V40" s="12">
        <f t="shared" si="4"/>
        <v>33</v>
      </c>
      <c r="W40" s="13" t="s">
        <v>44</v>
      </c>
      <c r="X40" s="92">
        <v>22471</v>
      </c>
      <c r="Y40" s="22">
        <v>34</v>
      </c>
    </row>
    <row r="41" spans="2:25">
      <c r="B41" s="12">
        <f t="shared" si="0"/>
        <v>34</v>
      </c>
      <c r="C41" s="13" t="s">
        <v>18</v>
      </c>
      <c r="D41" s="92">
        <v>119886</v>
      </c>
      <c r="E41" s="22">
        <v>33</v>
      </c>
      <c r="G41" s="12">
        <f t="shared" si="1"/>
        <v>34</v>
      </c>
      <c r="H41" s="13" t="s">
        <v>38</v>
      </c>
      <c r="I41" s="92">
        <v>48850</v>
      </c>
      <c r="J41" s="22">
        <v>32</v>
      </c>
      <c r="L41" s="12">
        <f t="shared" si="2"/>
        <v>34</v>
      </c>
      <c r="M41" s="13" t="s">
        <v>49</v>
      </c>
      <c r="N41" s="92">
        <v>4708</v>
      </c>
      <c r="O41" s="22">
        <v>32</v>
      </c>
      <c r="Q41" s="12">
        <f t="shared" si="3"/>
        <v>34</v>
      </c>
      <c r="R41" s="13" t="s">
        <v>18</v>
      </c>
      <c r="S41" s="92">
        <v>15812</v>
      </c>
      <c r="T41" s="22">
        <v>34</v>
      </c>
      <c r="V41" s="12">
        <f t="shared" si="4"/>
        <v>34</v>
      </c>
      <c r="W41" s="13" t="s">
        <v>47</v>
      </c>
      <c r="X41" s="92">
        <v>22393</v>
      </c>
      <c r="Y41" s="22">
        <v>33</v>
      </c>
    </row>
    <row r="42" spans="2:25">
      <c r="B42" s="12">
        <f t="shared" si="0"/>
        <v>35</v>
      </c>
      <c r="C42" s="13" t="s">
        <v>43</v>
      </c>
      <c r="D42" s="92">
        <v>117393</v>
      </c>
      <c r="E42" s="22">
        <v>35</v>
      </c>
      <c r="G42" s="12">
        <f t="shared" si="1"/>
        <v>35</v>
      </c>
      <c r="H42" s="13" t="s">
        <v>33</v>
      </c>
      <c r="I42" s="92">
        <v>47470</v>
      </c>
      <c r="J42" s="22">
        <v>36</v>
      </c>
      <c r="L42" s="12">
        <f t="shared" si="2"/>
        <v>35</v>
      </c>
      <c r="M42" s="13" t="s">
        <v>20</v>
      </c>
      <c r="N42" s="92">
        <v>4692</v>
      </c>
      <c r="O42" s="22">
        <v>35</v>
      </c>
      <c r="Q42" s="12">
        <f t="shared" si="3"/>
        <v>35</v>
      </c>
      <c r="R42" s="13" t="s">
        <v>32</v>
      </c>
      <c r="S42" s="92">
        <v>14710</v>
      </c>
      <c r="T42" s="22">
        <v>35</v>
      </c>
      <c r="V42" s="12">
        <f t="shared" si="4"/>
        <v>35</v>
      </c>
      <c r="W42" s="13" t="s">
        <v>18</v>
      </c>
      <c r="X42" s="92">
        <v>21983</v>
      </c>
      <c r="Y42" s="22">
        <v>35</v>
      </c>
    </row>
    <row r="43" spans="2:25">
      <c r="B43" s="12">
        <f t="shared" si="0"/>
        <v>36</v>
      </c>
      <c r="C43" s="13" t="s">
        <v>32</v>
      </c>
      <c r="D43" s="92">
        <v>108304</v>
      </c>
      <c r="E43" s="22">
        <v>37</v>
      </c>
      <c r="G43" s="12">
        <f t="shared" si="1"/>
        <v>36</v>
      </c>
      <c r="H43" s="13" t="s">
        <v>27</v>
      </c>
      <c r="I43" s="92">
        <v>47113</v>
      </c>
      <c r="J43" s="22">
        <v>35</v>
      </c>
      <c r="L43" s="12">
        <f t="shared" si="2"/>
        <v>36</v>
      </c>
      <c r="M43" s="13" t="s">
        <v>27</v>
      </c>
      <c r="N43" s="92">
        <v>3769</v>
      </c>
      <c r="O43" s="22">
        <v>37</v>
      </c>
      <c r="Q43" s="12">
        <f t="shared" si="3"/>
        <v>36</v>
      </c>
      <c r="R43" s="13" t="s">
        <v>30</v>
      </c>
      <c r="S43" s="92">
        <v>12918</v>
      </c>
      <c r="T43" s="22">
        <v>36</v>
      </c>
      <c r="V43" s="12">
        <f t="shared" si="4"/>
        <v>36</v>
      </c>
      <c r="W43" s="13" t="s">
        <v>51</v>
      </c>
      <c r="X43" s="92">
        <v>21413</v>
      </c>
      <c r="Y43" s="22">
        <v>36</v>
      </c>
    </row>
    <row r="44" spans="2:25">
      <c r="B44" s="12">
        <f t="shared" si="0"/>
        <v>37</v>
      </c>
      <c r="C44" s="13" t="s">
        <v>27</v>
      </c>
      <c r="D44" s="92">
        <v>108195</v>
      </c>
      <c r="E44" s="22">
        <v>36</v>
      </c>
      <c r="G44" s="12">
        <f t="shared" si="1"/>
        <v>37</v>
      </c>
      <c r="H44" s="13" t="s">
        <v>34</v>
      </c>
      <c r="I44" s="92">
        <v>45771</v>
      </c>
      <c r="J44" s="22">
        <v>38</v>
      </c>
      <c r="L44" s="12">
        <f t="shared" si="2"/>
        <v>37</v>
      </c>
      <c r="M44" s="13" t="s">
        <v>38</v>
      </c>
      <c r="N44" s="92">
        <v>3650</v>
      </c>
      <c r="O44" s="22">
        <v>38</v>
      </c>
      <c r="Q44" s="12">
        <f t="shared" si="3"/>
        <v>37</v>
      </c>
      <c r="R44" s="13" t="s">
        <v>15</v>
      </c>
      <c r="S44" s="92">
        <v>12821</v>
      </c>
      <c r="T44" s="22">
        <v>37</v>
      </c>
      <c r="V44" s="12">
        <f t="shared" si="4"/>
        <v>37</v>
      </c>
      <c r="W44" s="13" t="s">
        <v>27</v>
      </c>
      <c r="X44" s="92">
        <v>21196</v>
      </c>
      <c r="Y44" s="22">
        <v>38</v>
      </c>
    </row>
    <row r="45" spans="2:25">
      <c r="B45" s="12">
        <f t="shared" si="0"/>
        <v>38</v>
      </c>
      <c r="C45" s="13" t="s">
        <v>38</v>
      </c>
      <c r="D45" s="92">
        <v>101756</v>
      </c>
      <c r="E45" s="22">
        <v>38</v>
      </c>
      <c r="G45" s="12">
        <f t="shared" si="1"/>
        <v>38</v>
      </c>
      <c r="H45" s="13" t="s">
        <v>11</v>
      </c>
      <c r="I45" s="92">
        <v>44423</v>
      </c>
      <c r="J45" s="22">
        <v>37</v>
      </c>
      <c r="L45" s="12">
        <f t="shared" si="2"/>
        <v>38</v>
      </c>
      <c r="M45" s="13" t="s">
        <v>24</v>
      </c>
      <c r="N45" s="92">
        <v>3550</v>
      </c>
      <c r="O45" s="22">
        <v>36</v>
      </c>
      <c r="Q45" s="12">
        <f t="shared" si="3"/>
        <v>38</v>
      </c>
      <c r="R45" s="13" t="s">
        <v>27</v>
      </c>
      <c r="S45" s="92">
        <v>12446</v>
      </c>
      <c r="T45" s="22">
        <v>38</v>
      </c>
      <c r="V45" s="12">
        <f t="shared" si="4"/>
        <v>38</v>
      </c>
      <c r="W45" s="13" t="s">
        <v>38</v>
      </c>
      <c r="X45" s="92">
        <v>20783</v>
      </c>
      <c r="Y45" s="22">
        <v>37</v>
      </c>
    </row>
    <row r="46" spans="2:25">
      <c r="B46" s="12">
        <f t="shared" si="0"/>
        <v>39</v>
      </c>
      <c r="C46" s="13" t="s">
        <v>15</v>
      </c>
      <c r="D46" s="92">
        <v>99974</v>
      </c>
      <c r="E46" s="22">
        <v>39</v>
      </c>
      <c r="G46" s="12">
        <f t="shared" si="1"/>
        <v>39</v>
      </c>
      <c r="H46" s="13" t="s">
        <v>43</v>
      </c>
      <c r="I46" s="92">
        <v>41023</v>
      </c>
      <c r="J46" s="22">
        <v>40</v>
      </c>
      <c r="L46" s="12">
        <f t="shared" si="2"/>
        <v>39</v>
      </c>
      <c r="M46" s="13" t="s">
        <v>15</v>
      </c>
      <c r="N46" s="92">
        <v>2737</v>
      </c>
      <c r="O46" s="22">
        <v>39</v>
      </c>
      <c r="Q46" s="12">
        <f t="shared" si="3"/>
        <v>39</v>
      </c>
      <c r="R46" s="13" t="s">
        <v>38</v>
      </c>
      <c r="S46" s="92">
        <v>12028</v>
      </c>
      <c r="T46" s="22">
        <v>39</v>
      </c>
      <c r="V46" s="12">
        <f t="shared" si="4"/>
        <v>39</v>
      </c>
      <c r="W46" s="13" t="s">
        <v>15</v>
      </c>
      <c r="X46" s="92">
        <v>20373</v>
      </c>
      <c r="Y46" s="22">
        <v>39</v>
      </c>
    </row>
    <row r="47" spans="2:25">
      <c r="B47" s="12">
        <f t="shared" si="0"/>
        <v>40</v>
      </c>
      <c r="C47" s="13" t="s">
        <v>30</v>
      </c>
      <c r="D47" s="92">
        <v>97328</v>
      </c>
      <c r="E47" s="22">
        <v>40</v>
      </c>
      <c r="G47" s="12">
        <f t="shared" si="1"/>
        <v>40</v>
      </c>
      <c r="H47" s="13" t="s">
        <v>30</v>
      </c>
      <c r="I47" s="92">
        <v>40443</v>
      </c>
      <c r="J47" s="22">
        <v>39</v>
      </c>
      <c r="L47" s="12">
        <f t="shared" si="2"/>
        <v>40</v>
      </c>
      <c r="M47" s="13" t="s">
        <v>32</v>
      </c>
      <c r="N47" s="92">
        <v>2719</v>
      </c>
      <c r="O47" s="22">
        <v>40</v>
      </c>
      <c r="Q47" s="12">
        <f t="shared" si="3"/>
        <v>40</v>
      </c>
      <c r="R47" s="13" t="s">
        <v>43</v>
      </c>
      <c r="S47" s="92">
        <v>11596</v>
      </c>
      <c r="T47" s="22">
        <v>40</v>
      </c>
      <c r="V47" s="12">
        <f t="shared" si="4"/>
        <v>40</v>
      </c>
      <c r="W47" s="13" t="s">
        <v>32</v>
      </c>
      <c r="X47" s="92">
        <v>20165</v>
      </c>
      <c r="Y47" s="22">
        <v>40</v>
      </c>
    </row>
    <row r="48" spans="2:25">
      <c r="B48" s="12">
        <f t="shared" si="0"/>
        <v>41</v>
      </c>
      <c r="C48" s="13" t="s">
        <v>14</v>
      </c>
      <c r="D48" s="92">
        <v>92812</v>
      </c>
      <c r="E48" s="22">
        <v>41</v>
      </c>
      <c r="G48" s="12">
        <f t="shared" si="1"/>
        <v>41</v>
      </c>
      <c r="H48" s="13" t="s">
        <v>48</v>
      </c>
      <c r="I48" s="92">
        <v>40406</v>
      </c>
      <c r="J48" s="22">
        <v>41</v>
      </c>
      <c r="L48" s="12">
        <f t="shared" si="2"/>
        <v>41</v>
      </c>
      <c r="M48" s="13" t="s">
        <v>14</v>
      </c>
      <c r="N48" s="92">
        <v>2189</v>
      </c>
      <c r="O48" s="22">
        <v>41</v>
      </c>
      <c r="Q48" s="12">
        <f t="shared" si="3"/>
        <v>41</v>
      </c>
      <c r="R48" s="13" t="s">
        <v>14</v>
      </c>
      <c r="S48" s="92">
        <v>9078</v>
      </c>
      <c r="T48" s="22">
        <v>41</v>
      </c>
      <c r="V48" s="12">
        <f t="shared" si="4"/>
        <v>41</v>
      </c>
      <c r="W48" s="13" t="s">
        <v>14</v>
      </c>
      <c r="X48" s="92">
        <v>17642</v>
      </c>
      <c r="Y48" s="22">
        <v>41</v>
      </c>
    </row>
    <row r="49" spans="2:30">
      <c r="B49" s="15"/>
      <c r="C49" s="16" t="s">
        <v>58</v>
      </c>
      <c r="D49" s="92">
        <v>157834</v>
      </c>
      <c r="E49" s="75"/>
      <c r="G49" s="15"/>
      <c r="H49" s="16" t="s">
        <v>58</v>
      </c>
      <c r="I49" s="92">
        <v>60752</v>
      </c>
      <c r="J49" s="75"/>
      <c r="L49" s="15"/>
      <c r="M49" s="16" t="s">
        <v>58</v>
      </c>
      <c r="N49" s="92">
        <v>9302</v>
      </c>
      <c r="O49" s="75"/>
      <c r="Q49" s="15"/>
      <c r="R49" s="16" t="s">
        <v>58</v>
      </c>
      <c r="S49" s="92">
        <v>25444</v>
      </c>
      <c r="T49" s="75"/>
      <c r="V49" s="15"/>
      <c r="W49" s="16" t="s">
        <v>58</v>
      </c>
      <c r="X49" s="92">
        <v>29083</v>
      </c>
      <c r="Y49" s="75"/>
      <c r="AD49" s="76"/>
    </row>
    <row r="50" spans="2:30">
      <c r="B50" s="17"/>
      <c r="C50" s="18" t="s">
        <v>59</v>
      </c>
      <c r="D50" s="92">
        <v>138030</v>
      </c>
      <c r="E50" s="78"/>
      <c r="G50" s="17"/>
      <c r="H50" s="18" t="s">
        <v>59</v>
      </c>
      <c r="I50" s="92">
        <v>51050</v>
      </c>
      <c r="J50" s="78"/>
      <c r="L50" s="17"/>
      <c r="M50" s="18" t="s">
        <v>59</v>
      </c>
      <c r="N50" s="92">
        <v>9030</v>
      </c>
      <c r="O50" s="78"/>
      <c r="Q50" s="17"/>
      <c r="R50" s="18" t="s">
        <v>59</v>
      </c>
      <c r="S50" s="92">
        <v>26224</v>
      </c>
      <c r="T50" s="78"/>
      <c r="V50" s="17"/>
      <c r="W50" s="18" t="s">
        <v>59</v>
      </c>
      <c r="X50" s="92">
        <v>26679</v>
      </c>
      <c r="Y50" s="78"/>
      <c r="AD50" s="76"/>
    </row>
    <row r="51" spans="2:30">
      <c r="B51" s="19"/>
      <c r="C51" s="18" t="s">
        <v>60</v>
      </c>
      <c r="D51" s="92">
        <v>157172</v>
      </c>
      <c r="E51" s="81"/>
      <c r="G51" s="19"/>
      <c r="H51" s="18" t="s">
        <v>60</v>
      </c>
      <c r="I51" s="92">
        <v>60427</v>
      </c>
      <c r="J51" s="81"/>
      <c r="L51" s="19"/>
      <c r="M51" s="18" t="s">
        <v>60</v>
      </c>
      <c r="N51" s="92">
        <v>9293</v>
      </c>
      <c r="O51" s="81"/>
      <c r="Q51" s="19"/>
      <c r="R51" s="18" t="s">
        <v>60</v>
      </c>
      <c r="S51" s="92">
        <v>25470</v>
      </c>
      <c r="T51" s="81"/>
      <c r="V51" s="19"/>
      <c r="W51" s="18" t="s">
        <v>60</v>
      </c>
      <c r="X51" s="92">
        <v>29002</v>
      </c>
      <c r="Y51" s="81"/>
      <c r="AD51" s="76"/>
    </row>
    <row r="53" spans="2:30">
      <c r="B53" s="40" t="s">
        <v>75</v>
      </c>
      <c r="C53" s="20" t="s">
        <v>291</v>
      </c>
    </row>
    <row r="54" spans="2:30">
      <c r="C54" s="20"/>
    </row>
  </sheetData>
  <sortState xmlns:xlrd2="http://schemas.microsoft.com/office/spreadsheetml/2017/richdata2" ref="V8:Y48">
    <sortCondition ref="V8:V48"/>
  </sortState>
  <mergeCells count="6">
    <mergeCell ref="V5:V7"/>
    <mergeCell ref="G2:I2"/>
    <mergeCell ref="B5:B7"/>
    <mergeCell ref="G5:G7"/>
    <mergeCell ref="L5:L7"/>
    <mergeCell ref="Q5:Q7"/>
  </mergeCells>
  <phoneticPr fontId="3"/>
  <hyperlinks>
    <hyperlink ref="B1" location="目次!A1" display="目次に戻る" xr:uid="{00000000-0004-0000-0400-000000000000}"/>
  </hyperlinks>
  <pageMargins left="0.59055118110236227" right="0.39370078740157483" top="0.78740157480314965" bottom="0.19685039370078741" header="0.51181102362204722" footer="0.31496062992125984"/>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AD77290C-D47F-4807-A75C-0085F4AAA18D}">
            <xm:f>$C8=目次!$H$8</xm:f>
            <x14:dxf>
              <fill>
                <patternFill>
                  <bgColor rgb="FFFFFF00"/>
                </patternFill>
              </fill>
            </x14:dxf>
          </x14:cfRule>
          <xm:sqref>B8:E8</xm:sqref>
        </x14:conditionalFormatting>
        <x14:conditionalFormatting xmlns:xm="http://schemas.microsoft.com/office/excel/2006/main">
          <x14:cfRule type="expression" priority="9" id="{504322B9-FEB7-4914-BA38-93F756251254}">
            <xm:f>$C9=目次!$H$8</xm:f>
            <x14:dxf>
              <fill>
                <patternFill>
                  <bgColor rgb="FFFFFF00"/>
                </patternFill>
              </fill>
            </x14:dxf>
          </x14:cfRule>
          <xm:sqref>B9:E48</xm:sqref>
        </x14:conditionalFormatting>
        <x14:conditionalFormatting xmlns:xm="http://schemas.microsoft.com/office/excel/2006/main">
          <x14:cfRule type="expression" priority="8" id="{983B09EE-EFF4-4195-9BE5-68E7744C788E}">
            <xm:f>$H8=目次!$H$8</xm:f>
            <x14:dxf>
              <fill>
                <patternFill>
                  <bgColor rgb="FFFFFF00"/>
                </patternFill>
              </fill>
            </x14:dxf>
          </x14:cfRule>
          <xm:sqref>G8:J8</xm:sqref>
        </x14:conditionalFormatting>
        <x14:conditionalFormatting xmlns:xm="http://schemas.microsoft.com/office/excel/2006/main">
          <x14:cfRule type="expression" priority="7" id="{92C47DBD-E048-455D-A2F1-C30CE014D115}">
            <xm:f>$H9=目次!$H$8</xm:f>
            <x14:dxf>
              <fill>
                <patternFill>
                  <bgColor rgb="FFFFFF00"/>
                </patternFill>
              </fill>
            </x14:dxf>
          </x14:cfRule>
          <xm:sqref>G9:J48</xm:sqref>
        </x14:conditionalFormatting>
        <x14:conditionalFormatting xmlns:xm="http://schemas.microsoft.com/office/excel/2006/main">
          <x14:cfRule type="expression" priority="6" id="{5CEBC2F5-3CA7-478E-974F-DC4674028F23}">
            <xm:f>$M8=目次!$H$8</xm:f>
            <x14:dxf>
              <fill>
                <patternFill>
                  <bgColor rgb="FFFFFF00"/>
                </patternFill>
              </fill>
            </x14:dxf>
          </x14:cfRule>
          <xm:sqref>L8:O8</xm:sqref>
        </x14:conditionalFormatting>
        <x14:conditionalFormatting xmlns:xm="http://schemas.microsoft.com/office/excel/2006/main">
          <x14:cfRule type="expression" priority="5" id="{E5D1F45B-3EBC-4C70-9463-F1FA4F3A3A54}">
            <xm:f>$M9=目次!$H$8</xm:f>
            <x14:dxf>
              <fill>
                <patternFill>
                  <bgColor rgb="FFFFFF00"/>
                </patternFill>
              </fill>
            </x14:dxf>
          </x14:cfRule>
          <xm:sqref>L9:O48</xm:sqref>
        </x14:conditionalFormatting>
        <x14:conditionalFormatting xmlns:xm="http://schemas.microsoft.com/office/excel/2006/main">
          <x14:cfRule type="expression" priority="4" id="{FE953BB9-09B1-48CA-B505-C3708F5A814D}">
            <xm:f>$R8=目次!$H$8</xm:f>
            <x14:dxf>
              <fill>
                <patternFill>
                  <bgColor rgb="FFFFFF00"/>
                </patternFill>
              </fill>
            </x14:dxf>
          </x14:cfRule>
          <xm:sqref>Q8:T8</xm:sqref>
        </x14:conditionalFormatting>
        <x14:conditionalFormatting xmlns:xm="http://schemas.microsoft.com/office/excel/2006/main">
          <x14:cfRule type="expression" priority="3" id="{FB2957BD-5BFB-43A4-9EF9-4C8B52A69F39}">
            <xm:f>$R9=目次!$H$8</xm:f>
            <x14:dxf>
              <fill>
                <patternFill>
                  <bgColor rgb="FFFFFF00"/>
                </patternFill>
              </fill>
            </x14:dxf>
          </x14:cfRule>
          <xm:sqref>Q9:T48</xm:sqref>
        </x14:conditionalFormatting>
        <x14:conditionalFormatting xmlns:xm="http://schemas.microsoft.com/office/excel/2006/main">
          <x14:cfRule type="expression" priority="2" id="{61EE9784-2EA1-437D-AF6C-067DD6474028}">
            <xm:f>$W8=目次!$H$8</xm:f>
            <x14:dxf>
              <fill>
                <patternFill>
                  <bgColor rgb="FFFFFF00"/>
                </patternFill>
              </fill>
            </x14:dxf>
          </x14:cfRule>
          <xm:sqref>V8:Y8</xm:sqref>
        </x14:conditionalFormatting>
        <x14:conditionalFormatting xmlns:xm="http://schemas.microsoft.com/office/excel/2006/main">
          <x14:cfRule type="expression" priority="1" id="{07DAA61A-5521-4EE4-85E1-592DB51FDC79}">
            <xm:f>$W9=目次!$H$8</xm:f>
            <x14:dxf>
              <fill>
                <patternFill>
                  <bgColor rgb="FFFFFF00"/>
                </patternFill>
              </fill>
            </x14:dxf>
          </x14:cfRule>
          <xm:sqref>V9:Y48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60"/>
  <sheetViews>
    <sheetView showGridLines="0" view="pageBreakPreview" zoomScale="67" zoomScaleNormal="75" zoomScaleSheetLayoutView="67" workbookViewId="0">
      <pane ySplit="7" topLeftCell="A9" activePane="bottomLeft" state="frozen"/>
      <selection activeCell="U54" sqref="U54:V55"/>
      <selection pane="bottomLeft" activeCell="K55" sqref="K55"/>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9" style="70" customWidth="1"/>
    <col min="7" max="7" width="4.6640625" style="70" customWidth="1"/>
    <col min="8" max="9" width="10.6640625" style="70" customWidth="1"/>
    <col min="10" max="10" width="4.6640625" style="70" customWidth="1"/>
    <col min="11" max="11" width="9" style="70" customWidth="1"/>
    <col min="12" max="12" width="4.6640625" style="70" customWidth="1"/>
    <col min="13" max="14" width="10.6640625" style="70" customWidth="1"/>
    <col min="15" max="15" width="4.6640625" style="70" customWidth="1"/>
    <col min="16" max="16" width="9" style="70" customWidth="1"/>
    <col min="17" max="17" width="4.6640625" style="70" customWidth="1"/>
    <col min="18" max="19" width="10.6640625" style="70" customWidth="1"/>
    <col min="20" max="20" width="4.6640625" style="70" customWidth="1"/>
    <col min="21" max="21" width="9" style="70" customWidth="1"/>
    <col min="22" max="22" width="4.6640625" style="70" customWidth="1"/>
    <col min="23" max="24" width="10.6640625" style="70" customWidth="1"/>
    <col min="25" max="25" width="4.6640625" style="70" customWidth="1"/>
    <col min="26" max="30" width="8.77734375" style="70" customWidth="1"/>
    <col min="31" max="16384" width="9" style="70"/>
  </cols>
  <sheetData>
    <row r="1" spans="2:25">
      <c r="B1" s="102" t="s">
        <v>183</v>
      </c>
    </row>
    <row r="2" spans="2:25" ht="16.2">
      <c r="B2" s="1" t="s">
        <v>0</v>
      </c>
      <c r="G2" s="162" t="str">
        <f>歳入!G2</f>
        <v>令和５年度決算</v>
      </c>
      <c r="H2" s="162"/>
      <c r="I2" s="162"/>
      <c r="J2" s="2" t="s">
        <v>100</v>
      </c>
      <c r="X2" s="70" t="s">
        <v>87</v>
      </c>
    </row>
    <row r="4" spans="2:25" ht="14.4">
      <c r="B4" s="3" t="s">
        <v>101</v>
      </c>
      <c r="G4" s="2" t="s">
        <v>5</v>
      </c>
      <c r="L4" s="2" t="s">
        <v>6</v>
      </c>
      <c r="Q4" s="2" t="s">
        <v>7</v>
      </c>
      <c r="V4" s="2" t="s">
        <v>102</v>
      </c>
    </row>
    <row r="5" spans="2:25">
      <c r="B5" s="159" t="s">
        <v>4</v>
      </c>
      <c r="C5" s="8"/>
      <c r="D5" s="5" t="s">
        <v>103</v>
      </c>
      <c r="E5" s="32" t="str">
        <f>歳入!E5</f>
        <v>R4</v>
      </c>
      <c r="G5" s="159" t="s">
        <v>4</v>
      </c>
      <c r="H5" s="8"/>
      <c r="I5" s="5"/>
      <c r="J5" s="23" t="str">
        <f>E5</f>
        <v>R4</v>
      </c>
      <c r="L5" s="159" t="s">
        <v>4</v>
      </c>
      <c r="M5" s="8"/>
      <c r="N5" s="5"/>
      <c r="O5" s="23" t="str">
        <f>J5</f>
        <v>R4</v>
      </c>
      <c r="Q5" s="159" t="s">
        <v>4</v>
      </c>
      <c r="R5" s="8"/>
      <c r="S5" s="5"/>
      <c r="T5" s="23" t="str">
        <f>O5</f>
        <v>R4</v>
      </c>
      <c r="V5" s="159" t="s">
        <v>4</v>
      </c>
      <c r="W5" s="8"/>
      <c r="X5" s="163" t="s">
        <v>104</v>
      </c>
      <c r="Y5" s="23" t="str">
        <f>T5</f>
        <v>R4</v>
      </c>
    </row>
    <row r="6" spans="2:25">
      <c r="B6" s="159"/>
      <c r="C6" s="9" t="s">
        <v>9</v>
      </c>
      <c r="D6" s="10" t="s">
        <v>96</v>
      </c>
      <c r="E6" s="6" t="s">
        <v>53</v>
      </c>
      <c r="G6" s="159"/>
      <c r="H6" s="9" t="s">
        <v>9</v>
      </c>
      <c r="I6" s="10" t="s">
        <v>5</v>
      </c>
      <c r="J6" s="6" t="s">
        <v>53</v>
      </c>
      <c r="L6" s="159"/>
      <c r="M6" s="9" t="s">
        <v>9</v>
      </c>
      <c r="N6" s="10" t="s">
        <v>6</v>
      </c>
      <c r="O6" s="6" t="s">
        <v>53</v>
      </c>
      <c r="Q6" s="159"/>
      <c r="R6" s="9" t="s">
        <v>9</v>
      </c>
      <c r="S6" s="10" t="s">
        <v>7</v>
      </c>
      <c r="T6" s="6" t="s">
        <v>53</v>
      </c>
      <c r="V6" s="159"/>
      <c r="W6" s="9" t="s">
        <v>9</v>
      </c>
      <c r="X6" s="164"/>
      <c r="Y6" s="6" t="s">
        <v>53</v>
      </c>
    </row>
    <row r="7" spans="2:25">
      <c r="B7" s="159"/>
      <c r="C7" s="11"/>
      <c r="D7" s="7" t="s">
        <v>105</v>
      </c>
      <c r="E7" s="4" t="s">
        <v>4</v>
      </c>
      <c r="G7" s="159"/>
      <c r="H7" s="11"/>
      <c r="I7" s="7"/>
      <c r="J7" s="4" t="s">
        <v>4</v>
      </c>
      <c r="L7" s="159"/>
      <c r="M7" s="11"/>
      <c r="N7" s="7"/>
      <c r="O7" s="4" t="s">
        <v>4</v>
      </c>
      <c r="Q7" s="159"/>
      <c r="R7" s="11"/>
      <c r="S7" s="7"/>
      <c r="T7" s="4" t="s">
        <v>4</v>
      </c>
      <c r="V7" s="159"/>
      <c r="W7" s="11"/>
      <c r="X7" s="165"/>
      <c r="Y7" s="4" t="s">
        <v>4</v>
      </c>
    </row>
    <row r="8" spans="2:25">
      <c r="B8" s="12">
        <f t="shared" ref="B8:B48" si="0">RANK(D8,D$8:D$48,0)</f>
        <v>1</v>
      </c>
      <c r="C8" s="13" t="s">
        <v>30</v>
      </c>
      <c r="D8" s="92">
        <v>393456</v>
      </c>
      <c r="E8" s="22">
        <v>1</v>
      </c>
      <c r="G8" s="12">
        <f t="shared" ref="G8:G48" si="1">RANK(I8,I$8:I$48,0)</f>
        <v>1</v>
      </c>
      <c r="H8" s="13" t="s">
        <v>19</v>
      </c>
      <c r="I8" s="92">
        <v>588911</v>
      </c>
      <c r="J8" s="124">
        <v>2</v>
      </c>
      <c r="L8" s="12">
        <f t="shared" ref="L8:L48" si="2">RANK(N8,N$8:N$48,0)</f>
        <v>1</v>
      </c>
      <c r="M8" s="13" t="s">
        <v>30</v>
      </c>
      <c r="N8" s="92">
        <v>530502</v>
      </c>
      <c r="O8" s="22">
        <v>1</v>
      </c>
      <c r="Q8" s="12">
        <f t="shared" ref="Q8:Q48" si="3">RANK(S8,S$8:S$48,0)</f>
        <v>1</v>
      </c>
      <c r="R8" s="13" t="s">
        <v>11</v>
      </c>
      <c r="S8" s="92">
        <v>597729</v>
      </c>
      <c r="T8" s="22">
        <v>2</v>
      </c>
      <c r="V8" s="12">
        <f t="shared" ref="V8:V48" si="4">RANK(X8,X$8:X$48,0)</f>
        <v>1</v>
      </c>
      <c r="W8" s="13" t="s">
        <v>11</v>
      </c>
      <c r="X8" s="92">
        <v>502206</v>
      </c>
      <c r="Y8" s="22">
        <v>1</v>
      </c>
    </row>
    <row r="9" spans="2:25">
      <c r="B9" s="12">
        <f t="shared" si="0"/>
        <v>2</v>
      </c>
      <c r="C9" s="13" t="s">
        <v>43</v>
      </c>
      <c r="D9" s="92">
        <v>285663</v>
      </c>
      <c r="E9" s="22">
        <v>2</v>
      </c>
      <c r="G9" s="12">
        <f t="shared" si="1"/>
        <v>2</v>
      </c>
      <c r="H9" s="13" t="s">
        <v>11</v>
      </c>
      <c r="I9" s="92">
        <v>551853</v>
      </c>
      <c r="J9" s="124">
        <v>1</v>
      </c>
      <c r="L9" s="12">
        <f t="shared" si="2"/>
        <v>2</v>
      </c>
      <c r="M9" s="13" t="s">
        <v>11</v>
      </c>
      <c r="N9" s="92">
        <v>501608</v>
      </c>
      <c r="O9" s="22">
        <v>2</v>
      </c>
      <c r="Q9" s="12">
        <f t="shared" si="3"/>
        <v>2</v>
      </c>
      <c r="R9" s="13" t="s">
        <v>30</v>
      </c>
      <c r="S9" s="92">
        <v>576398</v>
      </c>
      <c r="T9" s="22">
        <v>1</v>
      </c>
      <c r="V9" s="12">
        <f t="shared" si="4"/>
        <v>2</v>
      </c>
      <c r="W9" s="13" t="s">
        <v>30</v>
      </c>
      <c r="X9" s="92">
        <v>489037</v>
      </c>
      <c r="Y9" s="22">
        <v>2</v>
      </c>
    </row>
    <row r="10" spans="2:25">
      <c r="B10" s="12">
        <f t="shared" si="0"/>
        <v>3</v>
      </c>
      <c r="C10" s="13" t="s">
        <v>34</v>
      </c>
      <c r="D10" s="92">
        <v>171484</v>
      </c>
      <c r="E10" s="22">
        <v>3</v>
      </c>
      <c r="G10" s="12">
        <f t="shared" si="1"/>
        <v>3</v>
      </c>
      <c r="H10" s="13" t="s">
        <v>13</v>
      </c>
      <c r="I10" s="92">
        <v>319492</v>
      </c>
      <c r="J10" s="124">
        <v>3</v>
      </c>
      <c r="L10" s="12">
        <f t="shared" si="2"/>
        <v>3</v>
      </c>
      <c r="M10" s="13" t="s">
        <v>43</v>
      </c>
      <c r="N10" s="92">
        <v>444715</v>
      </c>
      <c r="O10" s="22">
        <v>3</v>
      </c>
      <c r="Q10" s="12">
        <f t="shared" si="3"/>
        <v>3</v>
      </c>
      <c r="R10" s="13" t="s">
        <v>43</v>
      </c>
      <c r="S10" s="92">
        <v>514290</v>
      </c>
      <c r="T10" s="22">
        <v>3</v>
      </c>
      <c r="V10" s="12">
        <f t="shared" si="4"/>
        <v>3</v>
      </c>
      <c r="W10" s="13" t="s">
        <v>43</v>
      </c>
      <c r="X10" s="92">
        <v>416304</v>
      </c>
      <c r="Y10" s="22">
        <v>3</v>
      </c>
    </row>
    <row r="11" spans="2:25">
      <c r="B11" s="12">
        <f t="shared" si="0"/>
        <v>4</v>
      </c>
      <c r="C11" s="13" t="s">
        <v>38</v>
      </c>
      <c r="D11" s="92">
        <v>169448</v>
      </c>
      <c r="E11" s="22">
        <v>4</v>
      </c>
      <c r="G11" s="12">
        <f t="shared" si="1"/>
        <v>4</v>
      </c>
      <c r="H11" s="13" t="s">
        <v>26</v>
      </c>
      <c r="I11" s="92">
        <v>284889</v>
      </c>
      <c r="J11" s="124">
        <v>4</v>
      </c>
      <c r="L11" s="12">
        <f t="shared" si="2"/>
        <v>4</v>
      </c>
      <c r="M11" s="13" t="s">
        <v>34</v>
      </c>
      <c r="N11" s="92">
        <v>335398</v>
      </c>
      <c r="O11" s="22">
        <v>4</v>
      </c>
      <c r="Q11" s="12">
        <f t="shared" si="3"/>
        <v>4</v>
      </c>
      <c r="R11" s="13" t="s">
        <v>34</v>
      </c>
      <c r="S11" s="92">
        <v>389261</v>
      </c>
      <c r="T11" s="22">
        <v>4</v>
      </c>
      <c r="V11" s="12">
        <f t="shared" si="4"/>
        <v>4</v>
      </c>
      <c r="W11" s="13" t="s">
        <v>34</v>
      </c>
      <c r="X11" s="92">
        <v>316601</v>
      </c>
      <c r="Y11" s="22">
        <v>4</v>
      </c>
    </row>
    <row r="12" spans="2:25">
      <c r="B12" s="12">
        <f t="shared" si="0"/>
        <v>5</v>
      </c>
      <c r="C12" s="13" t="s">
        <v>14</v>
      </c>
      <c r="D12" s="92">
        <v>168902</v>
      </c>
      <c r="E12" s="22">
        <v>6</v>
      </c>
      <c r="G12" s="12">
        <f t="shared" si="1"/>
        <v>5</v>
      </c>
      <c r="H12" s="13" t="s">
        <v>17</v>
      </c>
      <c r="I12" s="92">
        <v>233163</v>
      </c>
      <c r="J12" s="124">
        <v>5</v>
      </c>
      <c r="L12" s="12">
        <f t="shared" si="2"/>
        <v>5</v>
      </c>
      <c r="M12" s="13" t="s">
        <v>38</v>
      </c>
      <c r="N12" s="92">
        <v>309975</v>
      </c>
      <c r="O12" s="22">
        <v>6</v>
      </c>
      <c r="Q12" s="12">
        <f t="shared" si="3"/>
        <v>5</v>
      </c>
      <c r="R12" s="13" t="s">
        <v>33</v>
      </c>
      <c r="S12" s="92">
        <v>358553</v>
      </c>
      <c r="T12" s="22">
        <v>5</v>
      </c>
      <c r="V12" s="12">
        <f t="shared" si="4"/>
        <v>5</v>
      </c>
      <c r="W12" s="13" t="s">
        <v>38</v>
      </c>
      <c r="X12" s="92">
        <v>295264</v>
      </c>
      <c r="Y12" s="22">
        <v>5</v>
      </c>
    </row>
    <row r="13" spans="2:25">
      <c r="B13" s="12">
        <f t="shared" si="0"/>
        <v>6</v>
      </c>
      <c r="C13" s="13" t="s">
        <v>32</v>
      </c>
      <c r="D13" s="92">
        <v>151789</v>
      </c>
      <c r="E13" s="22">
        <v>5</v>
      </c>
      <c r="G13" s="12">
        <f t="shared" si="1"/>
        <v>6</v>
      </c>
      <c r="H13" s="13" t="s">
        <v>25</v>
      </c>
      <c r="I13" s="92">
        <v>232901</v>
      </c>
      <c r="J13" s="124">
        <v>7</v>
      </c>
      <c r="L13" s="12">
        <f t="shared" si="2"/>
        <v>6</v>
      </c>
      <c r="M13" s="13" t="s">
        <v>33</v>
      </c>
      <c r="N13" s="92">
        <v>309931</v>
      </c>
      <c r="O13" s="22">
        <v>5</v>
      </c>
      <c r="Q13" s="12">
        <f t="shared" si="3"/>
        <v>6</v>
      </c>
      <c r="R13" s="13" t="s">
        <v>38</v>
      </c>
      <c r="S13" s="92">
        <v>354546</v>
      </c>
      <c r="T13" s="22">
        <v>8</v>
      </c>
      <c r="V13" s="12">
        <f t="shared" si="4"/>
        <v>6</v>
      </c>
      <c r="W13" s="13" t="s">
        <v>33</v>
      </c>
      <c r="X13" s="92">
        <v>280719</v>
      </c>
      <c r="Y13" s="22">
        <v>7</v>
      </c>
    </row>
    <row r="14" spans="2:25">
      <c r="B14" s="12">
        <f t="shared" si="0"/>
        <v>7</v>
      </c>
      <c r="C14" s="13" t="s">
        <v>33</v>
      </c>
      <c r="D14" s="92">
        <v>128448</v>
      </c>
      <c r="E14" s="22">
        <v>7</v>
      </c>
      <c r="G14" s="12">
        <f t="shared" si="1"/>
        <v>7</v>
      </c>
      <c r="H14" s="13" t="s">
        <v>23</v>
      </c>
      <c r="I14" s="92">
        <v>232104</v>
      </c>
      <c r="J14" s="124">
        <v>11</v>
      </c>
      <c r="L14" s="12">
        <f t="shared" si="2"/>
        <v>7</v>
      </c>
      <c r="M14" s="13" t="s">
        <v>32</v>
      </c>
      <c r="N14" s="92">
        <v>293804</v>
      </c>
      <c r="O14" s="22">
        <v>7</v>
      </c>
      <c r="Q14" s="12">
        <f t="shared" si="3"/>
        <v>7</v>
      </c>
      <c r="R14" s="13" t="s">
        <v>14</v>
      </c>
      <c r="S14" s="92">
        <v>348065</v>
      </c>
      <c r="T14" s="22">
        <v>6</v>
      </c>
      <c r="V14" s="12">
        <f t="shared" si="4"/>
        <v>7</v>
      </c>
      <c r="W14" s="13" t="s">
        <v>14</v>
      </c>
      <c r="X14" s="92">
        <v>280257</v>
      </c>
      <c r="Y14" s="22">
        <v>8</v>
      </c>
    </row>
    <row r="15" spans="2:25">
      <c r="B15" s="12">
        <f t="shared" si="0"/>
        <v>8</v>
      </c>
      <c r="C15" s="13" t="s">
        <v>27</v>
      </c>
      <c r="D15" s="92">
        <v>102013</v>
      </c>
      <c r="E15" s="22">
        <v>8</v>
      </c>
      <c r="G15" s="12">
        <f t="shared" si="1"/>
        <v>8</v>
      </c>
      <c r="H15" s="13" t="s">
        <v>40</v>
      </c>
      <c r="I15" s="92">
        <v>227222</v>
      </c>
      <c r="J15" s="124">
        <v>10</v>
      </c>
      <c r="L15" s="12">
        <f t="shared" si="2"/>
        <v>8</v>
      </c>
      <c r="M15" s="13" t="s">
        <v>14</v>
      </c>
      <c r="N15" s="92">
        <v>293710</v>
      </c>
      <c r="O15" s="22">
        <v>8</v>
      </c>
      <c r="Q15" s="12">
        <f t="shared" si="3"/>
        <v>8</v>
      </c>
      <c r="R15" s="13" t="s">
        <v>19</v>
      </c>
      <c r="S15" s="92">
        <v>345696</v>
      </c>
      <c r="T15" s="22">
        <v>9</v>
      </c>
      <c r="V15" s="12">
        <f t="shared" si="4"/>
        <v>8</v>
      </c>
      <c r="W15" s="13" t="s">
        <v>32</v>
      </c>
      <c r="X15" s="92">
        <v>271811</v>
      </c>
      <c r="Y15" s="22">
        <v>6</v>
      </c>
    </row>
    <row r="16" spans="2:25">
      <c r="B16" s="12">
        <f t="shared" si="0"/>
        <v>9</v>
      </c>
      <c r="C16" s="13" t="s">
        <v>45</v>
      </c>
      <c r="D16" s="92">
        <v>95290</v>
      </c>
      <c r="E16" s="22">
        <v>9</v>
      </c>
      <c r="G16" s="12">
        <f t="shared" si="1"/>
        <v>9</v>
      </c>
      <c r="H16" s="13" t="s">
        <v>35</v>
      </c>
      <c r="I16" s="92">
        <v>222374</v>
      </c>
      <c r="J16" s="124">
        <v>18</v>
      </c>
      <c r="L16" s="12">
        <f t="shared" si="2"/>
        <v>9</v>
      </c>
      <c r="M16" s="13" t="s">
        <v>19</v>
      </c>
      <c r="N16" s="92">
        <v>279255</v>
      </c>
      <c r="O16" s="22">
        <v>9</v>
      </c>
      <c r="Q16" s="12">
        <f t="shared" si="3"/>
        <v>9</v>
      </c>
      <c r="R16" s="13" t="s">
        <v>35</v>
      </c>
      <c r="S16" s="92">
        <v>332548</v>
      </c>
      <c r="T16" s="22">
        <v>17</v>
      </c>
      <c r="V16" s="12">
        <f t="shared" si="4"/>
        <v>9</v>
      </c>
      <c r="W16" s="13" t="s">
        <v>21</v>
      </c>
      <c r="X16" s="92">
        <v>259494</v>
      </c>
      <c r="Y16" s="22">
        <v>18</v>
      </c>
    </row>
    <row r="17" spans="2:25">
      <c r="B17" s="12">
        <f t="shared" si="0"/>
        <v>10</v>
      </c>
      <c r="C17" s="13" t="s">
        <v>47</v>
      </c>
      <c r="D17" s="92">
        <v>88103</v>
      </c>
      <c r="E17" s="22">
        <v>13</v>
      </c>
      <c r="G17" s="12">
        <f t="shared" si="1"/>
        <v>10</v>
      </c>
      <c r="H17" s="13" t="s">
        <v>28</v>
      </c>
      <c r="I17" s="92">
        <v>220894</v>
      </c>
      <c r="J17" s="124">
        <v>6</v>
      </c>
      <c r="L17" s="12">
        <f t="shared" si="2"/>
        <v>10</v>
      </c>
      <c r="M17" s="13" t="s">
        <v>21</v>
      </c>
      <c r="N17" s="92">
        <v>277884</v>
      </c>
      <c r="O17" s="22">
        <v>17</v>
      </c>
      <c r="Q17" s="12">
        <f t="shared" si="3"/>
        <v>10</v>
      </c>
      <c r="R17" s="13" t="s">
        <v>26</v>
      </c>
      <c r="S17" s="92">
        <v>326940</v>
      </c>
      <c r="T17" s="22">
        <v>14</v>
      </c>
      <c r="V17" s="12">
        <f t="shared" si="4"/>
        <v>10</v>
      </c>
      <c r="W17" s="13" t="s">
        <v>19</v>
      </c>
      <c r="X17" s="92">
        <v>254651</v>
      </c>
      <c r="Y17" s="22">
        <v>11</v>
      </c>
    </row>
    <row r="18" spans="2:25">
      <c r="B18" s="12">
        <f t="shared" si="0"/>
        <v>11</v>
      </c>
      <c r="C18" s="13" t="s">
        <v>51</v>
      </c>
      <c r="D18" s="92">
        <v>87936</v>
      </c>
      <c r="E18" s="22">
        <v>10</v>
      </c>
      <c r="G18" s="12">
        <f t="shared" si="1"/>
        <v>11</v>
      </c>
      <c r="H18" s="13" t="s">
        <v>34</v>
      </c>
      <c r="I18" s="92">
        <v>215543</v>
      </c>
      <c r="J18" s="124">
        <v>13</v>
      </c>
      <c r="L18" s="12">
        <f t="shared" si="2"/>
        <v>11</v>
      </c>
      <c r="M18" s="13" t="s">
        <v>26</v>
      </c>
      <c r="N18" s="92">
        <v>269610</v>
      </c>
      <c r="O18" s="22">
        <v>10</v>
      </c>
      <c r="Q18" s="12">
        <f t="shared" si="3"/>
        <v>11</v>
      </c>
      <c r="R18" s="13" t="s">
        <v>32</v>
      </c>
      <c r="S18" s="92">
        <v>326885</v>
      </c>
      <c r="T18" s="22">
        <v>7</v>
      </c>
      <c r="V18" s="12">
        <f t="shared" si="4"/>
        <v>11</v>
      </c>
      <c r="W18" s="13" t="s">
        <v>35</v>
      </c>
      <c r="X18" s="92">
        <v>250341</v>
      </c>
      <c r="Y18" s="22">
        <v>12</v>
      </c>
    </row>
    <row r="19" spans="2:25">
      <c r="B19" s="12">
        <f t="shared" si="0"/>
        <v>12</v>
      </c>
      <c r="C19" s="13" t="s">
        <v>15</v>
      </c>
      <c r="D19" s="92">
        <v>86828</v>
      </c>
      <c r="E19" s="22">
        <v>11</v>
      </c>
      <c r="G19" s="12">
        <f t="shared" si="1"/>
        <v>12</v>
      </c>
      <c r="H19" s="13" t="s">
        <v>33</v>
      </c>
      <c r="I19" s="92">
        <v>215211</v>
      </c>
      <c r="J19" s="124">
        <v>9</v>
      </c>
      <c r="L19" s="12">
        <f t="shared" si="2"/>
        <v>12</v>
      </c>
      <c r="M19" s="13" t="s">
        <v>35</v>
      </c>
      <c r="N19" s="92">
        <v>268247</v>
      </c>
      <c r="O19" s="22">
        <v>12</v>
      </c>
      <c r="Q19" s="12">
        <f t="shared" si="3"/>
        <v>12</v>
      </c>
      <c r="R19" s="13" t="s">
        <v>13</v>
      </c>
      <c r="S19" s="92">
        <v>324845</v>
      </c>
      <c r="T19" s="22">
        <v>10</v>
      </c>
      <c r="V19" s="12">
        <f t="shared" si="4"/>
        <v>12</v>
      </c>
      <c r="W19" s="13" t="s">
        <v>40</v>
      </c>
      <c r="X19" s="92">
        <v>247911</v>
      </c>
      <c r="Y19" s="22">
        <v>13</v>
      </c>
    </row>
    <row r="20" spans="2:25">
      <c r="B20" s="12">
        <f t="shared" si="0"/>
        <v>13</v>
      </c>
      <c r="C20" s="13" t="s">
        <v>18</v>
      </c>
      <c r="D20" s="92">
        <v>86793</v>
      </c>
      <c r="E20" s="22">
        <v>14</v>
      </c>
      <c r="G20" s="12">
        <f t="shared" si="1"/>
        <v>13</v>
      </c>
      <c r="H20" s="13" t="s">
        <v>39</v>
      </c>
      <c r="I20" s="92">
        <v>214579</v>
      </c>
      <c r="J20" s="124">
        <v>8</v>
      </c>
      <c r="L20" s="12">
        <f t="shared" si="2"/>
        <v>13</v>
      </c>
      <c r="M20" s="13" t="s">
        <v>40</v>
      </c>
      <c r="N20" s="92">
        <v>266555</v>
      </c>
      <c r="O20" s="22">
        <v>13</v>
      </c>
      <c r="Q20" s="12">
        <f t="shared" si="3"/>
        <v>13</v>
      </c>
      <c r="R20" s="13" t="s">
        <v>40</v>
      </c>
      <c r="S20" s="92">
        <v>321307</v>
      </c>
      <c r="T20" s="22">
        <v>16</v>
      </c>
      <c r="V20" s="12">
        <f t="shared" si="4"/>
        <v>13</v>
      </c>
      <c r="W20" s="13" t="s">
        <v>28</v>
      </c>
      <c r="X20" s="92">
        <v>247724</v>
      </c>
      <c r="Y20" s="22">
        <v>10</v>
      </c>
    </row>
    <row r="21" spans="2:25">
      <c r="B21" s="12">
        <f t="shared" si="0"/>
        <v>14</v>
      </c>
      <c r="C21" s="13" t="s">
        <v>44</v>
      </c>
      <c r="D21" s="92">
        <v>86482</v>
      </c>
      <c r="E21" s="22">
        <v>12</v>
      </c>
      <c r="G21" s="12">
        <f t="shared" si="1"/>
        <v>14</v>
      </c>
      <c r="H21" s="13" t="s">
        <v>48</v>
      </c>
      <c r="I21" s="92">
        <v>214383</v>
      </c>
      <c r="J21" s="124">
        <v>16</v>
      </c>
      <c r="L21" s="12">
        <f t="shared" si="2"/>
        <v>14</v>
      </c>
      <c r="M21" s="13" t="s">
        <v>28</v>
      </c>
      <c r="N21" s="92">
        <v>263528</v>
      </c>
      <c r="O21" s="22">
        <v>11</v>
      </c>
      <c r="Q21" s="12">
        <f t="shared" si="3"/>
        <v>14</v>
      </c>
      <c r="R21" s="13" t="s">
        <v>21</v>
      </c>
      <c r="S21" s="92">
        <v>314949</v>
      </c>
      <c r="T21" s="22">
        <v>13</v>
      </c>
      <c r="V21" s="12">
        <f t="shared" si="4"/>
        <v>14</v>
      </c>
      <c r="W21" s="13" t="s">
        <v>26</v>
      </c>
      <c r="X21" s="92">
        <v>247701</v>
      </c>
      <c r="Y21" s="22">
        <v>9</v>
      </c>
    </row>
    <row r="22" spans="2:25">
      <c r="B22" s="12">
        <f t="shared" si="0"/>
        <v>15</v>
      </c>
      <c r="C22" s="13" t="s">
        <v>37</v>
      </c>
      <c r="D22" s="92">
        <v>84287</v>
      </c>
      <c r="E22" s="22">
        <v>15</v>
      </c>
      <c r="G22" s="12">
        <f t="shared" si="1"/>
        <v>15</v>
      </c>
      <c r="H22" s="13" t="s">
        <v>21</v>
      </c>
      <c r="I22" s="92">
        <v>207523</v>
      </c>
      <c r="J22" s="124">
        <v>14</v>
      </c>
      <c r="L22" s="12">
        <f t="shared" si="2"/>
        <v>15</v>
      </c>
      <c r="M22" s="13" t="s">
        <v>41</v>
      </c>
      <c r="N22" s="92">
        <v>263137</v>
      </c>
      <c r="O22" s="22">
        <v>15</v>
      </c>
      <c r="Q22" s="12">
        <f t="shared" si="3"/>
        <v>15</v>
      </c>
      <c r="R22" s="13" t="s">
        <v>46</v>
      </c>
      <c r="S22" s="92">
        <v>311064</v>
      </c>
      <c r="T22" s="22">
        <v>18</v>
      </c>
      <c r="V22" s="12">
        <f t="shared" si="4"/>
        <v>15</v>
      </c>
      <c r="W22" s="13" t="s">
        <v>41</v>
      </c>
      <c r="X22" s="92">
        <v>245696</v>
      </c>
      <c r="Y22" s="22">
        <v>16</v>
      </c>
    </row>
    <row r="23" spans="2:25">
      <c r="B23" s="12">
        <f t="shared" si="0"/>
        <v>16</v>
      </c>
      <c r="C23" s="13" t="s">
        <v>49</v>
      </c>
      <c r="D23" s="92">
        <v>79612</v>
      </c>
      <c r="E23" s="22">
        <v>17</v>
      </c>
      <c r="G23" s="12">
        <f t="shared" si="1"/>
        <v>16</v>
      </c>
      <c r="H23" s="13" t="s">
        <v>46</v>
      </c>
      <c r="I23" s="92">
        <v>203264</v>
      </c>
      <c r="J23" s="124">
        <v>15</v>
      </c>
      <c r="L23" s="12">
        <f t="shared" si="2"/>
        <v>16</v>
      </c>
      <c r="M23" s="13" t="s">
        <v>48</v>
      </c>
      <c r="N23" s="92">
        <v>261093</v>
      </c>
      <c r="O23" s="22">
        <v>14</v>
      </c>
      <c r="Q23" s="12">
        <f t="shared" si="3"/>
        <v>16</v>
      </c>
      <c r="R23" s="13" t="s">
        <v>25</v>
      </c>
      <c r="S23" s="92">
        <v>305273</v>
      </c>
      <c r="T23" s="22">
        <v>21</v>
      </c>
      <c r="V23" s="12">
        <f t="shared" si="4"/>
        <v>16</v>
      </c>
      <c r="W23" s="13" t="s">
        <v>47</v>
      </c>
      <c r="X23" s="92">
        <v>241820</v>
      </c>
      <c r="Y23" s="22">
        <v>14</v>
      </c>
    </row>
    <row r="24" spans="2:25">
      <c r="B24" s="12">
        <f t="shared" si="0"/>
        <v>17</v>
      </c>
      <c r="C24" s="13" t="s">
        <v>16</v>
      </c>
      <c r="D24" s="92">
        <v>79419</v>
      </c>
      <c r="E24" s="22">
        <v>16</v>
      </c>
      <c r="G24" s="12">
        <f t="shared" si="1"/>
        <v>17</v>
      </c>
      <c r="H24" s="13" t="s">
        <v>29</v>
      </c>
      <c r="I24" s="92">
        <v>199302</v>
      </c>
      <c r="J24" s="124">
        <v>19</v>
      </c>
      <c r="L24" s="12">
        <f t="shared" si="2"/>
        <v>17</v>
      </c>
      <c r="M24" s="13" t="s">
        <v>46</v>
      </c>
      <c r="N24" s="92">
        <v>260912</v>
      </c>
      <c r="O24" s="22">
        <v>16</v>
      </c>
      <c r="Q24" s="12">
        <f t="shared" si="3"/>
        <v>17</v>
      </c>
      <c r="R24" s="13" t="s">
        <v>47</v>
      </c>
      <c r="S24" s="92">
        <v>303387</v>
      </c>
      <c r="T24" s="22">
        <v>12</v>
      </c>
      <c r="V24" s="12">
        <f t="shared" si="4"/>
        <v>17</v>
      </c>
      <c r="W24" s="13" t="s">
        <v>46</v>
      </c>
      <c r="X24" s="92">
        <v>241265</v>
      </c>
      <c r="Y24" s="22">
        <v>17</v>
      </c>
    </row>
    <row r="25" spans="2:25">
      <c r="B25" s="12">
        <f t="shared" si="0"/>
        <v>18</v>
      </c>
      <c r="C25" s="13" t="s">
        <v>42</v>
      </c>
      <c r="D25" s="92">
        <v>78018</v>
      </c>
      <c r="E25" s="22">
        <v>18</v>
      </c>
      <c r="G25" s="12">
        <f t="shared" si="1"/>
        <v>18</v>
      </c>
      <c r="H25" s="13" t="s">
        <v>41</v>
      </c>
      <c r="I25" s="92">
        <v>193296</v>
      </c>
      <c r="J25" s="124">
        <v>12</v>
      </c>
      <c r="L25" s="12">
        <f t="shared" si="2"/>
        <v>18</v>
      </c>
      <c r="M25" s="13" t="s">
        <v>45</v>
      </c>
      <c r="N25" s="92">
        <v>257453</v>
      </c>
      <c r="O25" s="22">
        <v>19</v>
      </c>
      <c r="Q25" s="12">
        <f t="shared" si="3"/>
        <v>18</v>
      </c>
      <c r="R25" s="13" t="s">
        <v>28</v>
      </c>
      <c r="S25" s="92">
        <v>303082</v>
      </c>
      <c r="T25" s="22">
        <v>11</v>
      </c>
      <c r="V25" s="12">
        <f t="shared" si="4"/>
        <v>18</v>
      </c>
      <c r="W25" s="13" t="s">
        <v>48</v>
      </c>
      <c r="X25" s="92">
        <v>240630</v>
      </c>
      <c r="Y25" s="22">
        <v>15</v>
      </c>
    </row>
    <row r="26" spans="2:25">
      <c r="B26" s="12">
        <f t="shared" si="0"/>
        <v>19</v>
      </c>
      <c r="C26" s="13" t="s">
        <v>35</v>
      </c>
      <c r="D26" s="92">
        <v>73754</v>
      </c>
      <c r="E26" s="22">
        <v>20</v>
      </c>
      <c r="G26" s="12">
        <f t="shared" si="1"/>
        <v>19</v>
      </c>
      <c r="H26" s="13" t="s">
        <v>32</v>
      </c>
      <c r="I26" s="92">
        <v>184073</v>
      </c>
      <c r="J26" s="124">
        <v>24</v>
      </c>
      <c r="L26" s="12">
        <f t="shared" si="2"/>
        <v>19</v>
      </c>
      <c r="M26" s="13" t="s">
        <v>47</v>
      </c>
      <c r="N26" s="92">
        <v>255747</v>
      </c>
      <c r="O26" s="22">
        <v>18</v>
      </c>
      <c r="Q26" s="12">
        <f t="shared" si="3"/>
        <v>19</v>
      </c>
      <c r="R26" s="13" t="s">
        <v>39</v>
      </c>
      <c r="S26" s="92">
        <v>298313</v>
      </c>
      <c r="T26" s="22">
        <v>20</v>
      </c>
      <c r="V26" s="12">
        <f t="shared" si="4"/>
        <v>19</v>
      </c>
      <c r="W26" s="13" t="s">
        <v>45</v>
      </c>
      <c r="X26" s="92">
        <v>240145</v>
      </c>
      <c r="Y26" s="22">
        <v>21</v>
      </c>
    </row>
    <row r="27" spans="2:25">
      <c r="B27" s="12">
        <f t="shared" si="0"/>
        <v>20</v>
      </c>
      <c r="C27" s="13" t="s">
        <v>50</v>
      </c>
      <c r="D27" s="92">
        <v>73696</v>
      </c>
      <c r="E27" s="22">
        <v>22</v>
      </c>
      <c r="G27" s="12">
        <f t="shared" si="1"/>
        <v>20</v>
      </c>
      <c r="H27" s="13" t="s">
        <v>22</v>
      </c>
      <c r="I27" s="92">
        <v>184030</v>
      </c>
      <c r="J27" s="124">
        <v>23</v>
      </c>
      <c r="L27" s="12">
        <f t="shared" si="2"/>
        <v>20</v>
      </c>
      <c r="M27" s="13" t="s">
        <v>22</v>
      </c>
      <c r="N27" s="92">
        <v>255442</v>
      </c>
      <c r="O27" s="22">
        <v>20</v>
      </c>
      <c r="Q27" s="12">
        <f t="shared" si="3"/>
        <v>20</v>
      </c>
      <c r="R27" s="13" t="s">
        <v>41</v>
      </c>
      <c r="S27" s="92">
        <v>296823</v>
      </c>
      <c r="T27" s="22">
        <v>15</v>
      </c>
      <c r="V27" s="12">
        <f t="shared" si="4"/>
        <v>20</v>
      </c>
      <c r="W27" s="13" t="s">
        <v>37</v>
      </c>
      <c r="X27" s="92">
        <v>238588</v>
      </c>
      <c r="Y27" s="22">
        <v>19</v>
      </c>
    </row>
    <row r="28" spans="2:25">
      <c r="B28" s="12">
        <f t="shared" si="0"/>
        <v>21</v>
      </c>
      <c r="C28" s="13" t="s">
        <v>24</v>
      </c>
      <c r="D28" s="92">
        <v>72466</v>
      </c>
      <c r="E28" s="22">
        <v>21</v>
      </c>
      <c r="G28" s="12">
        <f t="shared" si="1"/>
        <v>21</v>
      </c>
      <c r="H28" s="13" t="s">
        <v>43</v>
      </c>
      <c r="I28" s="92">
        <v>183732</v>
      </c>
      <c r="J28" s="124">
        <v>22</v>
      </c>
      <c r="L28" s="12">
        <f t="shared" si="2"/>
        <v>21</v>
      </c>
      <c r="M28" s="13" t="s">
        <v>37</v>
      </c>
      <c r="N28" s="127">
        <v>254119</v>
      </c>
      <c r="O28" s="22">
        <v>21</v>
      </c>
      <c r="Q28" s="12">
        <f t="shared" si="3"/>
        <v>21</v>
      </c>
      <c r="R28" s="13" t="s">
        <v>45</v>
      </c>
      <c r="S28" s="92">
        <v>296066</v>
      </c>
      <c r="T28" s="22">
        <v>22</v>
      </c>
      <c r="V28" s="12">
        <f t="shared" si="4"/>
        <v>21</v>
      </c>
      <c r="W28" s="13" t="s">
        <v>16</v>
      </c>
      <c r="X28" s="92">
        <v>237221</v>
      </c>
      <c r="Y28" s="22">
        <v>20</v>
      </c>
    </row>
    <row r="29" spans="2:25">
      <c r="B29" s="12">
        <f t="shared" si="0"/>
        <v>22</v>
      </c>
      <c r="C29" s="13" t="s">
        <v>21</v>
      </c>
      <c r="D29" s="92">
        <v>72209</v>
      </c>
      <c r="E29" s="22">
        <v>25</v>
      </c>
      <c r="G29" s="12">
        <f t="shared" si="1"/>
        <v>22</v>
      </c>
      <c r="H29" s="13" t="s">
        <v>31</v>
      </c>
      <c r="I29" s="92">
        <v>180585</v>
      </c>
      <c r="J29" s="124">
        <v>27</v>
      </c>
      <c r="L29" s="12">
        <f t="shared" si="2"/>
        <v>22</v>
      </c>
      <c r="M29" s="13" t="s">
        <v>16</v>
      </c>
      <c r="N29" s="92">
        <v>252331</v>
      </c>
      <c r="O29" s="22">
        <v>22</v>
      </c>
      <c r="Q29" s="12">
        <f t="shared" si="3"/>
        <v>22</v>
      </c>
      <c r="R29" s="13" t="s">
        <v>48</v>
      </c>
      <c r="S29" s="92">
        <v>293901</v>
      </c>
      <c r="T29" s="22">
        <v>19</v>
      </c>
      <c r="V29" s="12">
        <f t="shared" si="4"/>
        <v>22</v>
      </c>
      <c r="W29" s="13" t="s">
        <v>22</v>
      </c>
      <c r="X29" s="92">
        <v>236652</v>
      </c>
      <c r="Y29" s="22">
        <v>24</v>
      </c>
    </row>
    <row r="30" spans="2:25">
      <c r="B30" s="12">
        <f t="shared" si="0"/>
        <v>23</v>
      </c>
      <c r="C30" s="13" t="s">
        <v>48</v>
      </c>
      <c r="D30" s="92">
        <v>71036</v>
      </c>
      <c r="E30" s="22">
        <v>19</v>
      </c>
      <c r="G30" s="12">
        <f t="shared" si="1"/>
        <v>23</v>
      </c>
      <c r="H30" s="13" t="s">
        <v>36</v>
      </c>
      <c r="I30" s="92">
        <v>180202</v>
      </c>
      <c r="J30" s="124">
        <v>17</v>
      </c>
      <c r="L30" s="12">
        <f t="shared" si="2"/>
        <v>23</v>
      </c>
      <c r="M30" s="13" t="s">
        <v>29</v>
      </c>
      <c r="N30" s="92">
        <v>251736</v>
      </c>
      <c r="O30" s="22">
        <v>25</v>
      </c>
      <c r="Q30" s="12">
        <f t="shared" si="3"/>
        <v>23</v>
      </c>
      <c r="R30" s="13" t="s">
        <v>22</v>
      </c>
      <c r="S30" s="92">
        <v>289950</v>
      </c>
      <c r="T30" s="22">
        <v>24</v>
      </c>
      <c r="V30" s="12">
        <f t="shared" si="4"/>
        <v>23</v>
      </c>
      <c r="W30" s="13" t="s">
        <v>42</v>
      </c>
      <c r="X30" s="92">
        <v>235103</v>
      </c>
      <c r="Y30" s="22">
        <v>22</v>
      </c>
    </row>
    <row r="31" spans="2:25">
      <c r="B31" s="12">
        <f t="shared" si="0"/>
        <v>24</v>
      </c>
      <c r="C31" s="13" t="s">
        <v>41</v>
      </c>
      <c r="D31" s="92">
        <v>68982</v>
      </c>
      <c r="E31" s="22">
        <v>23</v>
      </c>
      <c r="G31" s="12">
        <f t="shared" si="1"/>
        <v>24</v>
      </c>
      <c r="H31" s="13" t="s">
        <v>49</v>
      </c>
      <c r="I31" s="92">
        <v>178503</v>
      </c>
      <c r="J31" s="124">
        <v>26</v>
      </c>
      <c r="L31" s="12">
        <f t="shared" si="2"/>
        <v>24</v>
      </c>
      <c r="M31" s="13" t="s">
        <v>25</v>
      </c>
      <c r="N31" s="92">
        <v>250852</v>
      </c>
      <c r="O31" s="22">
        <v>26</v>
      </c>
      <c r="Q31" s="12">
        <f t="shared" si="3"/>
        <v>24</v>
      </c>
      <c r="R31" s="13" t="s">
        <v>37</v>
      </c>
      <c r="S31" s="92">
        <v>288600</v>
      </c>
      <c r="T31" s="22">
        <v>26</v>
      </c>
      <c r="V31" s="12">
        <f t="shared" si="4"/>
        <v>24</v>
      </c>
      <c r="W31" s="13" t="s">
        <v>44</v>
      </c>
      <c r="X31" s="92">
        <v>234630</v>
      </c>
      <c r="Y31" s="22">
        <v>23</v>
      </c>
    </row>
    <row r="32" spans="2:25">
      <c r="B32" s="12">
        <f t="shared" si="0"/>
        <v>25</v>
      </c>
      <c r="C32" s="13" t="s">
        <v>40</v>
      </c>
      <c r="D32" s="92">
        <v>66228</v>
      </c>
      <c r="E32" s="22">
        <v>24</v>
      </c>
      <c r="G32" s="12">
        <f t="shared" si="1"/>
        <v>25</v>
      </c>
      <c r="H32" s="13" t="s">
        <v>47</v>
      </c>
      <c r="I32" s="92">
        <v>178461</v>
      </c>
      <c r="J32" s="124">
        <v>21</v>
      </c>
      <c r="L32" s="12">
        <f t="shared" si="2"/>
        <v>25</v>
      </c>
      <c r="M32" s="13" t="s">
        <v>42</v>
      </c>
      <c r="N32" s="92">
        <v>250081</v>
      </c>
      <c r="O32" s="22">
        <v>23</v>
      </c>
      <c r="Q32" s="12">
        <f t="shared" si="3"/>
        <v>25</v>
      </c>
      <c r="R32" s="13" t="s">
        <v>16</v>
      </c>
      <c r="S32" s="92">
        <v>288173</v>
      </c>
      <c r="T32" s="22">
        <v>23</v>
      </c>
      <c r="V32" s="12">
        <f t="shared" si="4"/>
        <v>25</v>
      </c>
      <c r="W32" s="13" t="s">
        <v>29</v>
      </c>
      <c r="X32" s="92">
        <v>232175</v>
      </c>
      <c r="Y32" s="22">
        <v>25</v>
      </c>
    </row>
    <row r="33" spans="2:25">
      <c r="B33" s="12">
        <f t="shared" si="0"/>
        <v>26</v>
      </c>
      <c r="C33" s="13" t="s">
        <v>22</v>
      </c>
      <c r="D33" s="92">
        <v>61111</v>
      </c>
      <c r="E33" s="22">
        <v>27</v>
      </c>
      <c r="G33" s="12">
        <f t="shared" si="1"/>
        <v>26</v>
      </c>
      <c r="H33" s="13" t="s">
        <v>42</v>
      </c>
      <c r="I33" s="92">
        <v>176964</v>
      </c>
      <c r="J33" s="124">
        <v>25</v>
      </c>
      <c r="L33" s="12">
        <f t="shared" si="2"/>
        <v>26</v>
      </c>
      <c r="M33" s="13" t="s">
        <v>44</v>
      </c>
      <c r="N33" s="92">
        <v>247679</v>
      </c>
      <c r="O33" s="22">
        <v>24</v>
      </c>
      <c r="Q33" s="12">
        <f t="shared" si="3"/>
        <v>26</v>
      </c>
      <c r="R33" s="13" t="s">
        <v>29</v>
      </c>
      <c r="S33" s="92">
        <v>286050</v>
      </c>
      <c r="T33" s="22">
        <v>31</v>
      </c>
      <c r="V33" s="12">
        <f t="shared" si="4"/>
        <v>26</v>
      </c>
      <c r="W33" s="13" t="s">
        <v>51</v>
      </c>
      <c r="X33" s="92">
        <v>231609</v>
      </c>
      <c r="Y33" s="22">
        <v>27</v>
      </c>
    </row>
    <row r="34" spans="2:25">
      <c r="B34" s="12">
        <f t="shared" si="0"/>
        <v>27</v>
      </c>
      <c r="C34" s="13" t="s">
        <v>20</v>
      </c>
      <c r="D34" s="92">
        <v>59622</v>
      </c>
      <c r="E34" s="22">
        <v>26</v>
      </c>
      <c r="G34" s="12">
        <f t="shared" si="1"/>
        <v>27</v>
      </c>
      <c r="H34" s="13" t="s">
        <v>20</v>
      </c>
      <c r="I34" s="92">
        <v>174684</v>
      </c>
      <c r="J34" s="124">
        <v>34</v>
      </c>
      <c r="L34" s="12">
        <f t="shared" si="2"/>
        <v>27</v>
      </c>
      <c r="M34" s="13" t="s">
        <v>27</v>
      </c>
      <c r="N34" s="92">
        <v>241507</v>
      </c>
      <c r="O34" s="22">
        <v>27</v>
      </c>
      <c r="Q34" s="12">
        <f t="shared" si="3"/>
        <v>27</v>
      </c>
      <c r="R34" s="13" t="s">
        <v>44</v>
      </c>
      <c r="S34" s="92">
        <v>284766</v>
      </c>
      <c r="T34" s="22">
        <v>25</v>
      </c>
      <c r="V34" s="12">
        <f t="shared" si="4"/>
        <v>27</v>
      </c>
      <c r="W34" s="13" t="s">
        <v>25</v>
      </c>
      <c r="X34" s="92">
        <v>231559</v>
      </c>
      <c r="Y34" s="22">
        <v>30</v>
      </c>
    </row>
    <row r="35" spans="2:25">
      <c r="B35" s="12">
        <f t="shared" si="0"/>
        <v>28</v>
      </c>
      <c r="C35" s="13" t="s">
        <v>39</v>
      </c>
      <c r="D35" s="92">
        <v>58925</v>
      </c>
      <c r="E35" s="22">
        <v>28</v>
      </c>
      <c r="G35" s="12">
        <f t="shared" si="1"/>
        <v>28</v>
      </c>
      <c r="H35" s="13" t="s">
        <v>16</v>
      </c>
      <c r="I35" s="92">
        <v>174001</v>
      </c>
      <c r="J35" s="124">
        <v>28</v>
      </c>
      <c r="L35" s="12">
        <f t="shared" si="2"/>
        <v>28</v>
      </c>
      <c r="M35" s="13" t="s">
        <v>51</v>
      </c>
      <c r="N35" s="92">
        <v>241376</v>
      </c>
      <c r="O35" s="22">
        <v>29</v>
      </c>
      <c r="Q35" s="12">
        <f t="shared" si="3"/>
        <v>28</v>
      </c>
      <c r="R35" s="13" t="s">
        <v>42</v>
      </c>
      <c r="S35" s="92">
        <v>283355</v>
      </c>
      <c r="T35" s="22">
        <v>27</v>
      </c>
      <c r="V35" s="12">
        <f t="shared" si="4"/>
        <v>28</v>
      </c>
      <c r="W35" s="13" t="s">
        <v>18</v>
      </c>
      <c r="X35" s="92">
        <v>228150</v>
      </c>
      <c r="Y35" s="22">
        <v>31</v>
      </c>
    </row>
    <row r="36" spans="2:25">
      <c r="B36" s="12">
        <f t="shared" si="0"/>
        <v>29</v>
      </c>
      <c r="C36" s="13" t="s">
        <v>12</v>
      </c>
      <c r="D36" s="92">
        <v>56393</v>
      </c>
      <c r="E36" s="22">
        <v>29</v>
      </c>
      <c r="G36" s="12">
        <f t="shared" si="1"/>
        <v>29</v>
      </c>
      <c r="H36" s="13" t="s">
        <v>45</v>
      </c>
      <c r="I36" s="92">
        <v>167916</v>
      </c>
      <c r="J36" s="124">
        <v>37</v>
      </c>
      <c r="L36" s="12">
        <f t="shared" si="2"/>
        <v>29</v>
      </c>
      <c r="M36" s="13" t="s">
        <v>39</v>
      </c>
      <c r="N36" s="92">
        <v>239596</v>
      </c>
      <c r="O36" s="22">
        <v>28</v>
      </c>
      <c r="Q36" s="12">
        <f t="shared" si="3"/>
        <v>29</v>
      </c>
      <c r="R36" s="13" t="s">
        <v>24</v>
      </c>
      <c r="S36" s="92">
        <v>282242</v>
      </c>
      <c r="T36" s="22">
        <v>30</v>
      </c>
      <c r="V36" s="12">
        <f t="shared" si="4"/>
        <v>29</v>
      </c>
      <c r="W36" s="13" t="s">
        <v>24</v>
      </c>
      <c r="X36" s="92">
        <v>227979</v>
      </c>
      <c r="Y36" s="22">
        <v>29</v>
      </c>
    </row>
    <row r="37" spans="2:25">
      <c r="B37" s="12">
        <f t="shared" si="0"/>
        <v>30</v>
      </c>
      <c r="C37" s="13" t="s">
        <v>46</v>
      </c>
      <c r="D37" s="92">
        <v>53167</v>
      </c>
      <c r="E37" s="22">
        <v>30</v>
      </c>
      <c r="G37" s="12">
        <f t="shared" si="1"/>
        <v>30</v>
      </c>
      <c r="H37" s="13" t="s">
        <v>30</v>
      </c>
      <c r="I37" s="92">
        <v>163420</v>
      </c>
      <c r="J37" s="124">
        <v>20</v>
      </c>
      <c r="L37" s="12">
        <f t="shared" si="2"/>
        <v>30</v>
      </c>
      <c r="M37" s="13" t="s">
        <v>49</v>
      </c>
      <c r="N37" s="92">
        <v>239423</v>
      </c>
      <c r="O37" s="22">
        <v>30</v>
      </c>
      <c r="Q37" s="12">
        <f t="shared" si="3"/>
        <v>30</v>
      </c>
      <c r="R37" s="13" t="s">
        <v>50</v>
      </c>
      <c r="S37" s="92">
        <v>281609</v>
      </c>
      <c r="T37" s="22">
        <v>28</v>
      </c>
      <c r="V37" s="12">
        <f t="shared" si="4"/>
        <v>30</v>
      </c>
      <c r="W37" s="13" t="s">
        <v>49</v>
      </c>
      <c r="X37" s="92">
        <v>227866</v>
      </c>
      <c r="Y37" s="22">
        <v>28</v>
      </c>
    </row>
    <row r="38" spans="2:25">
      <c r="B38" s="12">
        <f t="shared" si="0"/>
        <v>31</v>
      </c>
      <c r="C38" s="13" t="s">
        <v>29</v>
      </c>
      <c r="D38" s="92">
        <v>51834</v>
      </c>
      <c r="E38" s="22">
        <v>32</v>
      </c>
      <c r="G38" s="12">
        <f t="shared" si="1"/>
        <v>31</v>
      </c>
      <c r="H38" s="13" t="s">
        <v>24</v>
      </c>
      <c r="I38" s="92">
        <v>161990</v>
      </c>
      <c r="J38" s="124">
        <v>33</v>
      </c>
      <c r="L38" s="12">
        <f t="shared" si="2"/>
        <v>31</v>
      </c>
      <c r="M38" s="13" t="s">
        <v>24</v>
      </c>
      <c r="N38" s="92">
        <v>239177</v>
      </c>
      <c r="O38" s="22">
        <v>31</v>
      </c>
      <c r="Q38" s="12">
        <f t="shared" si="3"/>
        <v>31</v>
      </c>
      <c r="R38" s="13" t="s">
        <v>51</v>
      </c>
      <c r="S38" s="92">
        <v>277338</v>
      </c>
      <c r="T38" s="22">
        <v>35</v>
      </c>
      <c r="V38" s="12">
        <f t="shared" si="4"/>
        <v>31</v>
      </c>
      <c r="W38" s="13" t="s">
        <v>27</v>
      </c>
      <c r="X38" s="92">
        <v>227175</v>
      </c>
      <c r="Y38" s="22">
        <v>26</v>
      </c>
    </row>
    <row r="39" spans="2:25">
      <c r="B39" s="12">
        <f t="shared" si="0"/>
        <v>32</v>
      </c>
      <c r="C39" s="13" t="s">
        <v>28</v>
      </c>
      <c r="D39" s="92">
        <v>46856</v>
      </c>
      <c r="E39" s="22">
        <v>31</v>
      </c>
      <c r="G39" s="12">
        <f t="shared" si="1"/>
        <v>32</v>
      </c>
      <c r="H39" s="13" t="s">
        <v>50</v>
      </c>
      <c r="I39" s="92">
        <v>161619</v>
      </c>
      <c r="J39" s="124">
        <v>31</v>
      </c>
      <c r="L39" s="12">
        <f t="shared" si="2"/>
        <v>32</v>
      </c>
      <c r="M39" s="13" t="s">
        <v>18</v>
      </c>
      <c r="N39" s="92">
        <v>238843</v>
      </c>
      <c r="O39" s="22">
        <v>33</v>
      </c>
      <c r="Q39" s="12">
        <f t="shared" si="3"/>
        <v>32</v>
      </c>
      <c r="R39" s="13" t="s">
        <v>49</v>
      </c>
      <c r="S39" s="92">
        <v>276991</v>
      </c>
      <c r="T39" s="22">
        <v>33</v>
      </c>
      <c r="V39" s="12">
        <f t="shared" si="4"/>
        <v>32</v>
      </c>
      <c r="W39" s="13" t="s">
        <v>39</v>
      </c>
      <c r="X39" s="92">
        <v>222900</v>
      </c>
      <c r="Y39" s="22">
        <v>32</v>
      </c>
    </row>
    <row r="40" spans="2:25">
      <c r="B40" s="12">
        <f t="shared" si="0"/>
        <v>33</v>
      </c>
      <c r="C40" s="13" t="s">
        <v>36</v>
      </c>
      <c r="D40" s="92">
        <v>44911</v>
      </c>
      <c r="E40" s="22">
        <v>33</v>
      </c>
      <c r="G40" s="12">
        <f t="shared" si="1"/>
        <v>33</v>
      </c>
      <c r="H40" s="13" t="s">
        <v>37</v>
      </c>
      <c r="I40" s="92">
        <v>159409</v>
      </c>
      <c r="J40" s="124">
        <v>36</v>
      </c>
      <c r="L40" s="12">
        <f t="shared" si="2"/>
        <v>33</v>
      </c>
      <c r="M40" s="13" t="s">
        <v>50</v>
      </c>
      <c r="N40" s="92">
        <v>238711</v>
      </c>
      <c r="O40" s="22">
        <v>32</v>
      </c>
      <c r="Q40" s="12">
        <f t="shared" si="3"/>
        <v>33</v>
      </c>
      <c r="R40" s="13" t="s">
        <v>27</v>
      </c>
      <c r="S40" s="92">
        <v>269247</v>
      </c>
      <c r="T40" s="22">
        <v>29</v>
      </c>
      <c r="V40" s="12">
        <f t="shared" si="4"/>
        <v>33</v>
      </c>
      <c r="W40" s="13" t="s">
        <v>13</v>
      </c>
      <c r="X40" s="92">
        <v>221470</v>
      </c>
      <c r="Y40" s="22">
        <v>34</v>
      </c>
    </row>
    <row r="41" spans="2:25">
      <c r="B41" s="12">
        <f t="shared" si="0"/>
        <v>34</v>
      </c>
      <c r="C41" s="13" t="s">
        <v>31</v>
      </c>
      <c r="D41" s="92">
        <v>41733</v>
      </c>
      <c r="E41" s="22">
        <v>34</v>
      </c>
      <c r="G41" s="12">
        <f t="shared" si="1"/>
        <v>34</v>
      </c>
      <c r="H41" s="13" t="s">
        <v>12</v>
      </c>
      <c r="I41" s="92">
        <v>158510</v>
      </c>
      <c r="J41" s="124">
        <v>29</v>
      </c>
      <c r="L41" s="12">
        <f t="shared" si="2"/>
        <v>34</v>
      </c>
      <c r="M41" s="13" t="s">
        <v>13</v>
      </c>
      <c r="N41" s="92">
        <v>238094</v>
      </c>
      <c r="O41" s="22">
        <v>34</v>
      </c>
      <c r="Q41" s="12">
        <f t="shared" si="3"/>
        <v>34</v>
      </c>
      <c r="R41" s="13" t="s">
        <v>31</v>
      </c>
      <c r="S41" s="92">
        <v>265205</v>
      </c>
      <c r="T41" s="22">
        <v>36</v>
      </c>
      <c r="V41" s="12">
        <f t="shared" si="4"/>
        <v>34</v>
      </c>
      <c r="W41" s="13" t="s">
        <v>50</v>
      </c>
      <c r="X41" s="92">
        <v>221365</v>
      </c>
      <c r="Y41" s="22">
        <v>33</v>
      </c>
    </row>
    <row r="42" spans="2:25">
      <c r="B42" s="12">
        <f t="shared" si="0"/>
        <v>35</v>
      </c>
      <c r="C42" s="13" t="s">
        <v>19</v>
      </c>
      <c r="D42" s="92">
        <v>38140</v>
      </c>
      <c r="E42" s="22">
        <v>35</v>
      </c>
      <c r="G42" s="12">
        <f t="shared" si="1"/>
        <v>35</v>
      </c>
      <c r="H42" s="13" t="s">
        <v>15</v>
      </c>
      <c r="I42" s="92">
        <v>153782</v>
      </c>
      <c r="J42" s="124">
        <v>30</v>
      </c>
      <c r="L42" s="12">
        <f t="shared" si="2"/>
        <v>35</v>
      </c>
      <c r="M42" s="13" t="s">
        <v>17</v>
      </c>
      <c r="N42" s="92">
        <v>230002</v>
      </c>
      <c r="O42" s="22">
        <v>35</v>
      </c>
      <c r="Q42" s="12">
        <f t="shared" si="3"/>
        <v>35</v>
      </c>
      <c r="R42" s="13" t="s">
        <v>18</v>
      </c>
      <c r="S42" s="92">
        <v>262532</v>
      </c>
      <c r="T42" s="22">
        <v>37</v>
      </c>
      <c r="V42" s="12">
        <f t="shared" si="4"/>
        <v>35</v>
      </c>
      <c r="W42" s="13" t="s">
        <v>15</v>
      </c>
      <c r="X42" s="92">
        <v>217007</v>
      </c>
      <c r="Y42" s="22">
        <v>35</v>
      </c>
    </row>
    <row r="43" spans="2:25">
      <c r="B43" s="12">
        <f t="shared" si="0"/>
        <v>36</v>
      </c>
      <c r="C43" s="13" t="s">
        <v>25</v>
      </c>
      <c r="D43" s="92">
        <v>28336</v>
      </c>
      <c r="E43" s="22">
        <v>36</v>
      </c>
      <c r="G43" s="12">
        <f t="shared" si="1"/>
        <v>36</v>
      </c>
      <c r="H43" s="13" t="s">
        <v>44</v>
      </c>
      <c r="I43" s="92">
        <v>151820</v>
      </c>
      <c r="J43" s="124">
        <v>35</v>
      </c>
      <c r="L43" s="12">
        <f t="shared" si="2"/>
        <v>36</v>
      </c>
      <c r="M43" s="13" t="s">
        <v>20</v>
      </c>
      <c r="N43" s="92">
        <v>227696</v>
      </c>
      <c r="O43" s="22">
        <v>37</v>
      </c>
      <c r="Q43" s="12">
        <f t="shared" si="3"/>
        <v>36</v>
      </c>
      <c r="R43" s="13" t="s">
        <v>17</v>
      </c>
      <c r="S43" s="92">
        <v>261376</v>
      </c>
      <c r="T43" s="22">
        <v>34</v>
      </c>
      <c r="V43" s="12">
        <f t="shared" si="4"/>
        <v>36</v>
      </c>
      <c r="W43" s="13" t="s">
        <v>17</v>
      </c>
      <c r="X43" s="92">
        <v>215934</v>
      </c>
      <c r="Y43" s="22">
        <v>36</v>
      </c>
    </row>
    <row r="44" spans="2:25">
      <c r="B44" s="12">
        <f t="shared" si="0"/>
        <v>37</v>
      </c>
      <c r="C44" s="13" t="s">
        <v>13</v>
      </c>
      <c r="D44" s="92">
        <v>20041</v>
      </c>
      <c r="E44" s="22">
        <v>37</v>
      </c>
      <c r="G44" s="12">
        <f t="shared" si="1"/>
        <v>37</v>
      </c>
      <c r="H44" s="13" t="s">
        <v>38</v>
      </c>
      <c r="I44" s="92">
        <v>145513</v>
      </c>
      <c r="J44" s="124">
        <v>41</v>
      </c>
      <c r="L44" s="12">
        <f t="shared" si="2"/>
        <v>37</v>
      </c>
      <c r="M44" s="13" t="s">
        <v>36</v>
      </c>
      <c r="N44" s="92">
        <v>226835</v>
      </c>
      <c r="O44" s="22">
        <v>38</v>
      </c>
      <c r="Q44" s="12">
        <f t="shared" si="3"/>
        <v>37</v>
      </c>
      <c r="R44" s="13" t="s">
        <v>36</v>
      </c>
      <c r="S44" s="92">
        <v>255667</v>
      </c>
      <c r="T44" s="22">
        <v>32</v>
      </c>
      <c r="V44" s="12">
        <f t="shared" si="4"/>
        <v>37</v>
      </c>
      <c r="W44" s="13" t="s">
        <v>36</v>
      </c>
      <c r="X44" s="92">
        <v>214194</v>
      </c>
      <c r="Y44" s="22">
        <v>38</v>
      </c>
    </row>
    <row r="45" spans="2:25">
      <c r="B45" s="12">
        <f t="shared" si="0"/>
        <v>38</v>
      </c>
      <c r="C45" s="13" t="s">
        <v>26</v>
      </c>
      <c r="D45" s="92">
        <v>14573</v>
      </c>
      <c r="E45" s="22">
        <v>38</v>
      </c>
      <c r="G45" s="12">
        <f t="shared" si="1"/>
        <v>38</v>
      </c>
      <c r="H45" s="13" t="s">
        <v>18</v>
      </c>
      <c r="I45" s="92">
        <v>144583</v>
      </c>
      <c r="J45" s="124">
        <v>39</v>
      </c>
      <c r="L45" s="12">
        <f t="shared" si="2"/>
        <v>38</v>
      </c>
      <c r="M45" s="13" t="s">
        <v>31</v>
      </c>
      <c r="N45" s="92">
        <v>224619</v>
      </c>
      <c r="O45" s="22">
        <v>36</v>
      </c>
      <c r="Q45" s="12">
        <f t="shared" si="3"/>
        <v>38</v>
      </c>
      <c r="R45" s="13" t="s">
        <v>15</v>
      </c>
      <c r="S45" s="92">
        <v>253601</v>
      </c>
      <c r="T45" s="22">
        <v>38</v>
      </c>
      <c r="V45" s="12">
        <f t="shared" si="4"/>
        <v>38</v>
      </c>
      <c r="W45" s="13" t="s">
        <v>20</v>
      </c>
      <c r="X45" s="92">
        <v>213585</v>
      </c>
      <c r="Y45" s="22">
        <v>37</v>
      </c>
    </row>
    <row r="46" spans="2:25">
      <c r="B46" s="12">
        <f t="shared" si="0"/>
        <v>39</v>
      </c>
      <c r="C46" s="13" t="s">
        <v>17</v>
      </c>
      <c r="D46" s="92">
        <v>8389</v>
      </c>
      <c r="E46" s="22">
        <v>39</v>
      </c>
      <c r="G46" s="12">
        <f t="shared" si="1"/>
        <v>39</v>
      </c>
      <c r="H46" s="13" t="s">
        <v>14</v>
      </c>
      <c r="I46" s="92">
        <v>142859</v>
      </c>
      <c r="J46" s="124">
        <v>32</v>
      </c>
      <c r="L46" s="12">
        <f t="shared" si="2"/>
        <v>39</v>
      </c>
      <c r="M46" s="13" t="s">
        <v>12</v>
      </c>
      <c r="N46" s="92">
        <v>223867</v>
      </c>
      <c r="O46" s="22">
        <v>39</v>
      </c>
      <c r="Q46" s="12">
        <f t="shared" si="3"/>
        <v>39</v>
      </c>
      <c r="R46" s="13" t="s">
        <v>12</v>
      </c>
      <c r="S46" s="92">
        <v>252012</v>
      </c>
      <c r="T46" s="22">
        <v>40</v>
      </c>
      <c r="V46" s="12">
        <f t="shared" si="4"/>
        <v>39</v>
      </c>
      <c r="W46" s="13" t="s">
        <v>12</v>
      </c>
      <c r="X46" s="92">
        <v>210739</v>
      </c>
      <c r="Y46" s="22">
        <v>40</v>
      </c>
    </row>
    <row r="47" spans="2:25">
      <c r="B47" s="12">
        <f t="shared" si="0"/>
        <v>40</v>
      </c>
      <c r="C47" s="13" t="s">
        <v>23</v>
      </c>
      <c r="D47" s="92">
        <v>4024</v>
      </c>
      <c r="E47" s="22">
        <v>40</v>
      </c>
      <c r="G47" s="12">
        <f t="shared" si="1"/>
        <v>40</v>
      </c>
      <c r="H47" s="13" t="s">
        <v>51</v>
      </c>
      <c r="I47" s="92">
        <v>142579</v>
      </c>
      <c r="J47" s="124">
        <v>40</v>
      </c>
      <c r="L47" s="12">
        <f t="shared" si="2"/>
        <v>40</v>
      </c>
      <c r="M47" s="13" t="s">
        <v>23</v>
      </c>
      <c r="N47" s="127">
        <v>220071</v>
      </c>
      <c r="O47" s="22">
        <v>41</v>
      </c>
      <c r="Q47" s="12">
        <f t="shared" si="3"/>
        <v>40</v>
      </c>
      <c r="R47" s="13" t="s">
        <v>20</v>
      </c>
      <c r="S47" s="92">
        <v>250485</v>
      </c>
      <c r="T47" s="22">
        <v>39</v>
      </c>
      <c r="V47" s="12">
        <f t="shared" si="4"/>
        <v>40</v>
      </c>
      <c r="W47" s="13" t="s">
        <v>31</v>
      </c>
      <c r="X47" s="92">
        <v>208032</v>
      </c>
      <c r="Y47" s="22">
        <v>39</v>
      </c>
    </row>
    <row r="48" spans="2:25">
      <c r="B48" s="12">
        <f t="shared" si="0"/>
        <v>41</v>
      </c>
      <c r="C48" s="13" t="s">
        <v>11</v>
      </c>
      <c r="D48" s="92">
        <v>567</v>
      </c>
      <c r="E48" s="22">
        <v>41</v>
      </c>
      <c r="G48" s="12">
        <f t="shared" si="1"/>
        <v>41</v>
      </c>
      <c r="H48" s="13" t="s">
        <v>27</v>
      </c>
      <c r="I48" s="92">
        <v>138097</v>
      </c>
      <c r="J48" s="124">
        <v>38</v>
      </c>
      <c r="L48" s="12">
        <f t="shared" si="2"/>
        <v>41</v>
      </c>
      <c r="M48" s="13" t="s">
        <v>15</v>
      </c>
      <c r="N48" s="127">
        <v>219166</v>
      </c>
      <c r="O48" s="22">
        <v>40</v>
      </c>
      <c r="Q48" s="12">
        <f t="shared" si="3"/>
        <v>41</v>
      </c>
      <c r="R48" s="13" t="s">
        <v>23</v>
      </c>
      <c r="S48" s="92">
        <v>248181</v>
      </c>
      <c r="T48" s="22">
        <v>41</v>
      </c>
      <c r="V48" s="12">
        <f t="shared" si="4"/>
        <v>41</v>
      </c>
      <c r="W48" s="13" t="s">
        <v>23</v>
      </c>
      <c r="X48" s="92">
        <v>205809</v>
      </c>
      <c r="Y48" s="22">
        <v>41</v>
      </c>
    </row>
    <row r="49" spans="2:25">
      <c r="B49" s="15"/>
      <c r="C49" s="16" t="s">
        <v>58</v>
      </c>
      <c r="D49" s="92">
        <v>50686</v>
      </c>
      <c r="E49" s="75"/>
      <c r="G49" s="15"/>
      <c r="H49" s="16" t="s">
        <v>58</v>
      </c>
      <c r="I49" s="92">
        <v>206408</v>
      </c>
      <c r="J49" s="75"/>
      <c r="L49" s="15"/>
      <c r="M49" s="16" t="s">
        <v>58</v>
      </c>
      <c r="N49" s="127">
        <v>243873</v>
      </c>
      <c r="O49" s="75"/>
      <c r="Q49" s="15"/>
      <c r="R49" s="16" t="s">
        <v>58</v>
      </c>
      <c r="S49" s="92">
        <v>285179</v>
      </c>
      <c r="T49" s="75"/>
      <c r="V49" s="15"/>
      <c r="W49" s="16" t="s">
        <v>58</v>
      </c>
      <c r="X49" s="92">
        <v>227612</v>
      </c>
      <c r="Y49" s="75"/>
    </row>
    <row r="50" spans="2:25">
      <c r="B50" s="17"/>
      <c r="C50" s="18" t="s">
        <v>59</v>
      </c>
      <c r="D50" s="92">
        <v>130273</v>
      </c>
      <c r="E50" s="78"/>
      <c r="G50" s="17"/>
      <c r="H50" s="18" t="s">
        <v>59</v>
      </c>
      <c r="I50" s="92">
        <v>196261</v>
      </c>
      <c r="J50" s="78"/>
      <c r="L50" s="17"/>
      <c r="M50" s="18" t="s">
        <v>59</v>
      </c>
      <c r="N50" s="127">
        <v>303467</v>
      </c>
      <c r="O50" s="78"/>
      <c r="Q50" s="17"/>
      <c r="R50" s="18" t="s">
        <v>59</v>
      </c>
      <c r="S50" s="92">
        <v>349378</v>
      </c>
      <c r="T50" s="78"/>
      <c r="V50" s="17"/>
      <c r="W50" s="18" t="s">
        <v>59</v>
      </c>
      <c r="X50" s="92">
        <v>288344</v>
      </c>
      <c r="Y50" s="78"/>
    </row>
    <row r="51" spans="2:25">
      <c r="B51" s="19"/>
      <c r="C51" s="18" t="s">
        <v>60</v>
      </c>
      <c r="D51" s="92">
        <v>53346</v>
      </c>
      <c r="E51" s="81"/>
      <c r="G51" s="19"/>
      <c r="H51" s="18" t="s">
        <v>60</v>
      </c>
      <c r="I51" s="92">
        <v>206069</v>
      </c>
      <c r="J51" s="81"/>
      <c r="L51" s="19"/>
      <c r="M51" s="18" t="s">
        <v>60</v>
      </c>
      <c r="N51" s="127">
        <v>245865</v>
      </c>
      <c r="O51" s="81"/>
      <c r="Q51" s="19"/>
      <c r="R51" s="18" t="s">
        <v>60</v>
      </c>
      <c r="S51" s="92">
        <v>287325</v>
      </c>
      <c r="T51" s="81"/>
      <c r="V51" s="19"/>
      <c r="W51" s="18" t="s">
        <v>60</v>
      </c>
      <c r="X51" s="92">
        <v>229642</v>
      </c>
      <c r="Y51" s="81"/>
    </row>
    <row r="52" spans="2:25">
      <c r="N52" s="73"/>
    </row>
    <row r="53" spans="2:25">
      <c r="B53" s="40" t="s">
        <v>75</v>
      </c>
      <c r="C53" s="20" t="s">
        <v>106</v>
      </c>
    </row>
    <row r="54" spans="2:25">
      <c r="B54" s="93"/>
      <c r="C54" s="20" t="s">
        <v>107</v>
      </c>
    </row>
    <row r="55" spans="2:25">
      <c r="B55" s="93"/>
      <c r="C55" s="20" t="s">
        <v>228</v>
      </c>
    </row>
    <row r="56" spans="2:25">
      <c r="B56" s="93"/>
      <c r="C56" s="20" t="s">
        <v>108</v>
      </c>
    </row>
    <row r="57" spans="2:25">
      <c r="B57" s="93"/>
      <c r="C57" s="20" t="s">
        <v>109</v>
      </c>
    </row>
    <row r="58" spans="2:25" ht="6.75" customHeight="1">
      <c r="B58" s="93"/>
    </row>
    <row r="59" spans="2:25">
      <c r="B59" s="40" t="s">
        <v>110</v>
      </c>
      <c r="C59" s="20" t="s">
        <v>291</v>
      </c>
    </row>
    <row r="60" spans="2:25">
      <c r="B60" s="20"/>
      <c r="C60" s="20"/>
    </row>
  </sheetData>
  <sortState xmlns:xlrd2="http://schemas.microsoft.com/office/spreadsheetml/2017/richdata2" ref="G8:J48">
    <sortCondition ref="G8:G48"/>
  </sortState>
  <mergeCells count="7">
    <mergeCell ref="X5:X7"/>
    <mergeCell ref="G2:I2"/>
    <mergeCell ref="B5:B7"/>
    <mergeCell ref="G5:G7"/>
    <mergeCell ref="L5:L7"/>
    <mergeCell ref="Q5:Q7"/>
    <mergeCell ref="V5:V7"/>
  </mergeCells>
  <phoneticPr fontId="3"/>
  <hyperlinks>
    <hyperlink ref="B1" location="目次!A1" display="目次に戻る" xr:uid="{00000000-0004-0000-0500-000000000000}"/>
  </hyperlinks>
  <printOptions horizontalCentered="1"/>
  <pageMargins left="0.19685039370078741" right="0.19685039370078741" top="0.78740157480314965" bottom="0.39370078740157483" header="0.51181102362204722" footer="0.51181102362204722"/>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0E2EAD10-B42E-41E6-9773-413C7BA3F727}">
            <xm:f>$C8=目次!$H$8</xm:f>
            <x14:dxf>
              <fill>
                <patternFill>
                  <bgColor rgb="FFFFFF00"/>
                </patternFill>
              </fill>
            </x14:dxf>
          </x14:cfRule>
          <xm:sqref>B8:E8</xm:sqref>
        </x14:conditionalFormatting>
        <x14:conditionalFormatting xmlns:xm="http://schemas.microsoft.com/office/excel/2006/main">
          <x14:cfRule type="expression" priority="9" id="{089A160E-4CBD-4504-9A71-6D8010ACC42E}">
            <xm:f>$C9=目次!$H$8</xm:f>
            <x14:dxf>
              <fill>
                <patternFill>
                  <bgColor rgb="FFFFFF00"/>
                </patternFill>
              </fill>
            </x14:dxf>
          </x14:cfRule>
          <xm:sqref>B9:E48</xm:sqref>
        </x14:conditionalFormatting>
        <x14:conditionalFormatting xmlns:xm="http://schemas.microsoft.com/office/excel/2006/main">
          <x14:cfRule type="expression" priority="8" id="{382B1D3A-A66D-405C-80D5-45AABEB71C63}">
            <xm:f>$H8=目次!$H$8</xm:f>
            <x14:dxf>
              <fill>
                <patternFill>
                  <bgColor rgb="FFFFFF00"/>
                </patternFill>
              </fill>
            </x14:dxf>
          </x14:cfRule>
          <xm:sqref>G8:J8</xm:sqref>
        </x14:conditionalFormatting>
        <x14:conditionalFormatting xmlns:xm="http://schemas.microsoft.com/office/excel/2006/main">
          <x14:cfRule type="expression" priority="7" id="{4E719BFA-035E-4D8C-B371-16F41A2D1B07}">
            <xm:f>$H9=目次!$H$8</xm:f>
            <x14:dxf>
              <fill>
                <patternFill>
                  <bgColor rgb="FFFFFF00"/>
                </patternFill>
              </fill>
            </x14:dxf>
          </x14:cfRule>
          <xm:sqref>G9:J48</xm:sqref>
        </x14:conditionalFormatting>
        <x14:conditionalFormatting xmlns:xm="http://schemas.microsoft.com/office/excel/2006/main">
          <x14:cfRule type="expression" priority="6" id="{D1944301-9456-46B5-9F5C-1D3CECB2C3FF}">
            <xm:f>$M8=目次!$H$8</xm:f>
            <x14:dxf>
              <fill>
                <patternFill>
                  <bgColor rgb="FFFFFF00"/>
                </patternFill>
              </fill>
            </x14:dxf>
          </x14:cfRule>
          <xm:sqref>L8:O8</xm:sqref>
        </x14:conditionalFormatting>
        <x14:conditionalFormatting xmlns:xm="http://schemas.microsoft.com/office/excel/2006/main">
          <x14:cfRule type="expression" priority="5" id="{CE8D1634-0A66-48AC-A6D9-A8912CFC7D0C}">
            <xm:f>$M9=目次!$H$8</xm:f>
            <x14:dxf>
              <fill>
                <patternFill>
                  <bgColor rgb="FFFFFF00"/>
                </patternFill>
              </fill>
            </x14:dxf>
          </x14:cfRule>
          <xm:sqref>L9:O48</xm:sqref>
        </x14:conditionalFormatting>
        <x14:conditionalFormatting xmlns:xm="http://schemas.microsoft.com/office/excel/2006/main">
          <x14:cfRule type="expression" priority="4" id="{DB4B2677-3BF0-4874-837F-ABA6C74E6A6C}">
            <xm:f>$R8=目次!$H$8</xm:f>
            <x14:dxf>
              <fill>
                <patternFill>
                  <bgColor rgb="FFFFFF00"/>
                </patternFill>
              </fill>
            </x14:dxf>
          </x14:cfRule>
          <xm:sqref>Q8:T8</xm:sqref>
        </x14:conditionalFormatting>
        <x14:conditionalFormatting xmlns:xm="http://schemas.microsoft.com/office/excel/2006/main">
          <x14:cfRule type="expression" priority="3" id="{7CA5F61A-C9F5-4BB1-B2F2-CD2C14FA7BFD}">
            <xm:f>$R9=目次!$H$8</xm:f>
            <x14:dxf>
              <fill>
                <patternFill>
                  <bgColor rgb="FFFFFF00"/>
                </patternFill>
              </fill>
            </x14:dxf>
          </x14:cfRule>
          <xm:sqref>Q9:T48</xm:sqref>
        </x14:conditionalFormatting>
        <x14:conditionalFormatting xmlns:xm="http://schemas.microsoft.com/office/excel/2006/main">
          <x14:cfRule type="expression" priority="2" id="{7362FE6F-B807-4D56-8AB2-3734ED6CBB82}">
            <xm:f>$W8=目次!$H$8</xm:f>
            <x14:dxf>
              <fill>
                <patternFill>
                  <bgColor rgb="FFFFFF00"/>
                </patternFill>
              </fill>
            </x14:dxf>
          </x14:cfRule>
          <xm:sqref>V8:Y8</xm:sqref>
        </x14:conditionalFormatting>
        <x14:conditionalFormatting xmlns:xm="http://schemas.microsoft.com/office/excel/2006/main">
          <x14:cfRule type="expression" priority="1" id="{8FAC9196-9CB3-4356-B2B3-85C01085A554}">
            <xm:f>$W9=目次!$H$8</xm:f>
            <x14:dxf>
              <fill>
                <patternFill>
                  <bgColor rgb="FFFFFF00"/>
                </patternFill>
              </fill>
            </x14:dxf>
          </x14:cfRule>
          <xm:sqref>V9:Y48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D57"/>
  <sheetViews>
    <sheetView showGridLines="0" view="pageBreakPreview" zoomScale="67" zoomScaleNormal="75" zoomScaleSheetLayoutView="67" workbookViewId="0">
      <pane ySplit="7" topLeftCell="A12" activePane="bottomLeft" state="frozen"/>
      <selection activeCell="U54" sqref="U54:V55"/>
      <selection pane="bottomLeft" activeCell="R38" sqref="R38"/>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9" style="70"/>
    <col min="7" max="7" width="4.6640625" style="70" customWidth="1"/>
    <col min="8" max="9" width="10.6640625" style="70" customWidth="1"/>
    <col min="10" max="10" width="4.6640625" style="70" customWidth="1"/>
    <col min="11" max="11" width="9" style="70"/>
    <col min="12" max="12" width="4.6640625" style="70" customWidth="1"/>
    <col min="13" max="14" width="10.6640625" style="70" customWidth="1"/>
    <col min="15" max="15" width="4.6640625" style="70" customWidth="1"/>
    <col min="16" max="16" width="9" style="70"/>
    <col min="17" max="17" width="4.6640625" style="70" customWidth="1"/>
    <col min="18" max="19" width="10.6640625" style="70" customWidth="1"/>
    <col min="20" max="20" width="4.6640625" style="70" customWidth="1"/>
    <col min="21" max="21" width="9" style="70" customWidth="1"/>
    <col min="22" max="22" width="4.6640625" style="70" customWidth="1"/>
    <col min="23" max="24" width="10.6640625" style="70" customWidth="1"/>
    <col min="25" max="25" width="4.6640625" style="70" customWidth="1"/>
    <col min="26" max="16384" width="9" style="70"/>
  </cols>
  <sheetData>
    <row r="1" spans="2:25">
      <c r="B1" s="102" t="s">
        <v>183</v>
      </c>
    </row>
    <row r="2" spans="2:25" ht="16.2">
      <c r="B2" s="1" t="s">
        <v>0</v>
      </c>
      <c r="G2" s="162" t="str">
        <f>歳入!G2</f>
        <v>令和５年度決算</v>
      </c>
      <c r="H2" s="162"/>
      <c r="I2" s="162"/>
      <c r="J2" s="2" t="s">
        <v>111</v>
      </c>
      <c r="X2" s="70" t="s">
        <v>87</v>
      </c>
    </row>
    <row r="4" spans="2:25" ht="14.4">
      <c r="B4" s="2" t="s">
        <v>112</v>
      </c>
      <c r="G4" s="3" t="s">
        <v>113</v>
      </c>
      <c r="L4" s="2" t="s">
        <v>70</v>
      </c>
      <c r="Q4" s="2" t="s">
        <v>114</v>
      </c>
      <c r="V4" s="2" t="s">
        <v>115</v>
      </c>
    </row>
    <row r="5" spans="2:25" ht="13.5" customHeight="1">
      <c r="B5" s="159" t="s">
        <v>4</v>
      </c>
      <c r="C5" s="8"/>
      <c r="D5" s="65"/>
      <c r="E5" s="23" t="str">
        <f>歳入!E5</f>
        <v>R4</v>
      </c>
      <c r="G5" s="166" t="s">
        <v>4</v>
      </c>
      <c r="H5" s="8"/>
      <c r="I5" s="5" t="s">
        <v>116</v>
      </c>
      <c r="J5" s="32" t="str">
        <f>E5</f>
        <v>R4</v>
      </c>
      <c r="L5" s="159" t="s">
        <v>4</v>
      </c>
      <c r="M5" s="8"/>
      <c r="N5" s="5"/>
      <c r="O5" s="23" t="str">
        <f>J5</f>
        <v>R4</v>
      </c>
      <c r="Q5" s="159" t="s">
        <v>4</v>
      </c>
      <c r="R5" s="8"/>
      <c r="S5" s="5"/>
      <c r="T5" s="23" t="str">
        <f>O5</f>
        <v>R4</v>
      </c>
      <c r="V5" s="159" t="s">
        <v>4</v>
      </c>
      <c r="W5" s="8"/>
      <c r="X5" s="5" t="s">
        <v>116</v>
      </c>
      <c r="Y5" s="23" t="str">
        <f>T5</f>
        <v>R4</v>
      </c>
    </row>
    <row r="6" spans="2:25">
      <c r="B6" s="159"/>
      <c r="C6" s="9" t="s">
        <v>9</v>
      </c>
      <c r="D6" s="66" t="s">
        <v>112</v>
      </c>
      <c r="E6" s="6" t="s">
        <v>53</v>
      </c>
      <c r="G6" s="167"/>
      <c r="H6" s="9" t="s">
        <v>9</v>
      </c>
      <c r="I6" s="10" t="s">
        <v>117</v>
      </c>
      <c r="J6" s="6" t="s">
        <v>53</v>
      </c>
      <c r="L6" s="159"/>
      <c r="M6" s="9" t="s">
        <v>9</v>
      </c>
      <c r="N6" s="10" t="s">
        <v>70</v>
      </c>
      <c r="O6" s="6" t="s">
        <v>53</v>
      </c>
      <c r="Q6" s="159"/>
      <c r="R6" s="9" t="s">
        <v>9</v>
      </c>
      <c r="S6" s="10" t="s">
        <v>114</v>
      </c>
      <c r="T6" s="6" t="s">
        <v>53</v>
      </c>
      <c r="V6" s="159"/>
      <c r="W6" s="9" t="s">
        <v>9</v>
      </c>
      <c r="X6" s="10" t="s">
        <v>118</v>
      </c>
      <c r="Y6" s="6" t="s">
        <v>53</v>
      </c>
    </row>
    <row r="7" spans="2:25">
      <c r="B7" s="159"/>
      <c r="C7" s="11"/>
      <c r="D7" s="67"/>
      <c r="E7" s="4" t="s">
        <v>4</v>
      </c>
      <c r="G7" s="168"/>
      <c r="H7" s="11"/>
      <c r="I7" s="7" t="s">
        <v>72</v>
      </c>
      <c r="J7" s="4" t="s">
        <v>4</v>
      </c>
      <c r="L7" s="159"/>
      <c r="M7" s="11"/>
      <c r="N7" s="7"/>
      <c r="O7" s="4" t="s">
        <v>4</v>
      </c>
      <c r="Q7" s="159"/>
      <c r="R7" s="11"/>
      <c r="S7" s="7"/>
      <c r="T7" s="4" t="s">
        <v>4</v>
      </c>
      <c r="V7" s="159"/>
      <c r="W7" s="11"/>
      <c r="X7" s="7" t="s">
        <v>119</v>
      </c>
      <c r="Y7" s="4" t="s">
        <v>4</v>
      </c>
    </row>
    <row r="8" spans="2:25">
      <c r="B8" s="12">
        <f t="shared" ref="B8:B48" si="0">RANK(D8,D$8:D$48,0)</f>
        <v>1</v>
      </c>
      <c r="C8" s="13" t="s">
        <v>30</v>
      </c>
      <c r="D8" s="92">
        <v>109578</v>
      </c>
      <c r="E8" s="22">
        <v>1</v>
      </c>
      <c r="G8" s="12">
        <f t="shared" ref="G8:G48" si="1">RANK(I8,I$8:I$48,0)</f>
        <v>1</v>
      </c>
      <c r="H8" s="13" t="s">
        <v>30</v>
      </c>
      <c r="I8" s="92">
        <v>310878</v>
      </c>
      <c r="J8" s="22">
        <v>1</v>
      </c>
      <c r="L8" s="12">
        <f t="shared" ref="L8:L48" si="2">RANK(N8,N$8:N$48,0)</f>
        <v>1</v>
      </c>
      <c r="M8" s="13" t="s">
        <v>11</v>
      </c>
      <c r="N8" s="92">
        <v>159274</v>
      </c>
      <c r="O8" s="22">
        <v>1</v>
      </c>
      <c r="Q8" s="12">
        <f t="shared" ref="Q8:Q48" si="3">RANK(S8,S$8:S$48,0)</f>
        <v>1</v>
      </c>
      <c r="R8" s="13" t="s">
        <v>11</v>
      </c>
      <c r="S8" s="92">
        <v>86810</v>
      </c>
      <c r="T8" s="22">
        <v>2</v>
      </c>
      <c r="V8" s="12">
        <f t="shared" ref="V8:V48" si="4">RANK(X8,X$8:X$48,0)</f>
        <v>1</v>
      </c>
      <c r="W8" s="13" t="s">
        <v>11</v>
      </c>
      <c r="X8" s="92">
        <v>186288</v>
      </c>
      <c r="Y8" s="22">
        <v>1</v>
      </c>
    </row>
    <row r="9" spans="2:25">
      <c r="B9" s="12">
        <f t="shared" si="0"/>
        <v>2</v>
      </c>
      <c r="C9" s="13" t="s">
        <v>40</v>
      </c>
      <c r="D9" s="92">
        <v>51212</v>
      </c>
      <c r="E9" s="22">
        <v>19</v>
      </c>
      <c r="G9" s="12">
        <f t="shared" si="1"/>
        <v>2</v>
      </c>
      <c r="H9" s="13" t="s">
        <v>35</v>
      </c>
      <c r="I9" s="92">
        <v>305275</v>
      </c>
      <c r="J9" s="22">
        <v>2</v>
      </c>
      <c r="L9" s="12">
        <f t="shared" si="2"/>
        <v>2</v>
      </c>
      <c r="M9" s="13" t="s">
        <v>30</v>
      </c>
      <c r="N9" s="92">
        <v>154413</v>
      </c>
      <c r="O9" s="22">
        <v>2</v>
      </c>
      <c r="Q9" s="12">
        <f t="shared" si="3"/>
        <v>2</v>
      </c>
      <c r="R9" s="13" t="s">
        <v>30</v>
      </c>
      <c r="S9" s="92">
        <v>83815</v>
      </c>
      <c r="T9" s="22">
        <v>1</v>
      </c>
      <c r="V9" s="12">
        <f t="shared" si="4"/>
        <v>2</v>
      </c>
      <c r="W9" s="13" t="s">
        <v>30</v>
      </c>
      <c r="X9" s="92">
        <v>173255</v>
      </c>
      <c r="Y9" s="22">
        <v>2</v>
      </c>
    </row>
    <row r="10" spans="2:25">
      <c r="B10" s="12">
        <f t="shared" si="0"/>
        <v>3</v>
      </c>
      <c r="C10" s="13" t="s">
        <v>33</v>
      </c>
      <c r="D10" s="92">
        <v>48527</v>
      </c>
      <c r="E10" s="22">
        <v>6</v>
      </c>
      <c r="G10" s="12">
        <f t="shared" si="1"/>
        <v>3</v>
      </c>
      <c r="H10" s="13" t="s">
        <v>22</v>
      </c>
      <c r="I10" s="92">
        <v>292795</v>
      </c>
      <c r="J10" s="22">
        <v>4</v>
      </c>
      <c r="L10" s="12">
        <f t="shared" si="2"/>
        <v>3</v>
      </c>
      <c r="M10" s="13" t="s">
        <v>34</v>
      </c>
      <c r="N10" s="92">
        <v>122476</v>
      </c>
      <c r="O10" s="22">
        <v>3</v>
      </c>
      <c r="Q10" s="12">
        <f t="shared" si="3"/>
        <v>3</v>
      </c>
      <c r="R10" s="13" t="s">
        <v>34</v>
      </c>
      <c r="S10" s="92">
        <v>67716</v>
      </c>
      <c r="T10" s="22">
        <v>3</v>
      </c>
      <c r="V10" s="12">
        <f t="shared" si="4"/>
        <v>3</v>
      </c>
      <c r="W10" s="13" t="s">
        <v>34</v>
      </c>
      <c r="X10" s="92">
        <v>140605</v>
      </c>
      <c r="Y10" s="22">
        <v>3</v>
      </c>
    </row>
    <row r="11" spans="2:25">
      <c r="B11" s="12">
        <f t="shared" si="0"/>
        <v>4</v>
      </c>
      <c r="C11" s="13" t="s">
        <v>50</v>
      </c>
      <c r="D11" s="92">
        <v>36564</v>
      </c>
      <c r="E11" s="22">
        <v>18</v>
      </c>
      <c r="G11" s="12">
        <f t="shared" si="1"/>
        <v>4</v>
      </c>
      <c r="H11" s="13" t="s">
        <v>46</v>
      </c>
      <c r="I11" s="92">
        <v>281682</v>
      </c>
      <c r="J11" s="22">
        <v>5</v>
      </c>
      <c r="L11" s="12">
        <f t="shared" si="2"/>
        <v>4</v>
      </c>
      <c r="M11" s="13" t="s">
        <v>43</v>
      </c>
      <c r="N11" s="92">
        <v>107263</v>
      </c>
      <c r="O11" s="22">
        <v>4</v>
      </c>
      <c r="Q11" s="12">
        <f t="shared" si="3"/>
        <v>4</v>
      </c>
      <c r="R11" s="13" t="s">
        <v>33</v>
      </c>
      <c r="S11" s="92">
        <v>59007</v>
      </c>
      <c r="T11" s="22">
        <v>4</v>
      </c>
      <c r="V11" s="12">
        <f t="shared" si="4"/>
        <v>4</v>
      </c>
      <c r="W11" s="13" t="s">
        <v>43</v>
      </c>
      <c r="X11" s="92">
        <v>112322</v>
      </c>
      <c r="Y11" s="22">
        <v>4</v>
      </c>
    </row>
    <row r="12" spans="2:25">
      <c r="B12" s="12">
        <f t="shared" si="0"/>
        <v>5</v>
      </c>
      <c r="C12" s="13" t="s">
        <v>13</v>
      </c>
      <c r="D12" s="92">
        <v>35733</v>
      </c>
      <c r="E12" s="22">
        <v>25</v>
      </c>
      <c r="G12" s="12">
        <f t="shared" si="1"/>
        <v>5</v>
      </c>
      <c r="H12" s="13" t="s">
        <v>41</v>
      </c>
      <c r="I12" s="92">
        <v>279221</v>
      </c>
      <c r="J12" s="22">
        <v>3</v>
      </c>
      <c r="L12" s="12">
        <f t="shared" si="2"/>
        <v>5</v>
      </c>
      <c r="M12" s="13" t="s">
        <v>14</v>
      </c>
      <c r="N12" s="92">
        <v>94007</v>
      </c>
      <c r="O12" s="22">
        <v>5</v>
      </c>
      <c r="Q12" s="12">
        <f t="shared" si="3"/>
        <v>5</v>
      </c>
      <c r="R12" s="13" t="s">
        <v>43</v>
      </c>
      <c r="S12" s="92">
        <v>56997</v>
      </c>
      <c r="T12" s="22">
        <v>6</v>
      </c>
      <c r="V12" s="12">
        <f t="shared" si="4"/>
        <v>5</v>
      </c>
      <c r="W12" s="13" t="s">
        <v>32</v>
      </c>
      <c r="X12" s="92">
        <v>96492</v>
      </c>
      <c r="Y12" s="22">
        <v>6</v>
      </c>
    </row>
    <row r="13" spans="2:25">
      <c r="B13" s="12">
        <f t="shared" si="0"/>
        <v>6</v>
      </c>
      <c r="C13" s="13" t="s">
        <v>35</v>
      </c>
      <c r="D13" s="92">
        <v>35567</v>
      </c>
      <c r="E13" s="22">
        <v>4</v>
      </c>
      <c r="G13" s="12">
        <f t="shared" si="1"/>
        <v>6</v>
      </c>
      <c r="H13" s="13" t="s">
        <v>16</v>
      </c>
      <c r="I13" s="92">
        <v>270956</v>
      </c>
      <c r="J13" s="22">
        <v>6</v>
      </c>
      <c r="L13" s="12">
        <f t="shared" si="2"/>
        <v>6</v>
      </c>
      <c r="M13" s="13" t="s">
        <v>32</v>
      </c>
      <c r="N13" s="92">
        <v>93969</v>
      </c>
      <c r="O13" s="22">
        <v>6</v>
      </c>
      <c r="Q13" s="12">
        <f t="shared" si="3"/>
        <v>6</v>
      </c>
      <c r="R13" s="13" t="s">
        <v>14</v>
      </c>
      <c r="S13" s="92">
        <v>54346</v>
      </c>
      <c r="T13" s="22">
        <v>5</v>
      </c>
      <c r="V13" s="12">
        <f t="shared" si="4"/>
        <v>6</v>
      </c>
      <c r="W13" s="13" t="s">
        <v>14</v>
      </c>
      <c r="X13" s="92">
        <v>94881</v>
      </c>
      <c r="Y13" s="22">
        <v>5</v>
      </c>
    </row>
    <row r="14" spans="2:25">
      <c r="B14" s="12">
        <f t="shared" si="0"/>
        <v>7</v>
      </c>
      <c r="C14" s="13" t="s">
        <v>31</v>
      </c>
      <c r="D14" s="92">
        <v>31699</v>
      </c>
      <c r="E14" s="22">
        <v>10</v>
      </c>
      <c r="G14" s="12">
        <f t="shared" si="1"/>
        <v>7</v>
      </c>
      <c r="H14" s="13" t="s">
        <v>19</v>
      </c>
      <c r="I14" s="92">
        <v>270501</v>
      </c>
      <c r="J14" s="22">
        <v>7</v>
      </c>
      <c r="L14" s="12">
        <f t="shared" si="2"/>
        <v>7</v>
      </c>
      <c r="M14" s="13" t="s">
        <v>33</v>
      </c>
      <c r="N14" s="92">
        <v>90504</v>
      </c>
      <c r="O14" s="22">
        <v>8</v>
      </c>
      <c r="Q14" s="12">
        <f t="shared" si="3"/>
        <v>7</v>
      </c>
      <c r="R14" s="13" t="s">
        <v>32</v>
      </c>
      <c r="S14" s="92">
        <v>50555</v>
      </c>
      <c r="T14" s="22">
        <v>7</v>
      </c>
      <c r="V14" s="12">
        <f t="shared" si="4"/>
        <v>7</v>
      </c>
      <c r="W14" s="13" t="s">
        <v>33</v>
      </c>
      <c r="X14" s="92">
        <v>92994</v>
      </c>
      <c r="Y14" s="22">
        <v>8</v>
      </c>
    </row>
    <row r="15" spans="2:25">
      <c r="B15" s="12">
        <f t="shared" si="0"/>
        <v>8</v>
      </c>
      <c r="C15" s="13" t="s">
        <v>15</v>
      </c>
      <c r="D15" s="92">
        <v>31404</v>
      </c>
      <c r="E15" s="22">
        <v>23</v>
      </c>
      <c r="G15" s="12">
        <f t="shared" si="1"/>
        <v>8</v>
      </c>
      <c r="H15" s="13" t="s">
        <v>44</v>
      </c>
      <c r="I15" s="92">
        <v>262569</v>
      </c>
      <c r="J15" s="22">
        <v>8</v>
      </c>
      <c r="L15" s="12">
        <f t="shared" si="2"/>
        <v>8</v>
      </c>
      <c r="M15" s="13" t="s">
        <v>38</v>
      </c>
      <c r="N15" s="92">
        <v>86740</v>
      </c>
      <c r="O15" s="22">
        <v>7</v>
      </c>
      <c r="Q15" s="12">
        <f t="shared" si="3"/>
        <v>8</v>
      </c>
      <c r="R15" s="13" t="s">
        <v>38</v>
      </c>
      <c r="S15" s="92">
        <v>48895</v>
      </c>
      <c r="T15" s="22">
        <v>9</v>
      </c>
      <c r="V15" s="12">
        <f t="shared" si="4"/>
        <v>8</v>
      </c>
      <c r="W15" s="13" t="s">
        <v>37</v>
      </c>
      <c r="X15" s="92">
        <v>90379</v>
      </c>
      <c r="Y15" s="22">
        <v>9</v>
      </c>
    </row>
    <row r="16" spans="2:25">
      <c r="B16" s="12">
        <f t="shared" si="0"/>
        <v>9</v>
      </c>
      <c r="C16" s="13" t="s">
        <v>19</v>
      </c>
      <c r="D16" s="92">
        <v>29238</v>
      </c>
      <c r="E16" s="22">
        <v>11</v>
      </c>
      <c r="G16" s="12">
        <f t="shared" si="1"/>
        <v>9</v>
      </c>
      <c r="H16" s="13" t="s">
        <v>34</v>
      </c>
      <c r="I16" s="92">
        <v>259897</v>
      </c>
      <c r="J16" s="22">
        <v>9</v>
      </c>
      <c r="L16" s="12">
        <f t="shared" si="2"/>
        <v>9</v>
      </c>
      <c r="M16" s="13" t="s">
        <v>21</v>
      </c>
      <c r="N16" s="92">
        <v>78110</v>
      </c>
      <c r="O16" s="22">
        <v>9</v>
      </c>
      <c r="Q16" s="12">
        <f t="shared" si="3"/>
        <v>9</v>
      </c>
      <c r="R16" s="13" t="s">
        <v>49</v>
      </c>
      <c r="S16" s="92">
        <v>48091</v>
      </c>
      <c r="T16" s="22">
        <v>11</v>
      </c>
      <c r="V16" s="12">
        <f t="shared" si="4"/>
        <v>9</v>
      </c>
      <c r="W16" s="13" t="s">
        <v>38</v>
      </c>
      <c r="X16" s="92">
        <v>88707</v>
      </c>
      <c r="Y16" s="22">
        <v>7</v>
      </c>
    </row>
    <row r="17" spans="2:25">
      <c r="B17" s="12">
        <f t="shared" si="0"/>
        <v>10</v>
      </c>
      <c r="C17" s="13" t="s">
        <v>23</v>
      </c>
      <c r="D17" s="92">
        <v>29053</v>
      </c>
      <c r="E17" s="22">
        <v>7</v>
      </c>
      <c r="G17" s="12">
        <f t="shared" si="1"/>
        <v>10</v>
      </c>
      <c r="H17" s="13" t="s">
        <v>28</v>
      </c>
      <c r="I17" s="92">
        <v>256349</v>
      </c>
      <c r="J17" s="22">
        <v>13</v>
      </c>
      <c r="L17" s="12">
        <f t="shared" si="2"/>
        <v>10</v>
      </c>
      <c r="M17" s="13" t="s">
        <v>49</v>
      </c>
      <c r="N17" s="92">
        <v>77489</v>
      </c>
      <c r="O17" s="22">
        <v>10</v>
      </c>
      <c r="Q17" s="12">
        <f t="shared" si="3"/>
        <v>10</v>
      </c>
      <c r="R17" s="13" t="s">
        <v>42</v>
      </c>
      <c r="S17" s="92">
        <v>48054</v>
      </c>
      <c r="T17" s="22">
        <v>12</v>
      </c>
      <c r="V17" s="12">
        <f t="shared" si="4"/>
        <v>10</v>
      </c>
      <c r="W17" s="13" t="s">
        <v>47</v>
      </c>
      <c r="X17" s="92">
        <v>85768</v>
      </c>
      <c r="Y17" s="22">
        <v>10</v>
      </c>
    </row>
    <row r="18" spans="2:25">
      <c r="B18" s="12">
        <f t="shared" si="0"/>
        <v>11</v>
      </c>
      <c r="C18" s="13" t="s">
        <v>41</v>
      </c>
      <c r="D18" s="92">
        <v>27759</v>
      </c>
      <c r="E18" s="22">
        <v>22</v>
      </c>
      <c r="G18" s="12">
        <f t="shared" si="1"/>
        <v>11</v>
      </c>
      <c r="H18" s="13" t="s">
        <v>48</v>
      </c>
      <c r="I18" s="92">
        <v>255608</v>
      </c>
      <c r="J18" s="22">
        <v>14</v>
      </c>
      <c r="L18" s="12">
        <f t="shared" si="2"/>
        <v>11</v>
      </c>
      <c r="M18" s="13" t="s">
        <v>29</v>
      </c>
      <c r="N18" s="92">
        <v>76000</v>
      </c>
      <c r="O18" s="22">
        <v>11</v>
      </c>
      <c r="Q18" s="12">
        <f t="shared" si="3"/>
        <v>11</v>
      </c>
      <c r="R18" s="13" t="s">
        <v>13</v>
      </c>
      <c r="S18" s="92">
        <v>47638</v>
      </c>
      <c r="T18" s="22">
        <v>8</v>
      </c>
      <c r="V18" s="12">
        <f t="shared" si="4"/>
        <v>11</v>
      </c>
      <c r="W18" s="13" t="s">
        <v>15</v>
      </c>
      <c r="X18" s="92">
        <v>84387</v>
      </c>
      <c r="Y18" s="22">
        <v>11</v>
      </c>
    </row>
    <row r="19" spans="2:25">
      <c r="B19" s="12">
        <f t="shared" si="0"/>
        <v>12</v>
      </c>
      <c r="C19" s="13" t="s">
        <v>26</v>
      </c>
      <c r="D19" s="92">
        <v>26464</v>
      </c>
      <c r="E19" s="22">
        <v>5</v>
      </c>
      <c r="G19" s="12">
        <f t="shared" si="1"/>
        <v>12</v>
      </c>
      <c r="H19" s="13" t="s">
        <v>42</v>
      </c>
      <c r="I19" s="92">
        <v>254915</v>
      </c>
      <c r="J19" s="22">
        <v>17</v>
      </c>
      <c r="L19" s="12">
        <f t="shared" si="2"/>
        <v>12</v>
      </c>
      <c r="M19" s="13" t="s">
        <v>42</v>
      </c>
      <c r="N19" s="92">
        <v>75010</v>
      </c>
      <c r="O19" s="22">
        <v>13</v>
      </c>
      <c r="Q19" s="12">
        <f t="shared" si="3"/>
        <v>12</v>
      </c>
      <c r="R19" s="13" t="s">
        <v>22</v>
      </c>
      <c r="S19" s="92">
        <v>47626</v>
      </c>
      <c r="T19" s="22">
        <v>10</v>
      </c>
      <c r="V19" s="12">
        <f t="shared" si="4"/>
        <v>12</v>
      </c>
      <c r="W19" s="13" t="s">
        <v>48</v>
      </c>
      <c r="X19" s="92">
        <v>84159</v>
      </c>
      <c r="Y19" s="22">
        <v>12</v>
      </c>
    </row>
    <row r="20" spans="2:25">
      <c r="B20" s="12">
        <f t="shared" si="0"/>
        <v>13</v>
      </c>
      <c r="C20" s="13" t="s">
        <v>34</v>
      </c>
      <c r="D20" s="92">
        <v>26141</v>
      </c>
      <c r="E20" s="22">
        <v>9</v>
      </c>
      <c r="G20" s="12">
        <f t="shared" si="1"/>
        <v>13</v>
      </c>
      <c r="H20" s="13" t="s">
        <v>26</v>
      </c>
      <c r="I20" s="92">
        <v>251934</v>
      </c>
      <c r="J20" s="22">
        <v>15</v>
      </c>
      <c r="L20" s="12">
        <f t="shared" si="2"/>
        <v>13</v>
      </c>
      <c r="M20" s="13" t="s">
        <v>37</v>
      </c>
      <c r="N20" s="92">
        <v>73830</v>
      </c>
      <c r="O20" s="22">
        <v>16</v>
      </c>
      <c r="Q20" s="12">
        <f t="shared" si="3"/>
        <v>13</v>
      </c>
      <c r="R20" s="13" t="s">
        <v>48</v>
      </c>
      <c r="S20" s="92">
        <v>47288</v>
      </c>
      <c r="T20" s="22">
        <v>14</v>
      </c>
      <c r="V20" s="12">
        <f t="shared" si="4"/>
        <v>13</v>
      </c>
      <c r="W20" s="13" t="s">
        <v>49</v>
      </c>
      <c r="X20" s="92">
        <v>80531</v>
      </c>
      <c r="Y20" s="22">
        <v>14</v>
      </c>
    </row>
    <row r="21" spans="2:25">
      <c r="B21" s="12">
        <f t="shared" si="0"/>
        <v>14</v>
      </c>
      <c r="C21" s="13" t="s">
        <v>17</v>
      </c>
      <c r="D21" s="92">
        <v>25713</v>
      </c>
      <c r="E21" s="22">
        <v>20</v>
      </c>
      <c r="G21" s="12">
        <f t="shared" si="1"/>
        <v>14</v>
      </c>
      <c r="H21" s="13" t="s">
        <v>25</v>
      </c>
      <c r="I21" s="92">
        <v>251193</v>
      </c>
      <c r="J21" s="22">
        <v>12</v>
      </c>
      <c r="L21" s="12">
        <f t="shared" si="2"/>
        <v>14</v>
      </c>
      <c r="M21" s="13" t="s">
        <v>15</v>
      </c>
      <c r="N21" s="92">
        <v>72457</v>
      </c>
      <c r="O21" s="22">
        <v>14</v>
      </c>
      <c r="Q21" s="12">
        <f t="shared" si="3"/>
        <v>14</v>
      </c>
      <c r="R21" s="13" t="s">
        <v>17</v>
      </c>
      <c r="S21" s="92">
        <v>46443</v>
      </c>
      <c r="T21" s="22">
        <v>13</v>
      </c>
      <c r="V21" s="12">
        <f t="shared" si="4"/>
        <v>14</v>
      </c>
      <c r="W21" s="13" t="s">
        <v>27</v>
      </c>
      <c r="X21" s="92">
        <v>80515</v>
      </c>
      <c r="Y21" s="22">
        <v>13</v>
      </c>
    </row>
    <row r="22" spans="2:25">
      <c r="B22" s="12">
        <f t="shared" si="0"/>
        <v>15</v>
      </c>
      <c r="C22" s="13" t="s">
        <v>43</v>
      </c>
      <c r="D22" s="92">
        <v>24263</v>
      </c>
      <c r="E22" s="22">
        <v>2</v>
      </c>
      <c r="G22" s="12">
        <f t="shared" si="1"/>
        <v>15</v>
      </c>
      <c r="H22" s="13" t="s">
        <v>49</v>
      </c>
      <c r="I22" s="92">
        <v>249829</v>
      </c>
      <c r="J22" s="22">
        <v>20</v>
      </c>
      <c r="L22" s="12">
        <f t="shared" si="2"/>
        <v>15</v>
      </c>
      <c r="M22" s="13" t="s">
        <v>26</v>
      </c>
      <c r="N22" s="92">
        <v>72281</v>
      </c>
      <c r="O22" s="22">
        <v>15</v>
      </c>
      <c r="Q22" s="12">
        <f t="shared" si="3"/>
        <v>15</v>
      </c>
      <c r="R22" s="13" t="s">
        <v>26</v>
      </c>
      <c r="S22" s="92">
        <v>45842</v>
      </c>
      <c r="T22" s="22">
        <v>18</v>
      </c>
      <c r="V22" s="12">
        <f t="shared" si="4"/>
        <v>15</v>
      </c>
      <c r="W22" s="13" t="s">
        <v>21</v>
      </c>
      <c r="X22" s="92">
        <v>78937</v>
      </c>
      <c r="Y22" s="22">
        <v>16</v>
      </c>
    </row>
    <row r="23" spans="2:25">
      <c r="B23" s="12">
        <f t="shared" si="0"/>
        <v>16</v>
      </c>
      <c r="C23" s="13" t="s">
        <v>42</v>
      </c>
      <c r="D23" s="92">
        <v>23167</v>
      </c>
      <c r="E23" s="22">
        <v>3</v>
      </c>
      <c r="G23" s="12">
        <f t="shared" si="1"/>
        <v>16</v>
      </c>
      <c r="H23" s="13" t="s">
        <v>50</v>
      </c>
      <c r="I23" s="92">
        <v>249095</v>
      </c>
      <c r="J23" s="22">
        <v>16</v>
      </c>
      <c r="L23" s="12">
        <f t="shared" si="2"/>
        <v>16</v>
      </c>
      <c r="M23" s="13" t="s">
        <v>20</v>
      </c>
      <c r="N23" s="92">
        <v>71738</v>
      </c>
      <c r="O23" s="22">
        <v>21</v>
      </c>
      <c r="Q23" s="12">
        <f t="shared" si="3"/>
        <v>16</v>
      </c>
      <c r="R23" s="13" t="s">
        <v>29</v>
      </c>
      <c r="S23" s="92">
        <v>45075</v>
      </c>
      <c r="T23" s="22">
        <v>16</v>
      </c>
      <c r="V23" s="12">
        <f t="shared" si="4"/>
        <v>16</v>
      </c>
      <c r="W23" s="13" t="s">
        <v>19</v>
      </c>
      <c r="X23" s="92">
        <v>78825</v>
      </c>
      <c r="Y23" s="22">
        <v>21</v>
      </c>
    </row>
    <row r="24" spans="2:25">
      <c r="B24" s="12">
        <f t="shared" si="0"/>
        <v>17</v>
      </c>
      <c r="C24" s="13" t="s">
        <v>20</v>
      </c>
      <c r="D24" s="92">
        <v>22116</v>
      </c>
      <c r="E24" s="22">
        <v>15</v>
      </c>
      <c r="G24" s="12">
        <f t="shared" si="1"/>
        <v>17</v>
      </c>
      <c r="H24" s="13" t="s">
        <v>11</v>
      </c>
      <c r="I24" s="92">
        <v>247575</v>
      </c>
      <c r="J24" s="22">
        <v>11</v>
      </c>
      <c r="L24" s="12">
        <f t="shared" si="2"/>
        <v>17</v>
      </c>
      <c r="M24" s="13" t="s">
        <v>48</v>
      </c>
      <c r="N24" s="92">
        <v>70996</v>
      </c>
      <c r="O24" s="22">
        <v>18</v>
      </c>
      <c r="Q24" s="12">
        <f t="shared" si="3"/>
        <v>17</v>
      </c>
      <c r="R24" s="13" t="s">
        <v>21</v>
      </c>
      <c r="S24" s="92">
        <v>44575</v>
      </c>
      <c r="T24" s="22">
        <v>17</v>
      </c>
      <c r="V24" s="12">
        <f t="shared" si="4"/>
        <v>17</v>
      </c>
      <c r="W24" s="13" t="s">
        <v>42</v>
      </c>
      <c r="X24" s="92">
        <v>76766</v>
      </c>
      <c r="Y24" s="22">
        <v>19</v>
      </c>
    </row>
    <row r="25" spans="2:25">
      <c r="B25" s="12">
        <f t="shared" si="0"/>
        <v>18</v>
      </c>
      <c r="C25" s="13" t="s">
        <v>39</v>
      </c>
      <c r="D25" s="92">
        <v>20575</v>
      </c>
      <c r="E25" s="22">
        <v>16</v>
      </c>
      <c r="G25" s="12">
        <f t="shared" si="1"/>
        <v>18</v>
      </c>
      <c r="H25" s="13" t="s">
        <v>51</v>
      </c>
      <c r="I25" s="92">
        <v>245771</v>
      </c>
      <c r="J25" s="22">
        <v>19</v>
      </c>
      <c r="L25" s="12">
        <f t="shared" si="2"/>
        <v>18</v>
      </c>
      <c r="M25" s="13" t="s">
        <v>13</v>
      </c>
      <c r="N25" s="92">
        <v>70458</v>
      </c>
      <c r="O25" s="22">
        <v>12</v>
      </c>
      <c r="Q25" s="12">
        <f t="shared" si="3"/>
        <v>18</v>
      </c>
      <c r="R25" s="13" t="s">
        <v>16</v>
      </c>
      <c r="S25" s="92">
        <v>44513</v>
      </c>
      <c r="T25" s="22">
        <v>15</v>
      </c>
      <c r="V25" s="12">
        <f t="shared" si="4"/>
        <v>18</v>
      </c>
      <c r="W25" s="13" t="s">
        <v>29</v>
      </c>
      <c r="X25" s="92">
        <v>76374</v>
      </c>
      <c r="Y25" s="22">
        <v>18</v>
      </c>
    </row>
    <row r="26" spans="2:25">
      <c r="B26" s="12">
        <f t="shared" si="0"/>
        <v>19</v>
      </c>
      <c r="C26" s="13" t="s">
        <v>18</v>
      </c>
      <c r="D26" s="92">
        <v>20334</v>
      </c>
      <c r="E26" s="22">
        <v>29</v>
      </c>
      <c r="G26" s="12">
        <f t="shared" si="1"/>
        <v>19</v>
      </c>
      <c r="H26" s="13" t="s">
        <v>13</v>
      </c>
      <c r="I26" s="92">
        <v>245670</v>
      </c>
      <c r="J26" s="22">
        <v>10</v>
      </c>
      <c r="L26" s="12">
        <f t="shared" si="2"/>
        <v>19</v>
      </c>
      <c r="M26" s="13" t="s">
        <v>22</v>
      </c>
      <c r="N26" s="92">
        <v>69782</v>
      </c>
      <c r="O26" s="22">
        <v>23</v>
      </c>
      <c r="Q26" s="12">
        <f t="shared" si="3"/>
        <v>19</v>
      </c>
      <c r="R26" s="13" t="s">
        <v>37</v>
      </c>
      <c r="S26" s="92">
        <v>43275</v>
      </c>
      <c r="T26" s="22">
        <v>22</v>
      </c>
      <c r="V26" s="12">
        <f t="shared" si="4"/>
        <v>19</v>
      </c>
      <c r="W26" s="13" t="s">
        <v>45</v>
      </c>
      <c r="X26" s="92">
        <v>76196</v>
      </c>
      <c r="Y26" s="22">
        <v>15</v>
      </c>
    </row>
    <row r="27" spans="2:25">
      <c r="B27" s="12">
        <f t="shared" si="0"/>
        <v>20</v>
      </c>
      <c r="C27" s="13" t="s">
        <v>22</v>
      </c>
      <c r="D27" s="92">
        <v>19652</v>
      </c>
      <c r="E27" s="22">
        <v>13</v>
      </c>
      <c r="G27" s="12">
        <f t="shared" si="1"/>
        <v>20</v>
      </c>
      <c r="H27" s="13" t="s">
        <v>43</v>
      </c>
      <c r="I27" s="92">
        <v>243230</v>
      </c>
      <c r="J27" s="22">
        <v>24</v>
      </c>
      <c r="L27" s="12">
        <f t="shared" si="2"/>
        <v>20</v>
      </c>
      <c r="M27" s="13" t="s">
        <v>47</v>
      </c>
      <c r="N27" s="92">
        <v>69581</v>
      </c>
      <c r="O27" s="22">
        <v>17</v>
      </c>
      <c r="Q27" s="12">
        <f t="shared" si="3"/>
        <v>20</v>
      </c>
      <c r="R27" s="13" t="s">
        <v>25</v>
      </c>
      <c r="S27" s="92">
        <v>42291</v>
      </c>
      <c r="T27" s="22">
        <v>20</v>
      </c>
      <c r="V27" s="12">
        <f t="shared" si="4"/>
        <v>20</v>
      </c>
      <c r="W27" s="13" t="s">
        <v>20</v>
      </c>
      <c r="X27" s="92">
        <v>73920</v>
      </c>
      <c r="Y27" s="22">
        <v>24</v>
      </c>
    </row>
    <row r="28" spans="2:25">
      <c r="B28" s="12">
        <f t="shared" si="0"/>
        <v>21</v>
      </c>
      <c r="C28" s="13" t="s">
        <v>21</v>
      </c>
      <c r="D28" s="92">
        <v>18432</v>
      </c>
      <c r="E28" s="22">
        <v>12</v>
      </c>
      <c r="G28" s="12">
        <f t="shared" si="1"/>
        <v>21</v>
      </c>
      <c r="H28" s="13" t="s">
        <v>37</v>
      </c>
      <c r="I28" s="92">
        <v>237209</v>
      </c>
      <c r="J28" s="22">
        <v>25</v>
      </c>
      <c r="L28" s="12">
        <f t="shared" si="2"/>
        <v>21</v>
      </c>
      <c r="M28" s="13" t="s">
        <v>17</v>
      </c>
      <c r="N28" s="92">
        <v>69176</v>
      </c>
      <c r="O28" s="22">
        <v>19</v>
      </c>
      <c r="Q28" s="12">
        <f t="shared" si="3"/>
        <v>21</v>
      </c>
      <c r="R28" s="13" t="s">
        <v>35</v>
      </c>
      <c r="S28" s="92">
        <v>42242</v>
      </c>
      <c r="T28" s="22">
        <v>21</v>
      </c>
      <c r="V28" s="12">
        <f t="shared" si="4"/>
        <v>21</v>
      </c>
      <c r="W28" s="13" t="s">
        <v>35</v>
      </c>
      <c r="X28" s="92">
        <v>73200</v>
      </c>
      <c r="Y28" s="22">
        <v>20</v>
      </c>
    </row>
    <row r="29" spans="2:25">
      <c r="B29" s="12">
        <f t="shared" si="0"/>
        <v>22</v>
      </c>
      <c r="C29" s="13" t="s">
        <v>46</v>
      </c>
      <c r="D29" s="92">
        <v>17717</v>
      </c>
      <c r="E29" s="22">
        <v>17</v>
      </c>
      <c r="G29" s="12">
        <f t="shared" si="1"/>
        <v>22</v>
      </c>
      <c r="H29" s="13" t="s">
        <v>12</v>
      </c>
      <c r="I29" s="92">
        <v>236624</v>
      </c>
      <c r="J29" s="22">
        <v>23</v>
      </c>
      <c r="L29" s="12">
        <f t="shared" si="2"/>
        <v>22</v>
      </c>
      <c r="M29" s="13" t="s">
        <v>16</v>
      </c>
      <c r="N29" s="92">
        <v>68250</v>
      </c>
      <c r="O29" s="22">
        <v>22</v>
      </c>
      <c r="Q29" s="12">
        <f t="shared" si="3"/>
        <v>22</v>
      </c>
      <c r="R29" s="13" t="s">
        <v>47</v>
      </c>
      <c r="S29" s="92">
        <v>41524</v>
      </c>
      <c r="T29" s="22">
        <v>25</v>
      </c>
      <c r="V29" s="12">
        <f t="shared" si="4"/>
        <v>22</v>
      </c>
      <c r="W29" s="13" t="s">
        <v>26</v>
      </c>
      <c r="X29" s="92">
        <v>72804</v>
      </c>
      <c r="Y29" s="22">
        <v>23</v>
      </c>
    </row>
    <row r="30" spans="2:25">
      <c r="B30" s="12">
        <f t="shared" si="0"/>
        <v>23</v>
      </c>
      <c r="C30" s="13" t="s">
        <v>16</v>
      </c>
      <c r="D30" s="92">
        <v>17063</v>
      </c>
      <c r="E30" s="22">
        <v>28</v>
      </c>
      <c r="G30" s="12">
        <f t="shared" si="1"/>
        <v>23</v>
      </c>
      <c r="H30" s="13" t="s">
        <v>21</v>
      </c>
      <c r="I30" s="92">
        <v>232670</v>
      </c>
      <c r="J30" s="22">
        <v>21</v>
      </c>
      <c r="L30" s="12">
        <f t="shared" si="2"/>
        <v>23</v>
      </c>
      <c r="M30" s="13" t="s">
        <v>27</v>
      </c>
      <c r="N30" s="92">
        <v>67641</v>
      </c>
      <c r="O30" s="22">
        <v>20</v>
      </c>
      <c r="Q30" s="12">
        <f t="shared" si="3"/>
        <v>23</v>
      </c>
      <c r="R30" s="13" t="s">
        <v>20</v>
      </c>
      <c r="S30" s="92">
        <v>41510</v>
      </c>
      <c r="T30" s="22">
        <v>24</v>
      </c>
      <c r="V30" s="12">
        <f t="shared" si="4"/>
        <v>23</v>
      </c>
      <c r="W30" s="13" t="s">
        <v>51</v>
      </c>
      <c r="X30" s="92">
        <v>72619</v>
      </c>
      <c r="Y30" s="22">
        <v>22</v>
      </c>
    </row>
    <row r="31" spans="2:25">
      <c r="B31" s="12">
        <f t="shared" si="0"/>
        <v>24</v>
      </c>
      <c r="C31" s="13" t="s">
        <v>25</v>
      </c>
      <c r="D31" s="92">
        <v>16153</v>
      </c>
      <c r="E31" s="22">
        <v>14</v>
      </c>
      <c r="G31" s="12">
        <f t="shared" si="1"/>
        <v>24</v>
      </c>
      <c r="H31" s="13" t="s">
        <v>33</v>
      </c>
      <c r="I31" s="92">
        <v>232136</v>
      </c>
      <c r="J31" s="22">
        <v>22</v>
      </c>
      <c r="L31" s="12">
        <f t="shared" si="2"/>
        <v>24</v>
      </c>
      <c r="M31" s="13" t="s">
        <v>25</v>
      </c>
      <c r="N31" s="92">
        <v>67122</v>
      </c>
      <c r="O31" s="22">
        <v>24</v>
      </c>
      <c r="Q31" s="12">
        <f t="shared" si="3"/>
        <v>24</v>
      </c>
      <c r="R31" s="13" t="s">
        <v>27</v>
      </c>
      <c r="S31" s="92">
        <v>41189</v>
      </c>
      <c r="T31" s="22">
        <v>23</v>
      </c>
      <c r="V31" s="12">
        <f t="shared" si="4"/>
        <v>24</v>
      </c>
      <c r="W31" s="13" t="s">
        <v>22</v>
      </c>
      <c r="X31" s="92">
        <v>72470</v>
      </c>
      <c r="Y31" s="22">
        <v>25</v>
      </c>
    </row>
    <row r="32" spans="2:25">
      <c r="B32" s="12">
        <f t="shared" si="0"/>
        <v>25</v>
      </c>
      <c r="C32" s="13" t="s">
        <v>44</v>
      </c>
      <c r="D32" s="92">
        <v>16122</v>
      </c>
      <c r="E32" s="22">
        <v>33</v>
      </c>
      <c r="G32" s="12">
        <f t="shared" si="1"/>
        <v>25</v>
      </c>
      <c r="H32" s="13" t="s">
        <v>20</v>
      </c>
      <c r="I32" s="92">
        <v>230668</v>
      </c>
      <c r="J32" s="22">
        <v>30</v>
      </c>
      <c r="L32" s="12">
        <f t="shared" si="2"/>
        <v>25</v>
      </c>
      <c r="M32" s="13" t="s">
        <v>19</v>
      </c>
      <c r="N32" s="92">
        <v>66229</v>
      </c>
      <c r="O32" s="22">
        <v>28</v>
      </c>
      <c r="Q32" s="12">
        <f t="shared" si="3"/>
        <v>25</v>
      </c>
      <c r="R32" s="13" t="s">
        <v>44</v>
      </c>
      <c r="S32" s="92">
        <v>41057</v>
      </c>
      <c r="T32" s="22">
        <v>19</v>
      </c>
      <c r="V32" s="12">
        <f t="shared" si="4"/>
        <v>25</v>
      </c>
      <c r="W32" s="13" t="s">
        <v>13</v>
      </c>
      <c r="X32" s="92">
        <v>71528</v>
      </c>
      <c r="Y32" s="22">
        <v>17</v>
      </c>
    </row>
    <row r="33" spans="2:25">
      <c r="B33" s="12">
        <f t="shared" si="0"/>
        <v>26</v>
      </c>
      <c r="C33" s="13" t="s">
        <v>48</v>
      </c>
      <c r="D33" s="92">
        <v>16090</v>
      </c>
      <c r="E33" s="22">
        <v>30</v>
      </c>
      <c r="G33" s="12">
        <f t="shared" si="1"/>
        <v>26</v>
      </c>
      <c r="H33" s="13" t="s">
        <v>40</v>
      </c>
      <c r="I33" s="92">
        <v>230408</v>
      </c>
      <c r="J33" s="22">
        <v>18</v>
      </c>
      <c r="L33" s="12">
        <f t="shared" si="2"/>
        <v>26</v>
      </c>
      <c r="M33" s="13" t="s">
        <v>40</v>
      </c>
      <c r="N33" s="92">
        <v>63915</v>
      </c>
      <c r="O33" s="22">
        <v>26</v>
      </c>
      <c r="Q33" s="12">
        <f t="shared" si="3"/>
        <v>26</v>
      </c>
      <c r="R33" s="13" t="s">
        <v>46</v>
      </c>
      <c r="S33" s="92">
        <v>40832</v>
      </c>
      <c r="T33" s="22">
        <v>27</v>
      </c>
      <c r="V33" s="12">
        <f t="shared" si="4"/>
        <v>26</v>
      </c>
      <c r="W33" s="13" t="s">
        <v>17</v>
      </c>
      <c r="X33" s="92">
        <v>69870</v>
      </c>
      <c r="Y33" s="22">
        <v>26</v>
      </c>
    </row>
    <row r="34" spans="2:25">
      <c r="B34" s="12">
        <f t="shared" si="0"/>
        <v>27</v>
      </c>
      <c r="C34" s="13" t="s">
        <v>38</v>
      </c>
      <c r="D34" s="92">
        <v>15808</v>
      </c>
      <c r="E34" s="22">
        <v>37</v>
      </c>
      <c r="G34" s="12">
        <f t="shared" si="1"/>
        <v>27</v>
      </c>
      <c r="H34" s="13" t="s">
        <v>29</v>
      </c>
      <c r="I34" s="92">
        <v>229815</v>
      </c>
      <c r="J34" s="22">
        <v>29</v>
      </c>
      <c r="L34" s="12">
        <f t="shared" si="2"/>
        <v>27</v>
      </c>
      <c r="M34" s="13" t="s">
        <v>45</v>
      </c>
      <c r="N34" s="92">
        <v>62978</v>
      </c>
      <c r="O34" s="22">
        <v>25</v>
      </c>
      <c r="Q34" s="12">
        <f t="shared" si="3"/>
        <v>27</v>
      </c>
      <c r="R34" s="13" t="s">
        <v>19</v>
      </c>
      <c r="S34" s="92">
        <v>40516</v>
      </c>
      <c r="T34" s="22">
        <v>28</v>
      </c>
      <c r="V34" s="12">
        <f t="shared" si="4"/>
        <v>27</v>
      </c>
      <c r="W34" s="13" t="s">
        <v>16</v>
      </c>
      <c r="X34" s="92">
        <v>69557</v>
      </c>
      <c r="Y34" s="22">
        <v>27</v>
      </c>
    </row>
    <row r="35" spans="2:25">
      <c r="B35" s="12">
        <f t="shared" si="0"/>
        <v>28</v>
      </c>
      <c r="C35" s="13" t="s">
        <v>49</v>
      </c>
      <c r="D35" s="92">
        <v>15759</v>
      </c>
      <c r="E35" s="22">
        <v>36</v>
      </c>
      <c r="G35" s="12">
        <f t="shared" si="1"/>
        <v>28</v>
      </c>
      <c r="H35" s="13" t="s">
        <v>38</v>
      </c>
      <c r="I35" s="92">
        <v>227572</v>
      </c>
      <c r="J35" s="22">
        <v>31</v>
      </c>
      <c r="L35" s="12">
        <f t="shared" si="2"/>
        <v>28</v>
      </c>
      <c r="M35" s="13" t="s">
        <v>23</v>
      </c>
      <c r="N35" s="92">
        <v>62652</v>
      </c>
      <c r="O35" s="22">
        <v>29</v>
      </c>
      <c r="Q35" s="12">
        <f t="shared" si="3"/>
        <v>28</v>
      </c>
      <c r="R35" s="13" t="s">
        <v>36</v>
      </c>
      <c r="S35" s="92">
        <v>40495</v>
      </c>
      <c r="T35" s="22">
        <v>26</v>
      </c>
      <c r="V35" s="12">
        <f t="shared" si="4"/>
        <v>28</v>
      </c>
      <c r="W35" s="13" t="s">
        <v>25</v>
      </c>
      <c r="X35" s="92">
        <v>68283</v>
      </c>
      <c r="Y35" s="22">
        <v>28</v>
      </c>
    </row>
    <row r="36" spans="2:25">
      <c r="B36" s="12">
        <f t="shared" si="0"/>
        <v>29</v>
      </c>
      <c r="C36" s="13" t="s">
        <v>28</v>
      </c>
      <c r="D36" s="92">
        <v>15508</v>
      </c>
      <c r="E36" s="22">
        <v>8</v>
      </c>
      <c r="G36" s="12">
        <f t="shared" si="1"/>
        <v>29</v>
      </c>
      <c r="H36" s="13" t="s">
        <v>32</v>
      </c>
      <c r="I36" s="92">
        <v>227270</v>
      </c>
      <c r="J36" s="22">
        <v>33</v>
      </c>
      <c r="L36" s="12">
        <f t="shared" si="2"/>
        <v>29</v>
      </c>
      <c r="M36" s="13" t="s">
        <v>18</v>
      </c>
      <c r="N36" s="92">
        <v>61821</v>
      </c>
      <c r="O36" s="22">
        <v>32</v>
      </c>
      <c r="Q36" s="12">
        <f t="shared" si="3"/>
        <v>29</v>
      </c>
      <c r="R36" s="13" t="s">
        <v>45</v>
      </c>
      <c r="S36" s="92">
        <v>40033</v>
      </c>
      <c r="T36" s="22">
        <v>30</v>
      </c>
      <c r="V36" s="12">
        <f t="shared" si="4"/>
        <v>29</v>
      </c>
      <c r="W36" s="13" t="s">
        <v>40</v>
      </c>
      <c r="X36" s="92">
        <v>66763</v>
      </c>
      <c r="Y36" s="22">
        <v>29</v>
      </c>
    </row>
    <row r="37" spans="2:25">
      <c r="B37" s="12">
        <f t="shared" si="0"/>
        <v>30</v>
      </c>
      <c r="C37" s="13" t="s">
        <v>12</v>
      </c>
      <c r="D37" s="92">
        <v>14224</v>
      </c>
      <c r="E37" s="22">
        <v>20</v>
      </c>
      <c r="G37" s="12">
        <f t="shared" si="1"/>
        <v>30</v>
      </c>
      <c r="H37" s="13" t="s">
        <v>45</v>
      </c>
      <c r="I37" s="92">
        <v>226353</v>
      </c>
      <c r="J37" s="22">
        <v>28</v>
      </c>
      <c r="L37" s="12">
        <f t="shared" si="2"/>
        <v>30</v>
      </c>
      <c r="M37" s="13" t="s">
        <v>44</v>
      </c>
      <c r="N37" s="92">
        <v>60760</v>
      </c>
      <c r="O37" s="22">
        <v>27</v>
      </c>
      <c r="Q37" s="12">
        <f t="shared" si="3"/>
        <v>30</v>
      </c>
      <c r="R37" s="13" t="s">
        <v>23</v>
      </c>
      <c r="S37" s="92">
        <v>39595</v>
      </c>
      <c r="T37" s="22">
        <v>29</v>
      </c>
      <c r="V37" s="12">
        <f t="shared" si="4"/>
        <v>30</v>
      </c>
      <c r="W37" s="13" t="s">
        <v>23</v>
      </c>
      <c r="X37" s="92">
        <v>63539</v>
      </c>
      <c r="Y37" s="22">
        <v>31</v>
      </c>
    </row>
    <row r="38" spans="2:25">
      <c r="B38" s="12">
        <f t="shared" si="0"/>
        <v>31</v>
      </c>
      <c r="C38" s="13" t="s">
        <v>32</v>
      </c>
      <c r="D38" s="92">
        <v>12722</v>
      </c>
      <c r="E38" s="22">
        <v>27</v>
      </c>
      <c r="G38" s="12">
        <f t="shared" si="1"/>
        <v>31</v>
      </c>
      <c r="H38" s="13" t="s">
        <v>47</v>
      </c>
      <c r="I38" s="92">
        <v>226199</v>
      </c>
      <c r="J38" s="22">
        <v>27</v>
      </c>
      <c r="L38" s="12">
        <f t="shared" si="2"/>
        <v>31</v>
      </c>
      <c r="M38" s="13" t="s">
        <v>35</v>
      </c>
      <c r="N38" s="92">
        <v>60756</v>
      </c>
      <c r="O38" s="22">
        <v>31</v>
      </c>
      <c r="Q38" s="12">
        <f t="shared" si="3"/>
        <v>31</v>
      </c>
      <c r="R38" s="13" t="s">
        <v>40</v>
      </c>
      <c r="S38" s="92">
        <v>38459</v>
      </c>
      <c r="T38" s="22">
        <v>32</v>
      </c>
      <c r="V38" s="12">
        <f t="shared" si="4"/>
        <v>31</v>
      </c>
      <c r="W38" s="13" t="s">
        <v>18</v>
      </c>
      <c r="X38" s="92">
        <v>62741</v>
      </c>
      <c r="Y38" s="22">
        <v>35</v>
      </c>
    </row>
    <row r="39" spans="2:25">
      <c r="B39" s="12">
        <f t="shared" si="0"/>
        <v>32</v>
      </c>
      <c r="C39" s="13" t="s">
        <v>24</v>
      </c>
      <c r="D39" s="92">
        <v>12695</v>
      </c>
      <c r="E39" s="22">
        <v>34</v>
      </c>
      <c r="G39" s="12">
        <f t="shared" si="1"/>
        <v>32</v>
      </c>
      <c r="H39" s="13" t="s">
        <v>17</v>
      </c>
      <c r="I39" s="92">
        <v>222601</v>
      </c>
      <c r="J39" s="22">
        <v>26</v>
      </c>
      <c r="L39" s="12">
        <f t="shared" si="2"/>
        <v>32</v>
      </c>
      <c r="M39" s="13" t="s">
        <v>24</v>
      </c>
      <c r="N39" s="92">
        <v>60628</v>
      </c>
      <c r="O39" s="22">
        <v>35</v>
      </c>
      <c r="Q39" s="12">
        <f t="shared" si="3"/>
        <v>32</v>
      </c>
      <c r="R39" s="13" t="s">
        <v>15</v>
      </c>
      <c r="S39" s="92">
        <v>38402</v>
      </c>
      <c r="T39" s="22">
        <v>31</v>
      </c>
      <c r="V39" s="12">
        <f t="shared" si="4"/>
        <v>32</v>
      </c>
      <c r="W39" s="13" t="s">
        <v>44</v>
      </c>
      <c r="X39" s="92">
        <v>62396</v>
      </c>
      <c r="Y39" s="22">
        <v>30</v>
      </c>
    </row>
    <row r="40" spans="2:25">
      <c r="B40" s="12">
        <f t="shared" si="0"/>
        <v>33</v>
      </c>
      <c r="C40" s="13" t="s">
        <v>14</v>
      </c>
      <c r="D40" s="92">
        <v>12649</v>
      </c>
      <c r="E40" s="22">
        <v>26</v>
      </c>
      <c r="G40" s="12">
        <f t="shared" si="1"/>
        <v>33</v>
      </c>
      <c r="H40" s="13" t="s">
        <v>31</v>
      </c>
      <c r="I40" s="92">
        <v>222339</v>
      </c>
      <c r="J40" s="22">
        <v>35</v>
      </c>
      <c r="L40" s="12">
        <f t="shared" si="2"/>
        <v>33</v>
      </c>
      <c r="M40" s="13" t="s">
        <v>51</v>
      </c>
      <c r="N40" s="92">
        <v>60082</v>
      </c>
      <c r="O40" s="22">
        <v>30</v>
      </c>
      <c r="Q40" s="12">
        <f t="shared" si="3"/>
        <v>33</v>
      </c>
      <c r="R40" s="13" t="s">
        <v>24</v>
      </c>
      <c r="S40" s="92">
        <v>37660</v>
      </c>
      <c r="T40" s="22">
        <v>33</v>
      </c>
      <c r="V40" s="12">
        <f t="shared" si="4"/>
        <v>33</v>
      </c>
      <c r="W40" s="13" t="s">
        <v>24</v>
      </c>
      <c r="X40" s="92">
        <v>62374</v>
      </c>
      <c r="Y40" s="22">
        <v>39</v>
      </c>
    </row>
    <row r="41" spans="2:25">
      <c r="B41" s="12">
        <f t="shared" si="0"/>
        <v>34</v>
      </c>
      <c r="C41" s="13" t="s">
        <v>27</v>
      </c>
      <c r="D41" s="92">
        <v>12381</v>
      </c>
      <c r="E41" s="22">
        <v>38</v>
      </c>
      <c r="G41" s="12">
        <f t="shared" si="1"/>
        <v>34</v>
      </c>
      <c r="H41" s="13" t="s">
        <v>39</v>
      </c>
      <c r="I41" s="92">
        <v>222327</v>
      </c>
      <c r="J41" s="22">
        <v>37</v>
      </c>
      <c r="L41" s="12">
        <f t="shared" si="2"/>
        <v>34</v>
      </c>
      <c r="M41" s="13" t="s">
        <v>36</v>
      </c>
      <c r="N41" s="92">
        <v>59758</v>
      </c>
      <c r="O41" s="22">
        <v>33</v>
      </c>
      <c r="Q41" s="12">
        <f t="shared" si="3"/>
        <v>34</v>
      </c>
      <c r="R41" s="13" t="s">
        <v>18</v>
      </c>
      <c r="S41" s="92">
        <v>36424</v>
      </c>
      <c r="T41" s="22">
        <v>34</v>
      </c>
      <c r="V41" s="12">
        <f t="shared" si="4"/>
        <v>34</v>
      </c>
      <c r="W41" s="13" t="s">
        <v>28</v>
      </c>
      <c r="X41" s="92">
        <v>62013</v>
      </c>
      <c r="Y41" s="22">
        <v>34</v>
      </c>
    </row>
    <row r="42" spans="2:25">
      <c r="B42" s="12">
        <f t="shared" si="0"/>
        <v>35</v>
      </c>
      <c r="C42" s="13" t="s">
        <v>51</v>
      </c>
      <c r="D42" s="92">
        <v>10231</v>
      </c>
      <c r="E42" s="22">
        <v>24</v>
      </c>
      <c r="G42" s="12">
        <f t="shared" si="1"/>
        <v>35</v>
      </c>
      <c r="H42" s="13" t="s">
        <v>24</v>
      </c>
      <c r="I42" s="92">
        <v>221637</v>
      </c>
      <c r="J42" s="22">
        <v>36</v>
      </c>
      <c r="L42" s="12">
        <f t="shared" si="2"/>
        <v>35</v>
      </c>
      <c r="M42" s="13" t="s">
        <v>28</v>
      </c>
      <c r="N42" s="92">
        <v>58607</v>
      </c>
      <c r="O42" s="22">
        <v>34</v>
      </c>
      <c r="Q42" s="12">
        <f t="shared" si="3"/>
        <v>35</v>
      </c>
      <c r="R42" s="13" t="s">
        <v>51</v>
      </c>
      <c r="S42" s="92">
        <v>35080</v>
      </c>
      <c r="T42" s="22">
        <v>35</v>
      </c>
      <c r="V42" s="12">
        <f t="shared" si="4"/>
        <v>35</v>
      </c>
      <c r="W42" s="13" t="s">
        <v>39</v>
      </c>
      <c r="X42" s="92">
        <v>61439</v>
      </c>
      <c r="Y42" s="22">
        <v>37</v>
      </c>
    </row>
    <row r="43" spans="2:25">
      <c r="B43" s="12">
        <f t="shared" si="0"/>
        <v>36</v>
      </c>
      <c r="C43" s="13" t="s">
        <v>29</v>
      </c>
      <c r="D43" s="92">
        <v>10000</v>
      </c>
      <c r="E43" s="22">
        <v>39</v>
      </c>
      <c r="G43" s="12">
        <f t="shared" si="1"/>
        <v>36</v>
      </c>
      <c r="H43" s="13" t="s">
        <v>18</v>
      </c>
      <c r="I43" s="92">
        <v>220044</v>
      </c>
      <c r="J43" s="22">
        <v>32</v>
      </c>
      <c r="L43" s="12">
        <f t="shared" si="2"/>
        <v>36</v>
      </c>
      <c r="M43" s="13" t="s">
        <v>46</v>
      </c>
      <c r="N43" s="92">
        <v>56990</v>
      </c>
      <c r="O43" s="22">
        <v>36</v>
      </c>
      <c r="Q43" s="12">
        <f t="shared" si="3"/>
        <v>36</v>
      </c>
      <c r="R43" s="13" t="s">
        <v>12</v>
      </c>
      <c r="S43" s="92">
        <v>34300</v>
      </c>
      <c r="T43" s="22">
        <v>37</v>
      </c>
      <c r="V43" s="12">
        <f t="shared" si="4"/>
        <v>36</v>
      </c>
      <c r="W43" s="13" t="s">
        <v>36</v>
      </c>
      <c r="X43" s="92">
        <v>60481</v>
      </c>
      <c r="Y43" s="22">
        <v>36</v>
      </c>
    </row>
    <row r="44" spans="2:25">
      <c r="B44" s="12">
        <f t="shared" si="0"/>
        <v>37</v>
      </c>
      <c r="C44" s="13" t="s">
        <v>45</v>
      </c>
      <c r="D44" s="92">
        <v>9427</v>
      </c>
      <c r="E44" s="22">
        <v>35</v>
      </c>
      <c r="G44" s="12">
        <f t="shared" si="1"/>
        <v>37</v>
      </c>
      <c r="H44" s="13" t="s">
        <v>36</v>
      </c>
      <c r="I44" s="92">
        <v>216369</v>
      </c>
      <c r="J44" s="22">
        <v>34</v>
      </c>
      <c r="L44" s="12">
        <f t="shared" si="2"/>
        <v>37</v>
      </c>
      <c r="M44" s="13" t="s">
        <v>12</v>
      </c>
      <c r="N44" s="92">
        <v>56830</v>
      </c>
      <c r="O44" s="22">
        <v>37</v>
      </c>
      <c r="Q44" s="12">
        <f t="shared" si="3"/>
        <v>37</v>
      </c>
      <c r="R44" s="13" t="s">
        <v>31</v>
      </c>
      <c r="S44" s="92">
        <v>33195</v>
      </c>
      <c r="T44" s="22">
        <v>36</v>
      </c>
      <c r="V44" s="12">
        <f t="shared" si="4"/>
        <v>37</v>
      </c>
      <c r="W44" s="13" t="s">
        <v>50</v>
      </c>
      <c r="X44" s="92">
        <v>60352</v>
      </c>
      <c r="Y44" s="22">
        <v>32</v>
      </c>
    </row>
    <row r="45" spans="2:25">
      <c r="B45" s="12">
        <f t="shared" si="0"/>
        <v>38</v>
      </c>
      <c r="C45" s="13" t="s">
        <v>47</v>
      </c>
      <c r="D45" s="92">
        <v>9005</v>
      </c>
      <c r="E45" s="22">
        <v>31</v>
      </c>
      <c r="G45" s="12">
        <f t="shared" si="1"/>
        <v>38</v>
      </c>
      <c r="H45" s="13" t="s">
        <v>23</v>
      </c>
      <c r="I45" s="92">
        <v>205295</v>
      </c>
      <c r="J45" s="22">
        <v>39</v>
      </c>
      <c r="L45" s="12">
        <f t="shared" si="2"/>
        <v>38</v>
      </c>
      <c r="M45" s="13" t="s">
        <v>39</v>
      </c>
      <c r="N45" s="92">
        <v>50498</v>
      </c>
      <c r="O45" s="22">
        <v>40</v>
      </c>
      <c r="Q45" s="12">
        <f t="shared" si="3"/>
        <v>38</v>
      </c>
      <c r="R45" s="13" t="s">
        <v>28</v>
      </c>
      <c r="S45" s="92">
        <v>32634</v>
      </c>
      <c r="T45" s="22">
        <v>39</v>
      </c>
      <c r="V45" s="12">
        <f t="shared" si="4"/>
        <v>38</v>
      </c>
      <c r="W45" s="13" t="s">
        <v>31</v>
      </c>
      <c r="X45" s="92">
        <v>60026</v>
      </c>
      <c r="Y45" s="22">
        <v>33</v>
      </c>
    </row>
    <row r="46" spans="2:25">
      <c r="B46" s="12">
        <f t="shared" si="0"/>
        <v>39</v>
      </c>
      <c r="C46" s="13" t="s">
        <v>36</v>
      </c>
      <c r="D46" s="92">
        <v>8012</v>
      </c>
      <c r="E46" s="22">
        <v>32</v>
      </c>
      <c r="G46" s="12">
        <f t="shared" si="1"/>
        <v>39</v>
      </c>
      <c r="H46" s="13" t="s">
        <v>27</v>
      </c>
      <c r="I46" s="92">
        <v>204856</v>
      </c>
      <c r="J46" s="22">
        <v>38</v>
      </c>
      <c r="L46" s="12">
        <f t="shared" si="2"/>
        <v>39</v>
      </c>
      <c r="M46" s="13" t="s">
        <v>31</v>
      </c>
      <c r="N46" s="92">
        <v>49871</v>
      </c>
      <c r="O46" s="22">
        <v>38</v>
      </c>
      <c r="Q46" s="12">
        <f t="shared" si="3"/>
        <v>39</v>
      </c>
      <c r="R46" s="13" t="s">
        <v>50</v>
      </c>
      <c r="S46" s="92">
        <v>31926</v>
      </c>
      <c r="T46" s="22">
        <v>38</v>
      </c>
      <c r="V46" s="12">
        <f t="shared" si="4"/>
        <v>39</v>
      </c>
      <c r="W46" s="13" t="s">
        <v>46</v>
      </c>
      <c r="X46" s="92">
        <v>59006</v>
      </c>
      <c r="Y46" s="22">
        <v>38</v>
      </c>
    </row>
    <row r="47" spans="2:25">
      <c r="B47" s="12">
        <f t="shared" si="0"/>
        <v>40</v>
      </c>
      <c r="C47" s="13" t="s">
        <v>37</v>
      </c>
      <c r="D47" s="92">
        <v>6743</v>
      </c>
      <c r="E47" s="22">
        <v>40</v>
      </c>
      <c r="G47" s="12">
        <f t="shared" si="1"/>
        <v>40</v>
      </c>
      <c r="H47" s="13" t="s">
        <v>15</v>
      </c>
      <c r="I47" s="92">
        <v>188684</v>
      </c>
      <c r="J47" s="22">
        <v>40</v>
      </c>
      <c r="L47" s="12">
        <f t="shared" si="2"/>
        <v>40</v>
      </c>
      <c r="M47" s="13" t="s">
        <v>50</v>
      </c>
      <c r="N47" s="92">
        <v>48428</v>
      </c>
      <c r="O47" s="22">
        <v>39</v>
      </c>
      <c r="Q47" s="12">
        <f t="shared" si="3"/>
        <v>40</v>
      </c>
      <c r="R47" s="13" t="s">
        <v>39</v>
      </c>
      <c r="S47" s="92">
        <v>30769</v>
      </c>
      <c r="T47" s="22">
        <v>40</v>
      </c>
      <c r="V47" s="12">
        <f t="shared" si="4"/>
        <v>40</v>
      </c>
      <c r="W47" s="13" t="s">
        <v>12</v>
      </c>
      <c r="X47" s="92">
        <v>58198</v>
      </c>
      <c r="Y47" s="22">
        <v>40</v>
      </c>
    </row>
    <row r="48" spans="2:25">
      <c r="B48" s="12">
        <f t="shared" si="0"/>
        <v>41</v>
      </c>
      <c r="C48" s="13" t="s">
        <v>11</v>
      </c>
      <c r="D48" s="92">
        <v>0</v>
      </c>
      <c r="E48" s="22">
        <v>41</v>
      </c>
      <c r="G48" s="12">
        <f t="shared" si="1"/>
        <v>41</v>
      </c>
      <c r="H48" s="13" t="s">
        <v>14</v>
      </c>
      <c r="I48" s="92">
        <v>173698</v>
      </c>
      <c r="J48" s="22">
        <v>41</v>
      </c>
      <c r="L48" s="12">
        <f t="shared" si="2"/>
        <v>41</v>
      </c>
      <c r="M48" s="13" t="s">
        <v>41</v>
      </c>
      <c r="N48" s="92">
        <v>39106</v>
      </c>
      <c r="O48" s="22">
        <v>41</v>
      </c>
      <c r="Q48" s="12">
        <f t="shared" si="3"/>
        <v>41</v>
      </c>
      <c r="R48" s="13" t="s">
        <v>41</v>
      </c>
      <c r="S48" s="92">
        <v>26710</v>
      </c>
      <c r="T48" s="22">
        <v>41</v>
      </c>
      <c r="V48" s="12">
        <f t="shared" si="4"/>
        <v>41</v>
      </c>
      <c r="W48" s="13" t="s">
        <v>41</v>
      </c>
      <c r="X48" s="92">
        <v>52661</v>
      </c>
      <c r="Y48" s="22">
        <v>41</v>
      </c>
    </row>
    <row r="49" spans="2:30">
      <c r="B49" s="15"/>
      <c r="C49" s="16" t="s">
        <v>58</v>
      </c>
      <c r="D49" s="92">
        <v>21506</v>
      </c>
      <c r="E49" s="75"/>
      <c r="G49" s="15"/>
      <c r="H49" s="16" t="s">
        <v>58</v>
      </c>
      <c r="I49" s="92">
        <v>245569</v>
      </c>
      <c r="J49" s="75"/>
      <c r="L49" s="15"/>
      <c r="M49" s="16" t="s">
        <v>58</v>
      </c>
      <c r="N49" s="92">
        <v>62113</v>
      </c>
      <c r="O49" s="75"/>
      <c r="Q49" s="15"/>
      <c r="R49" s="16" t="s">
        <v>58</v>
      </c>
      <c r="S49" s="92">
        <v>40321</v>
      </c>
      <c r="T49" s="75"/>
      <c r="V49" s="15"/>
      <c r="W49" s="16" t="s">
        <v>58</v>
      </c>
      <c r="X49" s="92">
        <v>66742</v>
      </c>
      <c r="Y49" s="75"/>
      <c r="AD49" s="76"/>
    </row>
    <row r="50" spans="2:30">
      <c r="B50" s="17"/>
      <c r="C50" s="18" t="s">
        <v>59</v>
      </c>
      <c r="D50" s="92">
        <v>25806</v>
      </c>
      <c r="E50" s="78"/>
      <c r="G50" s="17"/>
      <c r="H50" s="18" t="s">
        <v>59</v>
      </c>
      <c r="I50" s="92">
        <v>220482</v>
      </c>
      <c r="J50" s="78"/>
      <c r="L50" s="17"/>
      <c r="M50" s="18" t="s">
        <v>59</v>
      </c>
      <c r="N50" s="92">
        <v>92765</v>
      </c>
      <c r="O50" s="78"/>
      <c r="Q50" s="17"/>
      <c r="R50" s="18" t="s">
        <v>59</v>
      </c>
      <c r="S50" s="92">
        <v>51987</v>
      </c>
      <c r="T50" s="78"/>
      <c r="V50" s="17"/>
      <c r="W50" s="18" t="s">
        <v>59</v>
      </c>
      <c r="X50" s="92">
        <v>100156</v>
      </c>
      <c r="Y50" s="78"/>
      <c r="AD50" s="76"/>
    </row>
    <row r="51" spans="2:30">
      <c r="B51" s="19"/>
      <c r="C51" s="18" t="s">
        <v>60</v>
      </c>
      <c r="D51" s="92">
        <v>21649</v>
      </c>
      <c r="E51" s="81"/>
      <c r="G51" s="19"/>
      <c r="H51" s="18" t="s">
        <v>60</v>
      </c>
      <c r="I51" s="92">
        <v>244731</v>
      </c>
      <c r="J51" s="81"/>
      <c r="L51" s="19"/>
      <c r="M51" s="18" t="s">
        <v>60</v>
      </c>
      <c r="N51" s="92">
        <v>63138</v>
      </c>
      <c r="O51" s="81"/>
      <c r="Q51" s="19"/>
      <c r="R51" s="18" t="s">
        <v>60</v>
      </c>
      <c r="S51" s="92">
        <v>40711</v>
      </c>
      <c r="T51" s="81"/>
      <c r="V51" s="19"/>
      <c r="W51" s="18" t="s">
        <v>60</v>
      </c>
      <c r="X51" s="92">
        <v>67859</v>
      </c>
      <c r="Y51" s="81"/>
      <c r="AD51" s="76"/>
    </row>
    <row r="53" spans="2:30">
      <c r="B53" s="40" t="s">
        <v>75</v>
      </c>
      <c r="C53" s="33" t="s">
        <v>120</v>
      </c>
    </row>
    <row r="54" spans="2:30">
      <c r="C54" s="33" t="s">
        <v>121</v>
      </c>
    </row>
    <row r="56" spans="2:30">
      <c r="B56" s="40" t="s">
        <v>110</v>
      </c>
      <c r="C56" s="20" t="s">
        <v>291</v>
      </c>
    </row>
    <row r="57" spans="2:30">
      <c r="B57" s="20"/>
      <c r="C57" s="20"/>
    </row>
  </sheetData>
  <sortState xmlns:xlrd2="http://schemas.microsoft.com/office/spreadsheetml/2017/richdata2" ref="V8:Y51">
    <sortCondition ref="V8:V51"/>
  </sortState>
  <mergeCells count="6">
    <mergeCell ref="V5:V7"/>
    <mergeCell ref="G2:I2"/>
    <mergeCell ref="B5:B7"/>
    <mergeCell ref="G5:G7"/>
    <mergeCell ref="L5:L7"/>
    <mergeCell ref="Q5:Q7"/>
  </mergeCells>
  <phoneticPr fontId="3"/>
  <hyperlinks>
    <hyperlink ref="B1" location="目次!A1" display="目次に戻る" xr:uid="{00000000-0004-0000-0600-000000000000}"/>
  </hyperlinks>
  <pageMargins left="0.59055118110236227" right="0.39370078740157483" top="0.78740157480314965" bottom="0.39370078740157483" header="0.51181102362204722" footer="0.51181102362204722"/>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1E60D37B-DC4A-4FE1-AE05-1BF37A84B6D3}">
            <xm:f>$C8=目次!$H$8</xm:f>
            <x14:dxf>
              <fill>
                <patternFill>
                  <bgColor rgb="FFFFFF00"/>
                </patternFill>
              </fill>
            </x14:dxf>
          </x14:cfRule>
          <xm:sqref>B8:E8</xm:sqref>
        </x14:conditionalFormatting>
        <x14:conditionalFormatting xmlns:xm="http://schemas.microsoft.com/office/excel/2006/main">
          <x14:cfRule type="expression" priority="9" id="{B10A1D8C-5B93-4671-AAC5-2C0316B10D0E}">
            <xm:f>$C9=目次!$H$8</xm:f>
            <x14:dxf>
              <fill>
                <patternFill>
                  <bgColor rgb="FFFFFF00"/>
                </patternFill>
              </fill>
            </x14:dxf>
          </x14:cfRule>
          <xm:sqref>B9:E48</xm:sqref>
        </x14:conditionalFormatting>
        <x14:conditionalFormatting xmlns:xm="http://schemas.microsoft.com/office/excel/2006/main">
          <x14:cfRule type="expression" priority="8" id="{0C24C0DC-C275-49DC-AC03-6BD81093A76C}">
            <xm:f>$H8=目次!$H$8</xm:f>
            <x14:dxf>
              <fill>
                <patternFill>
                  <bgColor rgb="FFFFFF00"/>
                </patternFill>
              </fill>
            </x14:dxf>
          </x14:cfRule>
          <xm:sqref>G8:J8</xm:sqref>
        </x14:conditionalFormatting>
        <x14:conditionalFormatting xmlns:xm="http://schemas.microsoft.com/office/excel/2006/main">
          <x14:cfRule type="expression" priority="7" id="{11EFB6E1-C50E-4C09-A866-629AAE99E9A7}">
            <xm:f>$H9=目次!$H$8</xm:f>
            <x14:dxf>
              <fill>
                <patternFill>
                  <bgColor rgb="FFFFFF00"/>
                </patternFill>
              </fill>
            </x14:dxf>
          </x14:cfRule>
          <xm:sqref>G9:J48</xm:sqref>
        </x14:conditionalFormatting>
        <x14:conditionalFormatting xmlns:xm="http://schemas.microsoft.com/office/excel/2006/main">
          <x14:cfRule type="expression" priority="6" id="{9ADB5729-B8A2-4638-98FF-FDB9E838EAB3}">
            <xm:f>$M8=目次!$H$8</xm:f>
            <x14:dxf>
              <fill>
                <patternFill>
                  <bgColor rgb="FFFFFF00"/>
                </patternFill>
              </fill>
            </x14:dxf>
          </x14:cfRule>
          <xm:sqref>L8:O8</xm:sqref>
        </x14:conditionalFormatting>
        <x14:conditionalFormatting xmlns:xm="http://schemas.microsoft.com/office/excel/2006/main">
          <x14:cfRule type="expression" priority="5" id="{E42B9831-BD83-4744-B86C-99F33C94C473}">
            <xm:f>$M9=目次!$H$8</xm:f>
            <x14:dxf>
              <fill>
                <patternFill>
                  <bgColor rgb="FFFFFF00"/>
                </patternFill>
              </fill>
            </x14:dxf>
          </x14:cfRule>
          <xm:sqref>L9:O48</xm:sqref>
        </x14:conditionalFormatting>
        <x14:conditionalFormatting xmlns:xm="http://schemas.microsoft.com/office/excel/2006/main">
          <x14:cfRule type="expression" priority="4" id="{083E21E4-4A9C-4AE6-862F-2A68E470A124}">
            <xm:f>$R8=目次!$H$8</xm:f>
            <x14:dxf>
              <fill>
                <patternFill>
                  <bgColor rgb="FFFFFF00"/>
                </patternFill>
              </fill>
            </x14:dxf>
          </x14:cfRule>
          <xm:sqref>Q8:T8</xm:sqref>
        </x14:conditionalFormatting>
        <x14:conditionalFormatting xmlns:xm="http://schemas.microsoft.com/office/excel/2006/main">
          <x14:cfRule type="expression" priority="3" id="{B6A5BFA8-8917-49AC-98A5-852F944A3111}">
            <xm:f>$R9=目次!$H$8</xm:f>
            <x14:dxf>
              <fill>
                <patternFill>
                  <bgColor rgb="FFFFFF00"/>
                </patternFill>
              </fill>
            </x14:dxf>
          </x14:cfRule>
          <xm:sqref>Q9:T48</xm:sqref>
        </x14:conditionalFormatting>
        <x14:conditionalFormatting xmlns:xm="http://schemas.microsoft.com/office/excel/2006/main">
          <x14:cfRule type="expression" priority="2" id="{7B432B4F-1987-4F1F-8D7B-52BFCA700FAF}">
            <xm:f>$W8=目次!$H$8</xm:f>
            <x14:dxf>
              <fill>
                <patternFill>
                  <bgColor rgb="FFFFFF00"/>
                </patternFill>
              </fill>
            </x14:dxf>
          </x14:cfRule>
          <xm:sqref>V8:Y8</xm:sqref>
        </x14:conditionalFormatting>
        <x14:conditionalFormatting xmlns:xm="http://schemas.microsoft.com/office/excel/2006/main">
          <x14:cfRule type="expression" priority="1" id="{0E3FFC45-1D72-4D49-BAC7-04353210D34F}">
            <xm:f>$W9=目次!$H$8</xm:f>
            <x14:dxf>
              <fill>
                <patternFill>
                  <bgColor rgb="FFFFFF00"/>
                </patternFill>
              </fill>
            </x14:dxf>
          </x14:cfRule>
          <xm:sqref>V9:Y48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E56"/>
  <sheetViews>
    <sheetView showGridLines="0" view="pageBreakPreview" zoomScale="67" zoomScaleNormal="75" zoomScaleSheetLayoutView="67" workbookViewId="0">
      <pane ySplit="7" topLeftCell="A8" activePane="bottomLeft" state="frozen"/>
      <selection activeCell="U54" sqref="U54:V55"/>
      <selection pane="bottomLeft" activeCell="W37" sqref="W37"/>
    </sheetView>
  </sheetViews>
  <sheetFormatPr defaultColWidth="9" defaultRowHeight="13.2"/>
  <cols>
    <col min="1" max="1" width="3.6640625" style="70" customWidth="1"/>
    <col min="2" max="2" width="4.6640625" style="70" customWidth="1"/>
    <col min="3" max="3" width="10.6640625" style="70" customWidth="1"/>
    <col min="4" max="4" width="9.6640625" style="70" customWidth="1"/>
    <col min="5" max="5" width="4.6640625" style="70" customWidth="1"/>
    <col min="6" max="6" width="3.6640625" style="70" customWidth="1"/>
    <col min="7" max="7" width="4.6640625" style="70" customWidth="1"/>
    <col min="8" max="8" width="10.6640625" style="70" customWidth="1"/>
    <col min="9" max="9" width="9.6640625" style="70" customWidth="1"/>
    <col min="10" max="10" width="4.6640625" style="70" customWidth="1"/>
    <col min="11" max="11" width="3.6640625" style="70" customWidth="1"/>
    <col min="12" max="12" width="4.6640625" style="70" customWidth="1"/>
    <col min="13" max="13" width="10.6640625" style="70" customWidth="1"/>
    <col min="14" max="14" width="9.6640625" style="70" customWidth="1"/>
    <col min="15" max="15" width="4.6640625" style="70" customWidth="1"/>
    <col min="16" max="16" width="3.6640625" style="70" customWidth="1"/>
    <col min="17" max="17" width="4.6640625" style="70" customWidth="1"/>
    <col min="18" max="18" width="10.6640625" style="70" customWidth="1"/>
    <col min="19" max="19" width="9.6640625" style="70" customWidth="1"/>
    <col min="20" max="20" width="4.6640625" style="70" customWidth="1"/>
    <col min="21" max="21" width="3.6640625" style="70" customWidth="1"/>
    <col min="22" max="22" width="4.6640625" style="70" customWidth="1"/>
    <col min="23" max="23" width="10.6640625" style="70" customWidth="1"/>
    <col min="24" max="24" width="9.6640625" style="70" customWidth="1"/>
    <col min="25" max="25" width="4.6640625" style="70" customWidth="1"/>
    <col min="26" max="26" width="3.6640625" style="70" customWidth="1"/>
    <col min="27" max="27" width="4.6640625" style="70" customWidth="1"/>
    <col min="28" max="28" width="10.6640625" style="70" customWidth="1"/>
    <col min="29" max="29" width="9.6640625" style="70" customWidth="1"/>
    <col min="30" max="30" width="4.6640625" style="70" customWidth="1"/>
    <col min="31" max="16384" width="9" style="70"/>
  </cols>
  <sheetData>
    <row r="1" spans="2:31">
      <c r="B1" s="102" t="s">
        <v>183</v>
      </c>
    </row>
    <row r="2" spans="2:31" ht="16.2">
      <c r="B2" s="1" t="s">
        <v>0</v>
      </c>
      <c r="G2" s="162" t="str">
        <f>歳入!G2</f>
        <v>令和５年度決算</v>
      </c>
      <c r="H2" s="162"/>
      <c r="I2" s="162"/>
      <c r="J2" s="2" t="s">
        <v>122</v>
      </c>
      <c r="AC2" s="70" t="s">
        <v>87</v>
      </c>
    </row>
    <row r="4" spans="2:31" ht="14.4">
      <c r="B4" s="3" t="s">
        <v>123</v>
      </c>
      <c r="G4" s="2" t="s">
        <v>124</v>
      </c>
      <c r="L4" s="2" t="s">
        <v>125</v>
      </c>
      <c r="Q4" s="2" t="s">
        <v>126</v>
      </c>
      <c r="V4" s="2" t="s">
        <v>127</v>
      </c>
      <c r="AA4" s="2" t="s">
        <v>128</v>
      </c>
    </row>
    <row r="5" spans="2:31" ht="13.5" customHeight="1">
      <c r="B5" s="159" t="s">
        <v>4</v>
      </c>
      <c r="C5" s="8"/>
      <c r="D5" s="5"/>
      <c r="E5" s="32" t="str">
        <f>歳入!E5</f>
        <v>R4</v>
      </c>
      <c r="G5" s="159" t="s">
        <v>4</v>
      </c>
      <c r="H5" s="8"/>
      <c r="I5" s="5"/>
      <c r="J5" s="23" t="str">
        <f>E5</f>
        <v>R4</v>
      </c>
      <c r="L5" s="159" t="s">
        <v>4</v>
      </c>
      <c r="M5" s="8"/>
      <c r="N5" s="5"/>
      <c r="O5" s="23" t="str">
        <f>J5</f>
        <v>R4</v>
      </c>
      <c r="Q5" s="159" t="s">
        <v>4</v>
      </c>
      <c r="R5" s="8"/>
      <c r="S5" s="5" t="s">
        <v>129</v>
      </c>
      <c r="T5" s="23" t="str">
        <f>O5</f>
        <v>R4</v>
      </c>
      <c r="V5" s="159" t="s">
        <v>4</v>
      </c>
      <c r="W5" s="8"/>
      <c r="X5" s="5" t="s">
        <v>130</v>
      </c>
      <c r="Y5" s="23" t="str">
        <f>T5</f>
        <v>R4</v>
      </c>
      <c r="AA5" s="159" t="s">
        <v>4</v>
      </c>
      <c r="AB5" s="8"/>
      <c r="AC5" s="5" t="s">
        <v>131</v>
      </c>
      <c r="AD5" s="23" t="str">
        <f>T5</f>
        <v>R4</v>
      </c>
    </row>
    <row r="6" spans="2:31">
      <c r="B6" s="159"/>
      <c r="C6" s="9" t="s">
        <v>9</v>
      </c>
      <c r="D6" s="10" t="s">
        <v>71</v>
      </c>
      <c r="E6" s="6" t="s">
        <v>53</v>
      </c>
      <c r="G6" s="159"/>
      <c r="H6" s="9" t="s">
        <v>9</v>
      </c>
      <c r="I6" s="10" t="s">
        <v>123</v>
      </c>
      <c r="J6" s="6" t="s">
        <v>53</v>
      </c>
      <c r="L6" s="159"/>
      <c r="M6" s="9" t="s">
        <v>9</v>
      </c>
      <c r="N6" s="10" t="s">
        <v>123</v>
      </c>
      <c r="O6" s="6" t="s">
        <v>53</v>
      </c>
      <c r="Q6" s="159"/>
      <c r="R6" s="9" t="s">
        <v>9</v>
      </c>
      <c r="S6" s="10" t="s">
        <v>132</v>
      </c>
      <c r="T6" s="6" t="s">
        <v>53</v>
      </c>
      <c r="V6" s="159"/>
      <c r="W6" s="9" t="s">
        <v>9</v>
      </c>
      <c r="X6" s="10" t="s">
        <v>132</v>
      </c>
      <c r="Y6" s="6" t="s">
        <v>53</v>
      </c>
      <c r="AA6" s="159"/>
      <c r="AB6" s="9" t="s">
        <v>9</v>
      </c>
      <c r="AC6" s="10" t="s">
        <v>133</v>
      </c>
      <c r="AD6" s="6" t="s">
        <v>53</v>
      </c>
    </row>
    <row r="7" spans="2:31">
      <c r="B7" s="159"/>
      <c r="C7" s="11"/>
      <c r="D7" s="7"/>
      <c r="E7" s="4" t="s">
        <v>4</v>
      </c>
      <c r="G7" s="159"/>
      <c r="H7" s="11"/>
      <c r="I7" s="7" t="s">
        <v>134</v>
      </c>
      <c r="J7" s="4" t="s">
        <v>4</v>
      </c>
      <c r="L7" s="159"/>
      <c r="M7" s="11"/>
      <c r="N7" s="7" t="s">
        <v>135</v>
      </c>
      <c r="O7" s="4" t="s">
        <v>4</v>
      </c>
      <c r="Q7" s="159"/>
      <c r="R7" s="11"/>
      <c r="S7" s="7" t="s">
        <v>136</v>
      </c>
      <c r="T7" s="4" t="s">
        <v>4</v>
      </c>
      <c r="V7" s="159"/>
      <c r="W7" s="11"/>
      <c r="X7" s="7" t="s">
        <v>136</v>
      </c>
      <c r="Y7" s="4" t="s">
        <v>4</v>
      </c>
      <c r="AA7" s="159"/>
      <c r="AB7" s="11"/>
      <c r="AC7" s="7" t="s">
        <v>136</v>
      </c>
      <c r="AD7" s="4" t="s">
        <v>4</v>
      </c>
    </row>
    <row r="8" spans="2:31">
      <c r="B8" s="12">
        <f t="shared" ref="B8:B48" si="0">RANK(D8,D$8:D$48,0)</f>
        <v>1</v>
      </c>
      <c r="C8" s="13" t="s">
        <v>35</v>
      </c>
      <c r="D8" s="92">
        <v>206878</v>
      </c>
      <c r="E8" s="22">
        <v>2</v>
      </c>
      <c r="G8" s="12">
        <f t="shared" ref="G8:G48" si="1">RANK(I8,I$8:I$48,0)</f>
        <v>1</v>
      </c>
      <c r="H8" s="13" t="s">
        <v>41</v>
      </c>
      <c r="I8" s="92">
        <v>188726</v>
      </c>
      <c r="J8" s="22">
        <v>1</v>
      </c>
      <c r="L8" s="12">
        <f t="shared" ref="L8:L48" si="2">RANK(N8,N$8:N$48,0)</f>
        <v>1</v>
      </c>
      <c r="M8" s="13" t="s">
        <v>22</v>
      </c>
      <c r="N8" s="92">
        <v>35513</v>
      </c>
      <c r="O8" s="22">
        <v>1</v>
      </c>
      <c r="Q8" s="12">
        <f t="shared" ref="Q8:Q48" si="3">RANK(S8,S$8:S$48,0)</f>
        <v>1</v>
      </c>
      <c r="R8" s="13" t="s">
        <v>48</v>
      </c>
      <c r="S8" s="92">
        <v>17873</v>
      </c>
      <c r="T8" s="22">
        <v>2</v>
      </c>
      <c r="V8" s="12">
        <f t="shared" ref="V8:V48" si="4">RANK(X8,X$8:X$48,0)</f>
        <v>1</v>
      </c>
      <c r="W8" s="83" t="s">
        <v>34</v>
      </c>
      <c r="X8" s="92">
        <v>22592</v>
      </c>
      <c r="Y8" s="22">
        <v>1</v>
      </c>
      <c r="AA8" s="12">
        <f t="shared" ref="AA8:AA48" si="5">RANK(AC8,AC$8:AC$48,0)</f>
        <v>1</v>
      </c>
      <c r="AB8" s="13" t="s">
        <v>30</v>
      </c>
      <c r="AC8" s="92">
        <v>28582</v>
      </c>
      <c r="AD8" s="22">
        <v>1</v>
      </c>
      <c r="AE8" s="94"/>
    </row>
    <row r="9" spans="2:31">
      <c r="B9" s="12">
        <f t="shared" si="0"/>
        <v>2</v>
      </c>
      <c r="C9" s="13" t="s">
        <v>41</v>
      </c>
      <c r="D9" s="92">
        <v>206601</v>
      </c>
      <c r="E9" s="22">
        <v>1</v>
      </c>
      <c r="G9" s="12">
        <f t="shared" si="1"/>
        <v>2</v>
      </c>
      <c r="H9" s="13" t="s">
        <v>35</v>
      </c>
      <c r="I9" s="92">
        <v>175238</v>
      </c>
      <c r="J9" s="22">
        <v>2</v>
      </c>
      <c r="L9" s="12">
        <f t="shared" si="2"/>
        <v>2</v>
      </c>
      <c r="M9" s="13" t="s">
        <v>26</v>
      </c>
      <c r="N9" s="92">
        <v>34097</v>
      </c>
      <c r="O9" s="22">
        <v>2</v>
      </c>
      <c r="Q9" s="12">
        <f t="shared" si="3"/>
        <v>2</v>
      </c>
      <c r="R9" s="13" t="s">
        <v>34</v>
      </c>
      <c r="S9" s="92">
        <v>17594</v>
      </c>
      <c r="T9" s="22">
        <v>1</v>
      </c>
      <c r="V9" s="12">
        <f t="shared" si="4"/>
        <v>2</v>
      </c>
      <c r="W9" s="83" t="s">
        <v>30</v>
      </c>
      <c r="X9" s="92">
        <v>22570</v>
      </c>
      <c r="Y9" s="22">
        <v>3</v>
      </c>
      <c r="AA9" s="12">
        <f t="shared" si="5"/>
        <v>2</v>
      </c>
      <c r="AB9" s="13" t="s">
        <v>34</v>
      </c>
      <c r="AC9" s="92">
        <v>27344</v>
      </c>
      <c r="AD9" s="22">
        <v>2</v>
      </c>
      <c r="AE9" s="94"/>
    </row>
    <row r="10" spans="2:31">
      <c r="B10" s="12">
        <f t="shared" si="0"/>
        <v>3</v>
      </c>
      <c r="C10" s="13" t="s">
        <v>22</v>
      </c>
      <c r="D10" s="92">
        <v>187784</v>
      </c>
      <c r="E10" s="22">
        <v>3</v>
      </c>
      <c r="G10" s="12">
        <f t="shared" si="1"/>
        <v>3</v>
      </c>
      <c r="H10" s="13" t="s">
        <v>46</v>
      </c>
      <c r="I10" s="92">
        <v>154265</v>
      </c>
      <c r="J10" s="22">
        <v>3</v>
      </c>
      <c r="L10" s="12">
        <f t="shared" si="2"/>
        <v>3</v>
      </c>
      <c r="M10" s="13" t="s">
        <v>46</v>
      </c>
      <c r="N10" s="92">
        <v>31840</v>
      </c>
      <c r="O10" s="22">
        <v>4</v>
      </c>
      <c r="Q10" s="12">
        <f t="shared" si="3"/>
        <v>3</v>
      </c>
      <c r="R10" s="13" t="s">
        <v>43</v>
      </c>
      <c r="S10" s="92">
        <v>16311</v>
      </c>
      <c r="T10" s="22">
        <v>3</v>
      </c>
      <c r="V10" s="12">
        <f t="shared" si="4"/>
        <v>3</v>
      </c>
      <c r="W10" s="83" t="s">
        <v>35</v>
      </c>
      <c r="X10" s="92">
        <v>22444</v>
      </c>
      <c r="Y10" s="22">
        <v>5</v>
      </c>
      <c r="AA10" s="12">
        <f t="shared" si="5"/>
        <v>3</v>
      </c>
      <c r="AB10" s="13" t="s">
        <v>43</v>
      </c>
      <c r="AC10" s="92">
        <v>25974</v>
      </c>
      <c r="AD10" s="22">
        <v>3</v>
      </c>
      <c r="AE10" s="94"/>
    </row>
    <row r="11" spans="2:31">
      <c r="B11" s="12">
        <f t="shared" si="0"/>
        <v>4</v>
      </c>
      <c r="C11" s="13" t="s">
        <v>46</v>
      </c>
      <c r="D11" s="92">
        <v>186105</v>
      </c>
      <c r="E11" s="22">
        <v>4</v>
      </c>
      <c r="G11" s="12">
        <f t="shared" si="1"/>
        <v>4</v>
      </c>
      <c r="H11" s="13" t="s">
        <v>22</v>
      </c>
      <c r="I11" s="92">
        <v>152271</v>
      </c>
      <c r="J11" s="22">
        <v>4</v>
      </c>
      <c r="L11" s="12">
        <f t="shared" si="2"/>
        <v>4</v>
      </c>
      <c r="M11" s="13" t="s">
        <v>35</v>
      </c>
      <c r="N11" s="92">
        <v>31640</v>
      </c>
      <c r="O11" s="22">
        <v>20</v>
      </c>
      <c r="Q11" s="12">
        <f t="shared" si="3"/>
        <v>4</v>
      </c>
      <c r="R11" s="13" t="s">
        <v>30</v>
      </c>
      <c r="S11" s="92">
        <v>15127</v>
      </c>
      <c r="T11" s="22">
        <v>7</v>
      </c>
      <c r="V11" s="12">
        <f t="shared" si="4"/>
        <v>4</v>
      </c>
      <c r="W11" s="83" t="s">
        <v>41</v>
      </c>
      <c r="X11" s="92">
        <v>21643</v>
      </c>
      <c r="Y11" s="22">
        <v>4</v>
      </c>
      <c r="AA11" s="12">
        <f t="shared" si="5"/>
        <v>4</v>
      </c>
      <c r="AB11" s="13" t="s">
        <v>14</v>
      </c>
      <c r="AC11" s="92">
        <v>24471</v>
      </c>
      <c r="AD11" s="22">
        <v>4</v>
      </c>
      <c r="AE11" s="94"/>
    </row>
    <row r="12" spans="2:31">
      <c r="B12" s="12">
        <f t="shared" si="0"/>
        <v>5</v>
      </c>
      <c r="C12" s="13" t="s">
        <v>50</v>
      </c>
      <c r="D12" s="92">
        <v>176218</v>
      </c>
      <c r="E12" s="22">
        <v>5</v>
      </c>
      <c r="G12" s="12">
        <f t="shared" si="1"/>
        <v>5</v>
      </c>
      <c r="H12" s="13" t="s">
        <v>50</v>
      </c>
      <c r="I12" s="92">
        <v>150652</v>
      </c>
      <c r="J12" s="22">
        <v>5</v>
      </c>
      <c r="L12" s="12">
        <f t="shared" si="2"/>
        <v>5</v>
      </c>
      <c r="M12" s="13" t="s">
        <v>31</v>
      </c>
      <c r="N12" s="92">
        <v>29706</v>
      </c>
      <c r="O12" s="22">
        <v>7</v>
      </c>
      <c r="Q12" s="12">
        <f t="shared" si="3"/>
        <v>5</v>
      </c>
      <c r="R12" s="13" t="s">
        <v>35</v>
      </c>
      <c r="S12" s="92">
        <v>14616</v>
      </c>
      <c r="T12" s="22">
        <v>4</v>
      </c>
      <c r="V12" s="12">
        <f t="shared" si="4"/>
        <v>5</v>
      </c>
      <c r="W12" s="83" t="s">
        <v>43</v>
      </c>
      <c r="X12" s="92">
        <v>21441</v>
      </c>
      <c r="Y12" s="22">
        <v>2</v>
      </c>
      <c r="AA12" s="12">
        <f t="shared" si="5"/>
        <v>5</v>
      </c>
      <c r="AB12" s="13" t="s">
        <v>27</v>
      </c>
      <c r="AC12" s="92">
        <v>21034</v>
      </c>
      <c r="AD12" s="22">
        <v>5</v>
      </c>
      <c r="AE12" s="94"/>
    </row>
    <row r="13" spans="2:31">
      <c r="B13" s="12">
        <f t="shared" si="0"/>
        <v>6</v>
      </c>
      <c r="C13" s="13" t="s">
        <v>16</v>
      </c>
      <c r="D13" s="92">
        <v>172687</v>
      </c>
      <c r="E13" s="22">
        <v>6</v>
      </c>
      <c r="G13" s="12">
        <f t="shared" si="1"/>
        <v>6</v>
      </c>
      <c r="H13" s="13" t="s">
        <v>16</v>
      </c>
      <c r="I13" s="92">
        <v>143946</v>
      </c>
      <c r="J13" s="22">
        <v>6</v>
      </c>
      <c r="L13" s="12">
        <f t="shared" si="2"/>
        <v>6</v>
      </c>
      <c r="M13" s="13" t="s">
        <v>39</v>
      </c>
      <c r="N13" s="92">
        <v>29384</v>
      </c>
      <c r="O13" s="22">
        <v>29</v>
      </c>
      <c r="Q13" s="12">
        <f t="shared" si="3"/>
        <v>6</v>
      </c>
      <c r="R13" s="13" t="s">
        <v>44</v>
      </c>
      <c r="S13" s="92">
        <v>13900</v>
      </c>
      <c r="T13" s="22">
        <v>5</v>
      </c>
      <c r="V13" s="12">
        <f t="shared" si="4"/>
        <v>6</v>
      </c>
      <c r="W13" s="83" t="s">
        <v>45</v>
      </c>
      <c r="X13" s="92">
        <v>19153</v>
      </c>
      <c r="Y13" s="22">
        <v>18</v>
      </c>
      <c r="AA13" s="12">
        <f t="shared" si="5"/>
        <v>6</v>
      </c>
      <c r="AB13" s="13" t="s">
        <v>18</v>
      </c>
      <c r="AC13" s="92">
        <v>20442</v>
      </c>
      <c r="AD13" s="22">
        <v>7</v>
      </c>
      <c r="AE13" s="94"/>
    </row>
    <row r="14" spans="2:31">
      <c r="B14" s="12">
        <f t="shared" si="0"/>
        <v>7</v>
      </c>
      <c r="C14" s="13" t="s">
        <v>44</v>
      </c>
      <c r="D14" s="92">
        <v>169002</v>
      </c>
      <c r="E14" s="22">
        <v>7</v>
      </c>
      <c r="G14" s="12">
        <f t="shared" si="1"/>
        <v>7</v>
      </c>
      <c r="H14" s="13" t="s">
        <v>44</v>
      </c>
      <c r="I14" s="92">
        <v>142213</v>
      </c>
      <c r="J14" s="22">
        <v>7</v>
      </c>
      <c r="L14" s="12">
        <f t="shared" si="2"/>
        <v>7</v>
      </c>
      <c r="M14" s="13" t="s">
        <v>47</v>
      </c>
      <c r="N14" s="92">
        <v>29102</v>
      </c>
      <c r="O14" s="22">
        <v>28</v>
      </c>
      <c r="Q14" s="12">
        <f t="shared" si="3"/>
        <v>7</v>
      </c>
      <c r="R14" s="13" t="s">
        <v>33</v>
      </c>
      <c r="S14" s="92">
        <v>13342</v>
      </c>
      <c r="T14" s="22">
        <v>9</v>
      </c>
      <c r="V14" s="12">
        <f t="shared" si="4"/>
        <v>7</v>
      </c>
      <c r="W14" s="83" t="s">
        <v>14</v>
      </c>
      <c r="X14" s="92">
        <v>19096</v>
      </c>
      <c r="Y14" s="22">
        <v>6</v>
      </c>
      <c r="AA14" s="12">
        <f t="shared" si="5"/>
        <v>7</v>
      </c>
      <c r="AB14" s="13" t="s">
        <v>33</v>
      </c>
      <c r="AC14" s="92">
        <v>20271</v>
      </c>
      <c r="AD14" s="22">
        <v>6</v>
      </c>
      <c r="AE14" s="94"/>
    </row>
    <row r="15" spans="2:31">
      <c r="B15" s="12">
        <f t="shared" si="0"/>
        <v>8</v>
      </c>
      <c r="C15" s="13" t="s">
        <v>25</v>
      </c>
      <c r="D15" s="92">
        <v>162284</v>
      </c>
      <c r="E15" s="22">
        <v>8</v>
      </c>
      <c r="G15" s="12">
        <f t="shared" si="1"/>
        <v>8</v>
      </c>
      <c r="H15" s="13" t="s">
        <v>19</v>
      </c>
      <c r="I15" s="92">
        <v>140991</v>
      </c>
      <c r="J15" s="22">
        <v>9</v>
      </c>
      <c r="L15" s="12">
        <f t="shared" si="2"/>
        <v>8</v>
      </c>
      <c r="M15" s="13" t="s">
        <v>33</v>
      </c>
      <c r="N15" s="92">
        <v>28930</v>
      </c>
      <c r="O15" s="22">
        <v>8</v>
      </c>
      <c r="Q15" s="12">
        <f t="shared" si="3"/>
        <v>8</v>
      </c>
      <c r="R15" s="13" t="s">
        <v>37</v>
      </c>
      <c r="S15" s="92">
        <v>12881</v>
      </c>
      <c r="T15" s="22">
        <v>11</v>
      </c>
      <c r="V15" s="12">
        <f t="shared" si="4"/>
        <v>8</v>
      </c>
      <c r="W15" s="83" t="s">
        <v>11</v>
      </c>
      <c r="X15" s="92">
        <v>18330</v>
      </c>
      <c r="Y15" s="22">
        <v>7</v>
      </c>
      <c r="AA15" s="12">
        <f t="shared" si="5"/>
        <v>8</v>
      </c>
      <c r="AB15" s="13" t="s">
        <v>38</v>
      </c>
      <c r="AC15" s="92">
        <v>19181</v>
      </c>
      <c r="AD15" s="22">
        <v>13</v>
      </c>
      <c r="AE15" s="94"/>
    </row>
    <row r="16" spans="2:31">
      <c r="B16" s="12">
        <f t="shared" si="0"/>
        <v>9</v>
      </c>
      <c r="C16" s="13" t="s">
        <v>26</v>
      </c>
      <c r="D16" s="92">
        <v>157750</v>
      </c>
      <c r="E16" s="22">
        <v>9</v>
      </c>
      <c r="G16" s="12">
        <f t="shared" si="1"/>
        <v>9</v>
      </c>
      <c r="H16" s="13" t="s">
        <v>25</v>
      </c>
      <c r="I16" s="92">
        <v>138138</v>
      </c>
      <c r="J16" s="22">
        <v>8</v>
      </c>
      <c r="L16" s="12">
        <f t="shared" si="2"/>
        <v>9</v>
      </c>
      <c r="M16" s="13" t="s">
        <v>16</v>
      </c>
      <c r="N16" s="92">
        <v>28741</v>
      </c>
      <c r="O16" s="22">
        <v>27</v>
      </c>
      <c r="Q16" s="12">
        <f t="shared" si="3"/>
        <v>9</v>
      </c>
      <c r="R16" s="13" t="s">
        <v>27</v>
      </c>
      <c r="S16" s="92">
        <v>12878</v>
      </c>
      <c r="T16" s="22">
        <v>10</v>
      </c>
      <c r="V16" s="12">
        <f t="shared" si="4"/>
        <v>9</v>
      </c>
      <c r="W16" s="83" t="s">
        <v>32</v>
      </c>
      <c r="X16" s="92">
        <v>18329</v>
      </c>
      <c r="Y16" s="22">
        <v>10</v>
      </c>
      <c r="AA16" s="12">
        <f t="shared" si="5"/>
        <v>9</v>
      </c>
      <c r="AB16" s="13" t="s">
        <v>44</v>
      </c>
      <c r="AC16" s="92">
        <v>18678</v>
      </c>
      <c r="AD16" s="22">
        <v>10</v>
      </c>
      <c r="AE16" s="94"/>
    </row>
    <row r="17" spans="2:31">
      <c r="B17" s="12">
        <f t="shared" si="0"/>
        <v>10</v>
      </c>
      <c r="C17" s="13" t="s">
        <v>19</v>
      </c>
      <c r="D17" s="92">
        <v>152724</v>
      </c>
      <c r="E17" s="22">
        <v>11</v>
      </c>
      <c r="G17" s="12">
        <f t="shared" si="1"/>
        <v>10</v>
      </c>
      <c r="H17" s="13" t="s">
        <v>42</v>
      </c>
      <c r="I17" s="92">
        <v>134572</v>
      </c>
      <c r="J17" s="22">
        <v>16</v>
      </c>
      <c r="L17" s="12">
        <f t="shared" si="2"/>
        <v>10</v>
      </c>
      <c r="M17" s="13" t="s">
        <v>34</v>
      </c>
      <c r="N17" s="92">
        <v>28692</v>
      </c>
      <c r="O17" s="22">
        <v>18</v>
      </c>
      <c r="Q17" s="12">
        <f t="shared" si="3"/>
        <v>10</v>
      </c>
      <c r="R17" s="13" t="s">
        <v>46</v>
      </c>
      <c r="S17" s="92">
        <v>12747</v>
      </c>
      <c r="T17" s="22">
        <v>6</v>
      </c>
      <c r="V17" s="12">
        <f t="shared" si="4"/>
        <v>10</v>
      </c>
      <c r="W17" s="83" t="s">
        <v>44</v>
      </c>
      <c r="X17" s="92">
        <v>18306</v>
      </c>
      <c r="Y17" s="22">
        <v>9</v>
      </c>
      <c r="AA17" s="12">
        <f t="shared" si="5"/>
        <v>10</v>
      </c>
      <c r="AB17" s="13" t="s">
        <v>41</v>
      </c>
      <c r="AC17" s="92">
        <v>18125</v>
      </c>
      <c r="AD17" s="22">
        <v>8</v>
      </c>
      <c r="AE17" s="94"/>
    </row>
    <row r="18" spans="2:31">
      <c r="B18" s="12">
        <f t="shared" si="0"/>
        <v>11</v>
      </c>
      <c r="C18" s="13" t="s">
        <v>51</v>
      </c>
      <c r="D18" s="92">
        <v>148486</v>
      </c>
      <c r="E18" s="22">
        <v>10</v>
      </c>
      <c r="G18" s="12">
        <f t="shared" si="1"/>
        <v>11</v>
      </c>
      <c r="H18" s="13" t="s">
        <v>49</v>
      </c>
      <c r="I18" s="92">
        <v>134549</v>
      </c>
      <c r="J18" s="22">
        <v>14</v>
      </c>
      <c r="L18" s="12">
        <f t="shared" si="2"/>
        <v>11</v>
      </c>
      <c r="M18" s="13" t="s">
        <v>37</v>
      </c>
      <c r="N18" s="92">
        <v>27750</v>
      </c>
      <c r="O18" s="22">
        <v>15</v>
      </c>
      <c r="Q18" s="12">
        <f t="shared" si="3"/>
        <v>11</v>
      </c>
      <c r="R18" s="13" t="s">
        <v>47</v>
      </c>
      <c r="S18" s="92">
        <v>12497</v>
      </c>
      <c r="T18" s="22">
        <v>12</v>
      </c>
      <c r="V18" s="12">
        <f t="shared" si="4"/>
        <v>11</v>
      </c>
      <c r="W18" s="83" t="s">
        <v>18</v>
      </c>
      <c r="X18" s="92">
        <v>17761</v>
      </c>
      <c r="Y18" s="22">
        <v>12</v>
      </c>
      <c r="AA18" s="12">
        <f t="shared" si="5"/>
        <v>11</v>
      </c>
      <c r="AB18" s="13" t="s">
        <v>48</v>
      </c>
      <c r="AC18" s="92">
        <v>18105</v>
      </c>
      <c r="AD18" s="22">
        <v>11</v>
      </c>
      <c r="AE18" s="94"/>
    </row>
    <row r="19" spans="2:31">
      <c r="B19" s="12">
        <f t="shared" si="0"/>
        <v>12</v>
      </c>
      <c r="C19" s="13" t="s">
        <v>28</v>
      </c>
      <c r="D19" s="92">
        <v>147619</v>
      </c>
      <c r="E19" s="22">
        <v>14</v>
      </c>
      <c r="G19" s="12">
        <f t="shared" si="1"/>
        <v>12</v>
      </c>
      <c r="H19" s="13" t="s">
        <v>28</v>
      </c>
      <c r="I19" s="92">
        <v>124061</v>
      </c>
      <c r="J19" s="22">
        <v>11</v>
      </c>
      <c r="L19" s="12">
        <f t="shared" si="2"/>
        <v>12</v>
      </c>
      <c r="M19" s="13" t="s">
        <v>38</v>
      </c>
      <c r="N19" s="92">
        <v>27290</v>
      </c>
      <c r="O19" s="22">
        <v>25</v>
      </c>
      <c r="Q19" s="12">
        <f t="shared" si="3"/>
        <v>12</v>
      </c>
      <c r="R19" s="13" t="s">
        <v>49</v>
      </c>
      <c r="S19" s="92">
        <v>12203</v>
      </c>
      <c r="T19" s="22">
        <v>14</v>
      </c>
      <c r="V19" s="12">
        <f t="shared" si="4"/>
        <v>12</v>
      </c>
      <c r="W19" s="83" t="s">
        <v>49</v>
      </c>
      <c r="X19" s="92">
        <v>17725</v>
      </c>
      <c r="Y19" s="22">
        <v>13</v>
      </c>
      <c r="AA19" s="12">
        <f t="shared" si="5"/>
        <v>12</v>
      </c>
      <c r="AB19" s="13" t="s">
        <v>42</v>
      </c>
      <c r="AC19" s="92">
        <v>18078</v>
      </c>
      <c r="AD19" s="22">
        <v>12</v>
      </c>
      <c r="AE19" s="94"/>
    </row>
    <row r="20" spans="2:31">
      <c r="B20" s="12">
        <f t="shared" si="0"/>
        <v>13</v>
      </c>
      <c r="C20" s="13" t="s">
        <v>42</v>
      </c>
      <c r="D20" s="92">
        <v>147575</v>
      </c>
      <c r="E20" s="22">
        <v>12</v>
      </c>
      <c r="G20" s="12">
        <f t="shared" si="1"/>
        <v>13</v>
      </c>
      <c r="H20" s="13" t="s">
        <v>26</v>
      </c>
      <c r="I20" s="92">
        <v>123654</v>
      </c>
      <c r="J20" s="22">
        <v>12</v>
      </c>
      <c r="L20" s="12">
        <f t="shared" si="2"/>
        <v>13</v>
      </c>
      <c r="M20" s="13" t="s">
        <v>17</v>
      </c>
      <c r="N20" s="92">
        <v>27123</v>
      </c>
      <c r="O20" s="22">
        <v>6</v>
      </c>
      <c r="Q20" s="12">
        <f t="shared" si="3"/>
        <v>13</v>
      </c>
      <c r="R20" s="13" t="s">
        <v>51</v>
      </c>
      <c r="S20" s="92">
        <v>12041</v>
      </c>
      <c r="T20" s="22">
        <v>15</v>
      </c>
      <c r="V20" s="12">
        <f t="shared" si="4"/>
        <v>13</v>
      </c>
      <c r="W20" s="83" t="s">
        <v>38</v>
      </c>
      <c r="X20" s="92">
        <v>17234</v>
      </c>
      <c r="Y20" s="22">
        <v>14</v>
      </c>
      <c r="AA20" s="12">
        <f t="shared" si="5"/>
        <v>13</v>
      </c>
      <c r="AB20" s="13" t="s">
        <v>49</v>
      </c>
      <c r="AC20" s="92">
        <v>18047</v>
      </c>
      <c r="AD20" s="22">
        <v>16</v>
      </c>
      <c r="AE20" s="94"/>
    </row>
    <row r="21" spans="2:31">
      <c r="B21" s="12">
        <f t="shared" si="0"/>
        <v>14</v>
      </c>
      <c r="C21" s="13" t="s">
        <v>12</v>
      </c>
      <c r="D21" s="92">
        <v>145521</v>
      </c>
      <c r="E21" s="22">
        <v>13</v>
      </c>
      <c r="G21" s="12">
        <f t="shared" si="1"/>
        <v>14</v>
      </c>
      <c r="H21" s="13" t="s">
        <v>51</v>
      </c>
      <c r="I21" s="92">
        <v>121807</v>
      </c>
      <c r="J21" s="22">
        <v>10</v>
      </c>
      <c r="L21" s="12">
        <f t="shared" si="2"/>
        <v>14</v>
      </c>
      <c r="M21" s="13" t="s">
        <v>45</v>
      </c>
      <c r="N21" s="92">
        <v>26897</v>
      </c>
      <c r="O21" s="22">
        <v>23</v>
      </c>
      <c r="Q21" s="12">
        <f t="shared" si="3"/>
        <v>14</v>
      </c>
      <c r="R21" s="13" t="s">
        <v>16</v>
      </c>
      <c r="S21" s="92">
        <v>11952</v>
      </c>
      <c r="T21" s="22">
        <v>13</v>
      </c>
      <c r="V21" s="12">
        <f t="shared" si="4"/>
        <v>14</v>
      </c>
      <c r="W21" s="83" t="s">
        <v>51</v>
      </c>
      <c r="X21" s="92">
        <v>17206</v>
      </c>
      <c r="Y21" s="22">
        <v>17</v>
      </c>
      <c r="AA21" s="12">
        <f t="shared" si="5"/>
        <v>14</v>
      </c>
      <c r="AB21" s="13" t="s">
        <v>16</v>
      </c>
      <c r="AC21" s="92">
        <v>17878</v>
      </c>
      <c r="AD21" s="22">
        <v>9</v>
      </c>
      <c r="AE21" s="94"/>
    </row>
    <row r="22" spans="2:31">
      <c r="B22" s="12">
        <f t="shared" si="0"/>
        <v>15</v>
      </c>
      <c r="C22" s="13" t="s">
        <v>49</v>
      </c>
      <c r="D22" s="92">
        <v>144675</v>
      </c>
      <c r="E22" s="22">
        <v>16</v>
      </c>
      <c r="G22" s="12">
        <f t="shared" si="1"/>
        <v>15</v>
      </c>
      <c r="H22" s="13" t="s">
        <v>12</v>
      </c>
      <c r="I22" s="92">
        <v>121293</v>
      </c>
      <c r="J22" s="22">
        <v>13</v>
      </c>
      <c r="L22" s="12">
        <f t="shared" si="2"/>
        <v>15</v>
      </c>
      <c r="M22" s="13" t="s">
        <v>44</v>
      </c>
      <c r="N22" s="92">
        <v>26790</v>
      </c>
      <c r="O22" s="22">
        <v>34</v>
      </c>
      <c r="Q22" s="12">
        <f t="shared" si="3"/>
        <v>15</v>
      </c>
      <c r="R22" s="13" t="s">
        <v>22</v>
      </c>
      <c r="S22" s="92">
        <v>11605</v>
      </c>
      <c r="T22" s="22">
        <v>27</v>
      </c>
      <c r="V22" s="12">
        <f t="shared" si="4"/>
        <v>15</v>
      </c>
      <c r="W22" s="83" t="s">
        <v>37</v>
      </c>
      <c r="X22" s="92">
        <v>17018</v>
      </c>
      <c r="Y22" s="22">
        <v>16</v>
      </c>
      <c r="AA22" s="12">
        <f t="shared" si="5"/>
        <v>15</v>
      </c>
      <c r="AB22" s="13" t="s">
        <v>28</v>
      </c>
      <c r="AC22" s="92">
        <v>17777</v>
      </c>
      <c r="AD22" s="22">
        <v>18</v>
      </c>
      <c r="AE22" s="94"/>
    </row>
    <row r="23" spans="2:31">
      <c r="B23" s="12">
        <f t="shared" si="0"/>
        <v>16</v>
      </c>
      <c r="C23" s="13" t="s">
        <v>48</v>
      </c>
      <c r="D23" s="92">
        <v>142555</v>
      </c>
      <c r="E23" s="22">
        <v>20</v>
      </c>
      <c r="G23" s="12">
        <f t="shared" si="1"/>
        <v>16</v>
      </c>
      <c r="H23" s="13" t="s">
        <v>40</v>
      </c>
      <c r="I23" s="92">
        <v>117043</v>
      </c>
      <c r="J23" s="22">
        <v>15</v>
      </c>
      <c r="L23" s="12">
        <f t="shared" si="2"/>
        <v>16</v>
      </c>
      <c r="M23" s="13" t="s">
        <v>51</v>
      </c>
      <c r="N23" s="92">
        <v>26679</v>
      </c>
      <c r="O23" s="22">
        <v>16</v>
      </c>
      <c r="Q23" s="12">
        <f t="shared" si="3"/>
        <v>16</v>
      </c>
      <c r="R23" s="13" t="s">
        <v>11</v>
      </c>
      <c r="S23" s="92">
        <v>11496</v>
      </c>
      <c r="T23" s="22">
        <v>18</v>
      </c>
      <c r="V23" s="12">
        <f t="shared" si="4"/>
        <v>16</v>
      </c>
      <c r="W23" s="83" t="s">
        <v>33</v>
      </c>
      <c r="X23" s="92">
        <v>16742</v>
      </c>
      <c r="Y23" s="22">
        <v>8</v>
      </c>
      <c r="AA23" s="12">
        <f t="shared" si="5"/>
        <v>16</v>
      </c>
      <c r="AB23" s="13" t="s">
        <v>35</v>
      </c>
      <c r="AC23" s="92">
        <v>17473</v>
      </c>
      <c r="AD23" s="22">
        <v>14</v>
      </c>
      <c r="AE23" s="94"/>
    </row>
    <row r="24" spans="2:31">
      <c r="B24" s="12">
        <f t="shared" si="0"/>
        <v>17</v>
      </c>
      <c r="C24" s="13" t="s">
        <v>31</v>
      </c>
      <c r="D24" s="92">
        <v>142156</v>
      </c>
      <c r="E24" s="22">
        <v>18</v>
      </c>
      <c r="G24" s="12">
        <f t="shared" si="1"/>
        <v>17</v>
      </c>
      <c r="H24" s="13" t="s">
        <v>48</v>
      </c>
      <c r="I24" s="92">
        <v>116892</v>
      </c>
      <c r="J24" s="22">
        <v>17</v>
      </c>
      <c r="L24" s="12">
        <f t="shared" si="2"/>
        <v>17</v>
      </c>
      <c r="M24" s="13" t="s">
        <v>36</v>
      </c>
      <c r="N24" s="92">
        <v>26489</v>
      </c>
      <c r="O24" s="22">
        <v>12</v>
      </c>
      <c r="Q24" s="12">
        <f t="shared" si="3"/>
        <v>17</v>
      </c>
      <c r="R24" s="13" t="s">
        <v>50</v>
      </c>
      <c r="S24" s="92">
        <v>11489</v>
      </c>
      <c r="T24" s="22">
        <v>16</v>
      </c>
      <c r="V24" s="12">
        <f t="shared" si="4"/>
        <v>17</v>
      </c>
      <c r="W24" s="83" t="s">
        <v>22</v>
      </c>
      <c r="X24" s="92">
        <v>16734</v>
      </c>
      <c r="Y24" s="22">
        <v>15</v>
      </c>
      <c r="AA24" s="12">
        <f t="shared" si="5"/>
        <v>17</v>
      </c>
      <c r="AB24" s="13" t="s">
        <v>51</v>
      </c>
      <c r="AC24" s="92">
        <v>17409</v>
      </c>
      <c r="AD24" s="22">
        <v>15</v>
      </c>
      <c r="AE24" s="94"/>
    </row>
    <row r="25" spans="2:31">
      <c r="B25" s="12">
        <f t="shared" si="0"/>
        <v>18</v>
      </c>
      <c r="C25" s="13" t="s">
        <v>39</v>
      </c>
      <c r="D25" s="92">
        <v>139092</v>
      </c>
      <c r="E25" s="22">
        <v>21</v>
      </c>
      <c r="G25" s="12">
        <f t="shared" si="1"/>
        <v>18</v>
      </c>
      <c r="H25" s="13" t="s">
        <v>31</v>
      </c>
      <c r="I25" s="92">
        <v>112451</v>
      </c>
      <c r="J25" s="22">
        <v>22</v>
      </c>
      <c r="L25" s="12">
        <f t="shared" si="2"/>
        <v>18</v>
      </c>
      <c r="M25" s="13" t="s">
        <v>11</v>
      </c>
      <c r="N25" s="92">
        <v>26056</v>
      </c>
      <c r="O25" s="22">
        <v>11</v>
      </c>
      <c r="Q25" s="12">
        <f t="shared" si="3"/>
        <v>18</v>
      </c>
      <c r="R25" s="13" t="s">
        <v>28</v>
      </c>
      <c r="S25" s="92">
        <v>11392</v>
      </c>
      <c r="T25" s="22">
        <v>20</v>
      </c>
      <c r="V25" s="12">
        <f t="shared" si="4"/>
        <v>18</v>
      </c>
      <c r="W25" s="83" t="s">
        <v>46</v>
      </c>
      <c r="X25" s="92">
        <v>16610</v>
      </c>
      <c r="Y25" s="22">
        <v>11</v>
      </c>
      <c r="AA25" s="12">
        <f t="shared" si="5"/>
        <v>18</v>
      </c>
      <c r="AB25" s="13" t="s">
        <v>50</v>
      </c>
      <c r="AC25" s="92">
        <v>17363</v>
      </c>
      <c r="AD25" s="22">
        <v>19</v>
      </c>
      <c r="AE25" s="94"/>
    </row>
    <row r="26" spans="2:31">
      <c r="B26" s="12">
        <f t="shared" si="0"/>
        <v>19</v>
      </c>
      <c r="C26" s="13" t="s">
        <v>45</v>
      </c>
      <c r="D26" s="92">
        <v>136891</v>
      </c>
      <c r="E26" s="22">
        <v>22</v>
      </c>
      <c r="G26" s="12">
        <f t="shared" si="1"/>
        <v>19</v>
      </c>
      <c r="H26" s="13" t="s">
        <v>45</v>
      </c>
      <c r="I26" s="92">
        <v>109993</v>
      </c>
      <c r="J26" s="22">
        <v>21</v>
      </c>
      <c r="L26" s="12">
        <f t="shared" si="2"/>
        <v>19</v>
      </c>
      <c r="M26" s="13" t="s">
        <v>24</v>
      </c>
      <c r="N26" s="92">
        <v>25676</v>
      </c>
      <c r="O26" s="22">
        <v>14</v>
      </c>
      <c r="Q26" s="12">
        <f t="shared" si="3"/>
        <v>19</v>
      </c>
      <c r="R26" s="13" t="s">
        <v>40</v>
      </c>
      <c r="S26" s="92">
        <v>11352</v>
      </c>
      <c r="T26" s="22">
        <v>17</v>
      </c>
      <c r="V26" s="12">
        <f t="shared" si="4"/>
        <v>19</v>
      </c>
      <c r="W26" s="83" t="s">
        <v>27</v>
      </c>
      <c r="X26" s="92">
        <v>16411</v>
      </c>
      <c r="Y26" s="22">
        <v>19</v>
      </c>
      <c r="AA26" s="12">
        <f t="shared" si="5"/>
        <v>19</v>
      </c>
      <c r="AB26" s="13" t="s">
        <v>15</v>
      </c>
      <c r="AC26" s="92">
        <v>17258</v>
      </c>
      <c r="AD26" s="22">
        <v>22</v>
      </c>
      <c r="AE26" s="94"/>
    </row>
    <row r="27" spans="2:31">
      <c r="B27" s="12">
        <f t="shared" si="0"/>
        <v>20</v>
      </c>
      <c r="C27" s="13" t="s">
        <v>37</v>
      </c>
      <c r="D27" s="92">
        <v>136411</v>
      </c>
      <c r="E27" s="22">
        <v>23</v>
      </c>
      <c r="G27" s="12">
        <f t="shared" si="1"/>
        <v>20</v>
      </c>
      <c r="H27" s="13" t="s">
        <v>39</v>
      </c>
      <c r="I27" s="92">
        <v>109708</v>
      </c>
      <c r="J27" s="22">
        <v>19</v>
      </c>
      <c r="L27" s="12">
        <f t="shared" si="2"/>
        <v>20</v>
      </c>
      <c r="M27" s="13" t="s">
        <v>48</v>
      </c>
      <c r="N27" s="92">
        <v>25663</v>
      </c>
      <c r="O27" s="22">
        <v>32</v>
      </c>
      <c r="Q27" s="12">
        <f t="shared" si="3"/>
        <v>20</v>
      </c>
      <c r="R27" s="13" t="s">
        <v>42</v>
      </c>
      <c r="S27" s="92">
        <v>11295</v>
      </c>
      <c r="T27" s="22">
        <v>19</v>
      </c>
      <c r="V27" s="12">
        <f t="shared" si="4"/>
        <v>20</v>
      </c>
      <c r="W27" s="83" t="s">
        <v>47</v>
      </c>
      <c r="X27" s="92">
        <v>16224</v>
      </c>
      <c r="Y27" s="22">
        <v>20</v>
      </c>
      <c r="AA27" s="12">
        <f t="shared" si="5"/>
        <v>20</v>
      </c>
      <c r="AB27" s="13" t="s">
        <v>36</v>
      </c>
      <c r="AC27" s="92">
        <v>17093</v>
      </c>
      <c r="AD27" s="22">
        <v>17</v>
      </c>
      <c r="AE27" s="94"/>
    </row>
    <row r="28" spans="2:31">
      <c r="B28" s="12">
        <f t="shared" si="0"/>
        <v>21</v>
      </c>
      <c r="C28" s="13" t="s">
        <v>17</v>
      </c>
      <c r="D28" s="92">
        <v>135968</v>
      </c>
      <c r="E28" s="22">
        <v>17</v>
      </c>
      <c r="G28" s="12">
        <f t="shared" si="1"/>
        <v>21</v>
      </c>
      <c r="H28" s="13" t="s">
        <v>17</v>
      </c>
      <c r="I28" s="92">
        <v>108845</v>
      </c>
      <c r="J28" s="22">
        <v>18</v>
      </c>
      <c r="L28" s="12">
        <f t="shared" si="2"/>
        <v>21</v>
      </c>
      <c r="M28" s="13" t="s">
        <v>50</v>
      </c>
      <c r="N28" s="92">
        <v>25566</v>
      </c>
      <c r="O28" s="22">
        <v>37</v>
      </c>
      <c r="Q28" s="12">
        <f t="shared" si="3"/>
        <v>21</v>
      </c>
      <c r="R28" s="13" t="s">
        <v>41</v>
      </c>
      <c r="S28" s="92">
        <v>11266</v>
      </c>
      <c r="T28" s="22">
        <v>21</v>
      </c>
      <c r="V28" s="12">
        <f t="shared" si="4"/>
        <v>21</v>
      </c>
      <c r="W28" s="83" t="s">
        <v>50</v>
      </c>
      <c r="X28" s="92">
        <v>16182</v>
      </c>
      <c r="Y28" s="22">
        <v>21</v>
      </c>
      <c r="AA28" s="12">
        <f t="shared" si="5"/>
        <v>21</v>
      </c>
      <c r="AB28" s="13" t="s">
        <v>47</v>
      </c>
      <c r="AC28" s="92">
        <v>17046</v>
      </c>
      <c r="AD28" s="22">
        <v>21</v>
      </c>
      <c r="AE28" s="94"/>
    </row>
    <row r="29" spans="2:31">
      <c r="B29" s="12">
        <f t="shared" si="0"/>
        <v>22</v>
      </c>
      <c r="C29" s="13" t="s">
        <v>36</v>
      </c>
      <c r="D29" s="92">
        <v>134151</v>
      </c>
      <c r="E29" s="22">
        <v>19</v>
      </c>
      <c r="G29" s="12">
        <f t="shared" si="1"/>
        <v>22</v>
      </c>
      <c r="H29" s="13" t="s">
        <v>37</v>
      </c>
      <c r="I29" s="92">
        <v>108661</v>
      </c>
      <c r="J29" s="22">
        <v>24</v>
      </c>
      <c r="L29" s="12">
        <f t="shared" si="2"/>
        <v>22</v>
      </c>
      <c r="M29" s="13" t="s">
        <v>23</v>
      </c>
      <c r="N29" s="92">
        <v>25410</v>
      </c>
      <c r="O29" s="22">
        <v>13</v>
      </c>
      <c r="Q29" s="12">
        <f t="shared" si="3"/>
        <v>22</v>
      </c>
      <c r="R29" s="13" t="s">
        <v>18</v>
      </c>
      <c r="S29" s="92">
        <v>10972</v>
      </c>
      <c r="T29" s="22">
        <v>23</v>
      </c>
      <c r="V29" s="12">
        <f t="shared" si="4"/>
        <v>22</v>
      </c>
      <c r="W29" s="83" t="s">
        <v>48</v>
      </c>
      <c r="X29" s="92">
        <v>15850</v>
      </c>
      <c r="Y29" s="22">
        <v>24</v>
      </c>
      <c r="AA29" s="12">
        <f t="shared" si="5"/>
        <v>22</v>
      </c>
      <c r="AB29" s="13" t="s">
        <v>39</v>
      </c>
      <c r="AC29" s="92">
        <v>16876</v>
      </c>
      <c r="AD29" s="22">
        <v>24</v>
      </c>
      <c r="AE29" s="94"/>
    </row>
    <row r="30" spans="2:31">
      <c r="B30" s="12">
        <f t="shared" si="0"/>
        <v>23</v>
      </c>
      <c r="C30" s="13" t="s">
        <v>40</v>
      </c>
      <c r="D30" s="92">
        <v>131441</v>
      </c>
      <c r="E30" s="22">
        <v>15</v>
      </c>
      <c r="G30" s="12">
        <f t="shared" si="1"/>
        <v>23</v>
      </c>
      <c r="H30" s="13" t="s">
        <v>36</v>
      </c>
      <c r="I30" s="92">
        <v>107662</v>
      </c>
      <c r="J30" s="22">
        <v>20</v>
      </c>
      <c r="L30" s="12">
        <f t="shared" si="2"/>
        <v>23</v>
      </c>
      <c r="M30" s="13" t="s">
        <v>15</v>
      </c>
      <c r="N30" s="92">
        <v>24320</v>
      </c>
      <c r="O30" s="22">
        <v>19</v>
      </c>
      <c r="Q30" s="12">
        <f t="shared" si="3"/>
        <v>23</v>
      </c>
      <c r="R30" s="13" t="s">
        <v>45</v>
      </c>
      <c r="S30" s="92">
        <v>10894</v>
      </c>
      <c r="T30" s="22">
        <v>25</v>
      </c>
      <c r="V30" s="12">
        <f t="shared" si="4"/>
        <v>23</v>
      </c>
      <c r="W30" s="83" t="s">
        <v>29</v>
      </c>
      <c r="X30" s="92">
        <v>15567</v>
      </c>
      <c r="Y30" s="22">
        <v>23</v>
      </c>
      <c r="AA30" s="12">
        <f t="shared" si="5"/>
        <v>23</v>
      </c>
      <c r="AB30" s="13" t="s">
        <v>37</v>
      </c>
      <c r="AC30" s="92">
        <v>16838</v>
      </c>
      <c r="AD30" s="22">
        <v>25</v>
      </c>
      <c r="AE30" s="94"/>
    </row>
    <row r="31" spans="2:31">
      <c r="B31" s="12">
        <f t="shared" si="0"/>
        <v>24</v>
      </c>
      <c r="C31" s="13" t="s">
        <v>24</v>
      </c>
      <c r="D31" s="92">
        <v>128535</v>
      </c>
      <c r="E31" s="22">
        <v>25</v>
      </c>
      <c r="G31" s="12">
        <f t="shared" si="1"/>
        <v>24</v>
      </c>
      <c r="H31" s="13" t="s">
        <v>20</v>
      </c>
      <c r="I31" s="92">
        <v>106266</v>
      </c>
      <c r="J31" s="22">
        <v>32</v>
      </c>
      <c r="L31" s="12">
        <f t="shared" si="2"/>
        <v>24</v>
      </c>
      <c r="M31" s="13" t="s">
        <v>12</v>
      </c>
      <c r="N31" s="92">
        <v>24228</v>
      </c>
      <c r="O31" s="22">
        <v>31</v>
      </c>
      <c r="Q31" s="12">
        <f t="shared" si="3"/>
        <v>24</v>
      </c>
      <c r="R31" s="13" t="s">
        <v>31</v>
      </c>
      <c r="S31" s="92">
        <v>10726</v>
      </c>
      <c r="T31" s="22">
        <v>29</v>
      </c>
      <c r="V31" s="12">
        <f t="shared" si="4"/>
        <v>24</v>
      </c>
      <c r="W31" s="83" t="s">
        <v>42</v>
      </c>
      <c r="X31" s="92">
        <v>15515</v>
      </c>
      <c r="Y31" s="22">
        <v>28</v>
      </c>
      <c r="AA31" s="12">
        <f t="shared" si="5"/>
        <v>24</v>
      </c>
      <c r="AB31" s="13" t="s">
        <v>19</v>
      </c>
      <c r="AC31" s="92">
        <v>16761</v>
      </c>
      <c r="AD31" s="22">
        <v>20</v>
      </c>
      <c r="AE31" s="94"/>
    </row>
    <row r="32" spans="2:31">
      <c r="B32" s="12">
        <f t="shared" si="0"/>
        <v>25</v>
      </c>
      <c r="C32" s="13" t="s">
        <v>18</v>
      </c>
      <c r="D32" s="92">
        <v>127419</v>
      </c>
      <c r="E32" s="22">
        <v>24</v>
      </c>
      <c r="G32" s="12">
        <f t="shared" si="1"/>
        <v>25</v>
      </c>
      <c r="H32" s="13" t="s">
        <v>29</v>
      </c>
      <c r="I32" s="92">
        <v>105253</v>
      </c>
      <c r="J32" s="22">
        <v>30</v>
      </c>
      <c r="L32" s="12">
        <f t="shared" si="2"/>
        <v>25</v>
      </c>
      <c r="M32" s="13" t="s">
        <v>25</v>
      </c>
      <c r="N32" s="92">
        <v>24146</v>
      </c>
      <c r="O32" s="22">
        <v>26</v>
      </c>
      <c r="Q32" s="12">
        <f t="shared" si="3"/>
        <v>25</v>
      </c>
      <c r="R32" s="13" t="s">
        <v>19</v>
      </c>
      <c r="S32" s="92">
        <v>10519</v>
      </c>
      <c r="T32" s="22">
        <v>28</v>
      </c>
      <c r="V32" s="12">
        <f t="shared" si="4"/>
        <v>25</v>
      </c>
      <c r="W32" s="83" t="s">
        <v>19</v>
      </c>
      <c r="X32" s="92">
        <v>15482</v>
      </c>
      <c r="Y32" s="22">
        <v>22</v>
      </c>
      <c r="AA32" s="12">
        <f t="shared" si="5"/>
        <v>25</v>
      </c>
      <c r="AB32" s="13" t="s">
        <v>40</v>
      </c>
      <c r="AC32" s="92">
        <v>16567</v>
      </c>
      <c r="AD32" s="22">
        <v>28</v>
      </c>
      <c r="AE32" s="94"/>
    </row>
    <row r="33" spans="2:31">
      <c r="B33" s="12">
        <f t="shared" si="0"/>
        <v>26</v>
      </c>
      <c r="C33" s="13" t="s">
        <v>47</v>
      </c>
      <c r="D33" s="92">
        <v>125058</v>
      </c>
      <c r="E33" s="22">
        <v>27</v>
      </c>
      <c r="G33" s="12">
        <f t="shared" si="1"/>
        <v>26</v>
      </c>
      <c r="H33" s="13" t="s">
        <v>18</v>
      </c>
      <c r="I33" s="92">
        <v>103851</v>
      </c>
      <c r="J33" s="22">
        <v>23</v>
      </c>
      <c r="L33" s="12">
        <f t="shared" si="2"/>
        <v>26</v>
      </c>
      <c r="M33" s="13" t="s">
        <v>43</v>
      </c>
      <c r="N33" s="92">
        <v>23979</v>
      </c>
      <c r="O33" s="22">
        <v>36</v>
      </c>
      <c r="Q33" s="12">
        <f t="shared" si="3"/>
        <v>26</v>
      </c>
      <c r="R33" s="13" t="s">
        <v>38</v>
      </c>
      <c r="S33" s="92">
        <v>10391</v>
      </c>
      <c r="T33" s="22">
        <v>22</v>
      </c>
      <c r="V33" s="12">
        <f t="shared" si="4"/>
        <v>26</v>
      </c>
      <c r="W33" s="83" t="s">
        <v>16</v>
      </c>
      <c r="X33" s="92">
        <v>15425</v>
      </c>
      <c r="Y33" s="22">
        <v>27</v>
      </c>
      <c r="AA33" s="12">
        <f t="shared" si="5"/>
        <v>26</v>
      </c>
      <c r="AB33" s="13" t="s">
        <v>29</v>
      </c>
      <c r="AC33" s="92">
        <v>16540</v>
      </c>
      <c r="AD33" s="22">
        <v>29</v>
      </c>
      <c r="AE33" s="94"/>
    </row>
    <row r="34" spans="2:31">
      <c r="B34" s="12">
        <f t="shared" si="0"/>
        <v>27</v>
      </c>
      <c r="C34" s="13" t="s">
        <v>23</v>
      </c>
      <c r="D34" s="92">
        <v>123928</v>
      </c>
      <c r="E34" s="22">
        <v>28</v>
      </c>
      <c r="G34" s="12">
        <f t="shared" si="1"/>
        <v>27</v>
      </c>
      <c r="H34" s="13" t="s">
        <v>24</v>
      </c>
      <c r="I34" s="92">
        <v>102860</v>
      </c>
      <c r="J34" s="22">
        <v>25</v>
      </c>
      <c r="L34" s="12">
        <f t="shared" si="2"/>
        <v>27</v>
      </c>
      <c r="M34" s="13" t="s">
        <v>21</v>
      </c>
      <c r="N34" s="92">
        <v>23782</v>
      </c>
      <c r="O34" s="22">
        <v>10</v>
      </c>
      <c r="Q34" s="12">
        <f t="shared" si="3"/>
        <v>27</v>
      </c>
      <c r="R34" s="13" t="s">
        <v>32</v>
      </c>
      <c r="S34" s="92">
        <v>10278</v>
      </c>
      <c r="T34" s="22">
        <v>24</v>
      </c>
      <c r="V34" s="12">
        <f t="shared" si="4"/>
        <v>27</v>
      </c>
      <c r="W34" s="83" t="s">
        <v>24</v>
      </c>
      <c r="X34" s="92">
        <v>15259</v>
      </c>
      <c r="Y34" s="22">
        <v>31</v>
      </c>
      <c r="AA34" s="12">
        <f t="shared" si="5"/>
        <v>27</v>
      </c>
      <c r="AB34" s="13" t="s">
        <v>32</v>
      </c>
      <c r="AC34" s="92">
        <v>16180</v>
      </c>
      <c r="AD34" s="22">
        <v>23</v>
      </c>
      <c r="AE34" s="94"/>
    </row>
    <row r="35" spans="2:31">
      <c r="B35" s="12">
        <f t="shared" si="0"/>
        <v>28</v>
      </c>
      <c r="C35" s="13" t="s">
        <v>13</v>
      </c>
      <c r="D35" s="92">
        <v>122405</v>
      </c>
      <c r="E35" s="22">
        <v>26</v>
      </c>
      <c r="G35" s="12">
        <f t="shared" si="1"/>
        <v>28</v>
      </c>
      <c r="H35" s="13" t="s">
        <v>27</v>
      </c>
      <c r="I35" s="92">
        <v>100425</v>
      </c>
      <c r="J35" s="22">
        <v>31</v>
      </c>
      <c r="L35" s="12">
        <f t="shared" si="2"/>
        <v>28</v>
      </c>
      <c r="M35" s="13" t="s">
        <v>18</v>
      </c>
      <c r="N35" s="92">
        <v>23568</v>
      </c>
      <c r="O35" s="22">
        <v>35</v>
      </c>
      <c r="Q35" s="12">
        <f t="shared" si="3"/>
        <v>28</v>
      </c>
      <c r="R35" s="13" t="s">
        <v>25</v>
      </c>
      <c r="S35" s="92">
        <v>10275</v>
      </c>
      <c r="T35" s="22">
        <v>33</v>
      </c>
      <c r="V35" s="12">
        <f t="shared" si="4"/>
        <v>28</v>
      </c>
      <c r="W35" s="83" t="s">
        <v>39</v>
      </c>
      <c r="X35" s="92">
        <v>15149</v>
      </c>
      <c r="Y35" s="22">
        <v>25</v>
      </c>
      <c r="AA35" s="12">
        <f t="shared" si="5"/>
        <v>28</v>
      </c>
      <c r="AB35" s="13" t="s">
        <v>46</v>
      </c>
      <c r="AC35" s="92">
        <v>16177</v>
      </c>
      <c r="AD35" s="22">
        <v>26</v>
      </c>
      <c r="AE35" s="94"/>
    </row>
    <row r="36" spans="2:31">
      <c r="B36" s="12">
        <f t="shared" si="0"/>
        <v>29</v>
      </c>
      <c r="C36" s="13" t="s">
        <v>20</v>
      </c>
      <c r="D36" s="92">
        <v>118356</v>
      </c>
      <c r="E36" s="22">
        <v>30</v>
      </c>
      <c r="G36" s="12">
        <f t="shared" si="1"/>
        <v>29</v>
      </c>
      <c r="H36" s="13" t="s">
        <v>13</v>
      </c>
      <c r="I36" s="92">
        <v>100126</v>
      </c>
      <c r="J36" s="22">
        <v>26</v>
      </c>
      <c r="L36" s="12">
        <f t="shared" si="2"/>
        <v>29</v>
      </c>
      <c r="M36" s="13" t="s">
        <v>28</v>
      </c>
      <c r="N36" s="92">
        <v>23558</v>
      </c>
      <c r="O36" s="22">
        <v>33</v>
      </c>
      <c r="Q36" s="12">
        <f t="shared" si="3"/>
        <v>29</v>
      </c>
      <c r="R36" s="13" t="s">
        <v>29</v>
      </c>
      <c r="S36" s="92">
        <v>10258</v>
      </c>
      <c r="T36" s="22">
        <v>26</v>
      </c>
      <c r="V36" s="12">
        <f t="shared" si="4"/>
        <v>29</v>
      </c>
      <c r="W36" s="83" t="s">
        <v>25</v>
      </c>
      <c r="X36" s="92">
        <v>15038</v>
      </c>
      <c r="Y36" s="22">
        <v>26</v>
      </c>
      <c r="AA36" s="12">
        <f t="shared" si="5"/>
        <v>29</v>
      </c>
      <c r="AB36" s="13" t="s">
        <v>11</v>
      </c>
      <c r="AC36" s="92">
        <v>16152</v>
      </c>
      <c r="AD36" s="22">
        <v>30</v>
      </c>
      <c r="AE36" s="94"/>
    </row>
    <row r="37" spans="2:31">
      <c r="B37" s="12">
        <f t="shared" si="0"/>
        <v>30</v>
      </c>
      <c r="C37" s="13" t="s">
        <v>21</v>
      </c>
      <c r="D37" s="92">
        <v>118059</v>
      </c>
      <c r="E37" s="22">
        <v>29</v>
      </c>
      <c r="G37" s="12">
        <f t="shared" si="1"/>
        <v>30</v>
      </c>
      <c r="H37" s="13" t="s">
        <v>23</v>
      </c>
      <c r="I37" s="92">
        <v>98518</v>
      </c>
      <c r="J37" s="22">
        <v>28</v>
      </c>
      <c r="L37" s="12">
        <f t="shared" si="2"/>
        <v>30</v>
      </c>
      <c r="M37" s="13" t="s">
        <v>13</v>
      </c>
      <c r="N37" s="92">
        <v>22279</v>
      </c>
      <c r="O37" s="22">
        <v>24</v>
      </c>
      <c r="Q37" s="12">
        <f t="shared" si="3"/>
        <v>30</v>
      </c>
      <c r="R37" s="13" t="s">
        <v>15</v>
      </c>
      <c r="S37" s="92">
        <v>10091</v>
      </c>
      <c r="T37" s="22">
        <v>32</v>
      </c>
      <c r="V37" s="12">
        <f t="shared" si="4"/>
        <v>30</v>
      </c>
      <c r="W37" s="83" t="s">
        <v>40</v>
      </c>
      <c r="X37" s="92">
        <v>14846</v>
      </c>
      <c r="Y37" s="22">
        <v>29</v>
      </c>
      <c r="AA37" s="12">
        <f t="shared" si="5"/>
        <v>30</v>
      </c>
      <c r="AB37" s="13" t="s">
        <v>22</v>
      </c>
      <c r="AC37" s="92">
        <v>16047</v>
      </c>
      <c r="AD37" s="22">
        <v>31</v>
      </c>
      <c r="AE37" s="94"/>
    </row>
    <row r="38" spans="2:31">
      <c r="B38" s="12">
        <f t="shared" si="0"/>
        <v>31</v>
      </c>
      <c r="C38" s="13" t="s">
        <v>29</v>
      </c>
      <c r="D38" s="92">
        <v>116744</v>
      </c>
      <c r="E38" s="22">
        <v>31</v>
      </c>
      <c r="G38" s="12">
        <f t="shared" si="1"/>
        <v>31</v>
      </c>
      <c r="H38" s="13" t="s">
        <v>47</v>
      </c>
      <c r="I38" s="92">
        <v>95956</v>
      </c>
      <c r="J38" s="22">
        <v>26</v>
      </c>
      <c r="L38" s="12">
        <f t="shared" si="2"/>
        <v>31</v>
      </c>
      <c r="M38" s="13" t="s">
        <v>32</v>
      </c>
      <c r="N38" s="92">
        <v>19554</v>
      </c>
      <c r="O38" s="22">
        <v>40</v>
      </c>
      <c r="Q38" s="12">
        <f t="shared" si="3"/>
        <v>31</v>
      </c>
      <c r="R38" s="13" t="s">
        <v>14</v>
      </c>
      <c r="S38" s="92">
        <v>9935</v>
      </c>
      <c r="T38" s="22">
        <v>30</v>
      </c>
      <c r="V38" s="12">
        <f t="shared" si="4"/>
        <v>31</v>
      </c>
      <c r="W38" s="83" t="s">
        <v>21</v>
      </c>
      <c r="X38" s="92">
        <v>14719</v>
      </c>
      <c r="Y38" s="22">
        <v>30</v>
      </c>
      <c r="AA38" s="12">
        <f t="shared" si="5"/>
        <v>31</v>
      </c>
      <c r="AB38" s="13" t="s">
        <v>45</v>
      </c>
      <c r="AC38" s="92">
        <v>15951</v>
      </c>
      <c r="AD38" s="22">
        <v>27</v>
      </c>
      <c r="AE38" s="94"/>
    </row>
    <row r="39" spans="2:31">
      <c r="B39" s="12">
        <f t="shared" si="0"/>
        <v>32</v>
      </c>
      <c r="C39" s="13" t="s">
        <v>27</v>
      </c>
      <c r="D39" s="92">
        <v>109559</v>
      </c>
      <c r="E39" s="22">
        <v>32</v>
      </c>
      <c r="G39" s="12">
        <f t="shared" si="1"/>
        <v>32</v>
      </c>
      <c r="H39" s="13" t="s">
        <v>21</v>
      </c>
      <c r="I39" s="92">
        <v>94277</v>
      </c>
      <c r="J39" s="22">
        <v>29</v>
      </c>
      <c r="L39" s="12">
        <f t="shared" si="2"/>
        <v>32</v>
      </c>
      <c r="M39" s="13" t="s">
        <v>41</v>
      </c>
      <c r="N39" s="92">
        <v>17875</v>
      </c>
      <c r="O39" s="22">
        <v>5</v>
      </c>
      <c r="Q39" s="12">
        <f t="shared" si="3"/>
        <v>32</v>
      </c>
      <c r="R39" s="13" t="s">
        <v>39</v>
      </c>
      <c r="S39" s="92">
        <v>9753</v>
      </c>
      <c r="T39" s="22">
        <v>8</v>
      </c>
      <c r="V39" s="12">
        <f t="shared" si="4"/>
        <v>32</v>
      </c>
      <c r="W39" s="83" t="s">
        <v>26</v>
      </c>
      <c r="X39" s="92">
        <v>14475</v>
      </c>
      <c r="Y39" s="22">
        <v>32</v>
      </c>
      <c r="AA39" s="12">
        <f t="shared" si="5"/>
        <v>32</v>
      </c>
      <c r="AB39" s="13" t="s">
        <v>24</v>
      </c>
      <c r="AC39" s="92">
        <v>15794</v>
      </c>
      <c r="AD39" s="22">
        <v>32</v>
      </c>
      <c r="AE39" s="94"/>
    </row>
    <row r="40" spans="2:31">
      <c r="B40" s="12">
        <f t="shared" si="0"/>
        <v>33</v>
      </c>
      <c r="C40" s="13" t="s">
        <v>32</v>
      </c>
      <c r="D40" s="92">
        <v>101550</v>
      </c>
      <c r="E40" s="22">
        <v>34</v>
      </c>
      <c r="G40" s="12">
        <f t="shared" si="1"/>
        <v>33</v>
      </c>
      <c r="H40" s="13" t="s">
        <v>32</v>
      </c>
      <c r="I40" s="92">
        <v>81997</v>
      </c>
      <c r="J40" s="22">
        <v>33</v>
      </c>
      <c r="L40" s="12">
        <f t="shared" si="2"/>
        <v>33</v>
      </c>
      <c r="M40" s="13" t="s">
        <v>14</v>
      </c>
      <c r="N40" s="92">
        <v>15345</v>
      </c>
      <c r="O40" s="22">
        <v>41</v>
      </c>
      <c r="Q40" s="12">
        <f t="shared" si="3"/>
        <v>33</v>
      </c>
      <c r="R40" s="13" t="s">
        <v>13</v>
      </c>
      <c r="S40" s="92">
        <v>9736</v>
      </c>
      <c r="T40" s="22">
        <v>35</v>
      </c>
      <c r="V40" s="12">
        <f t="shared" si="4"/>
        <v>33</v>
      </c>
      <c r="W40" s="83" t="s">
        <v>15</v>
      </c>
      <c r="X40" s="92">
        <v>14429</v>
      </c>
      <c r="Y40" s="22">
        <v>33</v>
      </c>
      <c r="AA40" s="12">
        <f t="shared" si="5"/>
        <v>33</v>
      </c>
      <c r="AB40" s="13" t="s">
        <v>21</v>
      </c>
      <c r="AC40" s="92">
        <v>15607</v>
      </c>
      <c r="AD40" s="22">
        <v>34</v>
      </c>
      <c r="AE40" s="94"/>
    </row>
    <row r="41" spans="2:31">
      <c r="B41" s="12">
        <f t="shared" si="0"/>
        <v>34</v>
      </c>
      <c r="C41" s="13" t="s">
        <v>38</v>
      </c>
      <c r="D41" s="92">
        <v>97647</v>
      </c>
      <c r="E41" s="22">
        <v>35</v>
      </c>
      <c r="G41" s="12">
        <f t="shared" si="1"/>
        <v>34</v>
      </c>
      <c r="H41" s="13" t="s">
        <v>30</v>
      </c>
      <c r="I41" s="92">
        <v>72877</v>
      </c>
      <c r="J41" s="22">
        <v>36</v>
      </c>
      <c r="L41" s="12">
        <f t="shared" si="2"/>
        <v>34</v>
      </c>
      <c r="M41" s="13" t="s">
        <v>40</v>
      </c>
      <c r="N41" s="92">
        <v>14398</v>
      </c>
      <c r="O41" s="22">
        <v>17</v>
      </c>
      <c r="Q41" s="12">
        <f t="shared" si="3"/>
        <v>34</v>
      </c>
      <c r="R41" s="13" t="s">
        <v>26</v>
      </c>
      <c r="S41" s="92">
        <v>9571</v>
      </c>
      <c r="T41" s="22">
        <v>31</v>
      </c>
      <c r="V41" s="12">
        <f t="shared" si="4"/>
        <v>34</v>
      </c>
      <c r="W41" s="83" t="s">
        <v>28</v>
      </c>
      <c r="X41" s="92">
        <v>14276</v>
      </c>
      <c r="Y41" s="22">
        <v>34</v>
      </c>
      <c r="AA41" s="12">
        <f t="shared" si="5"/>
        <v>34</v>
      </c>
      <c r="AB41" s="13" t="s">
        <v>31</v>
      </c>
      <c r="AC41" s="92">
        <v>15586</v>
      </c>
      <c r="AD41" s="22">
        <v>33</v>
      </c>
      <c r="AE41" s="94"/>
    </row>
    <row r="42" spans="2:31">
      <c r="B42" s="12">
        <f t="shared" si="0"/>
        <v>35</v>
      </c>
      <c r="C42" s="13" t="s">
        <v>15</v>
      </c>
      <c r="D42" s="92">
        <v>95468</v>
      </c>
      <c r="E42" s="22">
        <v>36</v>
      </c>
      <c r="G42" s="12">
        <f t="shared" si="1"/>
        <v>35</v>
      </c>
      <c r="H42" s="13" t="s">
        <v>15</v>
      </c>
      <c r="I42" s="92">
        <v>71147</v>
      </c>
      <c r="J42" s="22">
        <v>37</v>
      </c>
      <c r="L42" s="12">
        <f t="shared" si="2"/>
        <v>35</v>
      </c>
      <c r="M42" s="13" t="s">
        <v>42</v>
      </c>
      <c r="N42" s="92">
        <v>13003</v>
      </c>
      <c r="O42" s="22">
        <v>9</v>
      </c>
      <c r="Q42" s="12">
        <f t="shared" si="3"/>
        <v>35</v>
      </c>
      <c r="R42" s="13" t="s">
        <v>20</v>
      </c>
      <c r="S42" s="92">
        <v>9478</v>
      </c>
      <c r="T42" s="22">
        <v>34</v>
      </c>
      <c r="V42" s="12">
        <f t="shared" si="4"/>
        <v>35</v>
      </c>
      <c r="W42" s="83" t="s">
        <v>36</v>
      </c>
      <c r="X42" s="92">
        <v>13861</v>
      </c>
      <c r="Y42" s="22">
        <v>35</v>
      </c>
      <c r="AA42" s="12">
        <f t="shared" si="5"/>
        <v>35</v>
      </c>
      <c r="AB42" s="13" t="s">
        <v>20</v>
      </c>
      <c r="AC42" s="92">
        <v>14839</v>
      </c>
      <c r="AD42" s="22">
        <v>35</v>
      </c>
      <c r="AE42" s="94"/>
    </row>
    <row r="43" spans="2:31">
      <c r="B43" s="12">
        <f t="shared" si="0"/>
        <v>36</v>
      </c>
      <c r="C43" s="13" t="s">
        <v>33</v>
      </c>
      <c r="D43" s="92">
        <v>95212</v>
      </c>
      <c r="E43" s="22">
        <v>33</v>
      </c>
      <c r="G43" s="12">
        <f t="shared" si="1"/>
        <v>36</v>
      </c>
      <c r="H43" s="13" t="s">
        <v>38</v>
      </c>
      <c r="I43" s="92">
        <v>70357</v>
      </c>
      <c r="J43" s="22">
        <v>35</v>
      </c>
      <c r="L43" s="12">
        <f t="shared" si="2"/>
        <v>36</v>
      </c>
      <c r="M43" s="13" t="s">
        <v>20</v>
      </c>
      <c r="N43" s="92">
        <v>12089</v>
      </c>
      <c r="O43" s="22">
        <v>3</v>
      </c>
      <c r="Q43" s="12">
        <f t="shared" si="3"/>
        <v>36</v>
      </c>
      <c r="R43" s="13" t="s">
        <v>24</v>
      </c>
      <c r="S43" s="92">
        <v>9112</v>
      </c>
      <c r="T43" s="22">
        <v>37</v>
      </c>
      <c r="V43" s="12">
        <f t="shared" si="4"/>
        <v>36</v>
      </c>
      <c r="W43" s="83" t="s">
        <v>31</v>
      </c>
      <c r="X43" s="92">
        <v>13600</v>
      </c>
      <c r="Y43" s="22">
        <v>36</v>
      </c>
      <c r="AA43" s="12">
        <f t="shared" si="5"/>
        <v>36</v>
      </c>
      <c r="AB43" s="13" t="s">
        <v>26</v>
      </c>
      <c r="AC43" s="92">
        <v>14548</v>
      </c>
      <c r="AD43" s="22">
        <v>38</v>
      </c>
      <c r="AE43" s="94"/>
    </row>
    <row r="44" spans="2:31">
      <c r="B44" s="12">
        <f t="shared" si="0"/>
        <v>37</v>
      </c>
      <c r="C44" s="13" t="s">
        <v>34</v>
      </c>
      <c r="D44" s="92">
        <v>88871</v>
      </c>
      <c r="E44" s="22">
        <v>38</v>
      </c>
      <c r="G44" s="12">
        <f t="shared" si="1"/>
        <v>37</v>
      </c>
      <c r="H44" s="13" t="s">
        <v>33</v>
      </c>
      <c r="I44" s="92">
        <v>66283</v>
      </c>
      <c r="J44" s="22">
        <v>34</v>
      </c>
      <c r="L44" s="12">
        <f t="shared" si="2"/>
        <v>37</v>
      </c>
      <c r="M44" s="13" t="s">
        <v>19</v>
      </c>
      <c r="N44" s="92">
        <v>11732</v>
      </c>
      <c r="O44" s="22">
        <v>21</v>
      </c>
      <c r="Q44" s="12">
        <f t="shared" si="3"/>
        <v>37</v>
      </c>
      <c r="R44" s="13" t="s">
        <v>36</v>
      </c>
      <c r="S44" s="92">
        <v>8955</v>
      </c>
      <c r="T44" s="22">
        <v>36</v>
      </c>
      <c r="V44" s="12">
        <f t="shared" si="4"/>
        <v>37</v>
      </c>
      <c r="W44" s="83" t="s">
        <v>20</v>
      </c>
      <c r="X44" s="92">
        <v>13381</v>
      </c>
      <c r="Y44" s="22">
        <v>38</v>
      </c>
      <c r="AA44" s="12">
        <f t="shared" si="5"/>
        <v>37</v>
      </c>
      <c r="AB44" s="13" t="s">
        <v>12</v>
      </c>
      <c r="AC44" s="92">
        <v>14510</v>
      </c>
      <c r="AD44" s="22">
        <v>37</v>
      </c>
      <c r="AE44" s="94"/>
    </row>
    <row r="45" spans="2:31">
      <c r="B45" s="12">
        <f t="shared" si="0"/>
        <v>38</v>
      </c>
      <c r="C45" s="13" t="s">
        <v>11</v>
      </c>
      <c r="D45" s="92">
        <v>82915</v>
      </c>
      <c r="E45" s="22">
        <v>39</v>
      </c>
      <c r="G45" s="12">
        <f t="shared" si="1"/>
        <v>38</v>
      </c>
      <c r="H45" s="13" t="s">
        <v>34</v>
      </c>
      <c r="I45" s="92">
        <v>60180</v>
      </c>
      <c r="J45" s="22">
        <v>38</v>
      </c>
      <c r="L45" s="12">
        <f t="shared" si="2"/>
        <v>38</v>
      </c>
      <c r="M45" s="13" t="s">
        <v>29</v>
      </c>
      <c r="N45" s="92">
        <v>11492</v>
      </c>
      <c r="O45" s="22">
        <v>22</v>
      </c>
      <c r="Q45" s="12">
        <f t="shared" si="3"/>
        <v>38</v>
      </c>
      <c r="R45" s="13" t="s">
        <v>21</v>
      </c>
      <c r="S45" s="92">
        <v>8391</v>
      </c>
      <c r="T45" s="22">
        <v>38</v>
      </c>
      <c r="V45" s="12">
        <f t="shared" si="4"/>
        <v>38</v>
      </c>
      <c r="W45" s="83" t="s">
        <v>12</v>
      </c>
      <c r="X45" s="92">
        <v>13086</v>
      </c>
      <c r="Y45" s="22">
        <v>37</v>
      </c>
      <c r="AA45" s="12">
        <f t="shared" si="5"/>
        <v>38</v>
      </c>
      <c r="AB45" s="13" t="s">
        <v>25</v>
      </c>
      <c r="AC45" s="92">
        <v>14415</v>
      </c>
      <c r="AD45" s="22">
        <v>36</v>
      </c>
      <c r="AE45" s="94"/>
    </row>
    <row r="46" spans="2:31">
      <c r="B46" s="12">
        <f t="shared" si="0"/>
        <v>39</v>
      </c>
      <c r="C46" s="13" t="s">
        <v>30</v>
      </c>
      <c r="D46" s="92">
        <v>80511</v>
      </c>
      <c r="E46" s="22">
        <v>37</v>
      </c>
      <c r="G46" s="12">
        <f t="shared" si="1"/>
        <v>39</v>
      </c>
      <c r="H46" s="13" t="s">
        <v>11</v>
      </c>
      <c r="I46" s="92">
        <v>56860</v>
      </c>
      <c r="J46" s="22">
        <v>39</v>
      </c>
      <c r="L46" s="12">
        <f t="shared" si="2"/>
        <v>39</v>
      </c>
      <c r="M46" s="13" t="s">
        <v>49</v>
      </c>
      <c r="N46" s="92">
        <v>10126</v>
      </c>
      <c r="O46" s="22">
        <v>30</v>
      </c>
      <c r="Q46" s="12">
        <f t="shared" si="3"/>
        <v>39</v>
      </c>
      <c r="R46" s="13" t="s">
        <v>17</v>
      </c>
      <c r="S46" s="92">
        <v>7650</v>
      </c>
      <c r="T46" s="22">
        <v>39</v>
      </c>
      <c r="V46" s="12">
        <f t="shared" si="4"/>
        <v>39</v>
      </c>
      <c r="W46" s="83" t="s">
        <v>17</v>
      </c>
      <c r="X46" s="92">
        <v>12734</v>
      </c>
      <c r="Y46" s="22">
        <v>39</v>
      </c>
      <c r="AA46" s="12">
        <f t="shared" si="5"/>
        <v>39</v>
      </c>
      <c r="AB46" s="13" t="s">
        <v>13</v>
      </c>
      <c r="AC46" s="92">
        <v>13882</v>
      </c>
      <c r="AD46" s="22">
        <v>41</v>
      </c>
      <c r="AE46" s="94"/>
    </row>
    <row r="47" spans="2:31">
      <c r="B47" s="12">
        <f t="shared" si="0"/>
        <v>40</v>
      </c>
      <c r="C47" s="13" t="s">
        <v>43</v>
      </c>
      <c r="D47" s="92">
        <v>70180</v>
      </c>
      <c r="E47" s="22">
        <v>40</v>
      </c>
      <c r="G47" s="12">
        <f t="shared" si="1"/>
        <v>40</v>
      </c>
      <c r="H47" s="13" t="s">
        <v>43</v>
      </c>
      <c r="I47" s="92">
        <v>46201</v>
      </c>
      <c r="J47" s="22">
        <v>40</v>
      </c>
      <c r="L47" s="12">
        <f t="shared" si="2"/>
        <v>40</v>
      </c>
      <c r="M47" s="13" t="s">
        <v>27</v>
      </c>
      <c r="N47" s="92">
        <v>9133</v>
      </c>
      <c r="O47" s="22">
        <v>38</v>
      </c>
      <c r="Q47" s="12">
        <f t="shared" si="3"/>
        <v>40</v>
      </c>
      <c r="R47" s="13" t="s">
        <v>23</v>
      </c>
      <c r="S47" s="92">
        <v>7629</v>
      </c>
      <c r="T47" s="22">
        <v>41</v>
      </c>
      <c r="V47" s="12">
        <f t="shared" si="4"/>
        <v>40</v>
      </c>
      <c r="W47" s="83" t="s">
        <v>13</v>
      </c>
      <c r="X47" s="92">
        <v>12448</v>
      </c>
      <c r="Y47" s="22">
        <v>40</v>
      </c>
      <c r="AA47" s="12">
        <f t="shared" si="5"/>
        <v>40</v>
      </c>
      <c r="AB47" s="13" t="s">
        <v>23</v>
      </c>
      <c r="AC47" s="92">
        <v>13622</v>
      </c>
      <c r="AD47" s="22">
        <v>39</v>
      </c>
      <c r="AE47" s="94"/>
    </row>
    <row r="48" spans="2:31">
      <c r="B48" s="12">
        <f t="shared" si="0"/>
        <v>41</v>
      </c>
      <c r="C48" s="13" t="s">
        <v>14</v>
      </c>
      <c r="D48" s="92">
        <v>46878</v>
      </c>
      <c r="E48" s="22">
        <v>41</v>
      </c>
      <c r="G48" s="12">
        <f t="shared" si="1"/>
        <v>41</v>
      </c>
      <c r="H48" s="13" t="s">
        <v>14</v>
      </c>
      <c r="I48" s="92">
        <v>31533</v>
      </c>
      <c r="J48" s="22">
        <v>41</v>
      </c>
      <c r="L48" s="12">
        <f t="shared" si="2"/>
        <v>41</v>
      </c>
      <c r="M48" s="13" t="s">
        <v>30</v>
      </c>
      <c r="N48" s="92">
        <v>7633</v>
      </c>
      <c r="O48" s="22">
        <v>39</v>
      </c>
      <c r="Q48" s="12">
        <f t="shared" si="3"/>
        <v>41</v>
      </c>
      <c r="R48" s="13" t="s">
        <v>12</v>
      </c>
      <c r="S48" s="92">
        <v>7382</v>
      </c>
      <c r="T48" s="22">
        <v>40</v>
      </c>
      <c r="V48" s="12">
        <f t="shared" si="4"/>
        <v>41</v>
      </c>
      <c r="W48" s="83" t="s">
        <v>23</v>
      </c>
      <c r="X48" s="92">
        <v>11720</v>
      </c>
      <c r="Y48" s="22">
        <v>41</v>
      </c>
      <c r="AA48" s="12">
        <f t="shared" si="5"/>
        <v>41</v>
      </c>
      <c r="AB48" s="13" t="s">
        <v>17</v>
      </c>
      <c r="AC48" s="92">
        <v>13329</v>
      </c>
      <c r="AD48" s="22">
        <v>40</v>
      </c>
      <c r="AE48" s="94"/>
    </row>
    <row r="49" spans="2:30">
      <c r="B49" s="15"/>
      <c r="C49" s="16" t="s">
        <v>58</v>
      </c>
      <c r="D49" s="92">
        <v>153038</v>
      </c>
      <c r="E49" s="75"/>
      <c r="G49" s="15"/>
      <c r="H49" s="16" t="s">
        <v>58</v>
      </c>
      <c r="I49" s="92">
        <v>127387</v>
      </c>
      <c r="J49" s="75"/>
      <c r="L49" s="15"/>
      <c r="M49" s="16" t="s">
        <v>58</v>
      </c>
      <c r="N49" s="92">
        <v>25651</v>
      </c>
      <c r="O49" s="75"/>
      <c r="Q49" s="15"/>
      <c r="R49" s="16" t="s">
        <v>58</v>
      </c>
      <c r="S49" s="92">
        <v>10660</v>
      </c>
      <c r="T49" s="75"/>
      <c r="V49" s="15"/>
      <c r="W49" s="16" t="s">
        <v>58</v>
      </c>
      <c r="X49" s="92">
        <v>15327</v>
      </c>
      <c r="Y49" s="75"/>
      <c r="AA49" s="15"/>
      <c r="AB49" s="16" t="s">
        <v>58</v>
      </c>
      <c r="AC49" s="92">
        <v>16095</v>
      </c>
      <c r="AD49" s="75"/>
    </row>
    <row r="50" spans="2:30">
      <c r="B50" s="17"/>
      <c r="C50" s="18" t="s">
        <v>59</v>
      </c>
      <c r="D50" s="92">
        <v>92209</v>
      </c>
      <c r="E50" s="78"/>
      <c r="G50" s="17"/>
      <c r="H50" s="18" t="s">
        <v>59</v>
      </c>
      <c r="I50" s="92">
        <v>68612</v>
      </c>
      <c r="J50" s="78"/>
      <c r="L50" s="17"/>
      <c r="M50" s="18" t="s">
        <v>59</v>
      </c>
      <c r="N50" s="92">
        <v>23598</v>
      </c>
      <c r="O50" s="78"/>
      <c r="Q50" s="17"/>
      <c r="R50" s="18" t="s">
        <v>59</v>
      </c>
      <c r="S50" s="92">
        <v>11274</v>
      </c>
      <c r="T50" s="78"/>
      <c r="V50" s="17"/>
      <c r="W50" s="18" t="s">
        <v>59</v>
      </c>
      <c r="X50" s="92">
        <v>17181</v>
      </c>
      <c r="Y50" s="78"/>
      <c r="AA50" s="17"/>
      <c r="AB50" s="18" t="s">
        <v>59</v>
      </c>
      <c r="AC50" s="92">
        <v>19640</v>
      </c>
      <c r="AD50" s="78"/>
    </row>
    <row r="51" spans="2:30">
      <c r="B51" s="19"/>
      <c r="C51" s="18" t="s">
        <v>60</v>
      </c>
      <c r="D51" s="92">
        <v>151005</v>
      </c>
      <c r="E51" s="81"/>
      <c r="G51" s="19"/>
      <c r="H51" s="18" t="s">
        <v>60</v>
      </c>
      <c r="I51" s="92">
        <v>125423</v>
      </c>
      <c r="J51" s="81"/>
      <c r="L51" s="19"/>
      <c r="M51" s="18" t="s">
        <v>60</v>
      </c>
      <c r="N51" s="92">
        <v>25582</v>
      </c>
      <c r="O51" s="81"/>
      <c r="Q51" s="19"/>
      <c r="R51" s="18" t="s">
        <v>60</v>
      </c>
      <c r="S51" s="92">
        <v>10681</v>
      </c>
      <c r="T51" s="81"/>
      <c r="V51" s="19"/>
      <c r="W51" s="18" t="s">
        <v>60</v>
      </c>
      <c r="X51" s="92">
        <v>15389</v>
      </c>
      <c r="Y51" s="81"/>
      <c r="AA51" s="19"/>
      <c r="AB51" s="18" t="s">
        <v>60</v>
      </c>
      <c r="AC51" s="92">
        <v>16213</v>
      </c>
      <c r="AD51" s="81"/>
    </row>
    <row r="53" spans="2:30">
      <c r="B53" s="40" t="s">
        <v>75</v>
      </c>
      <c r="C53" s="20" t="s">
        <v>137</v>
      </c>
    </row>
    <row r="55" spans="2:30">
      <c r="B55" s="40" t="s">
        <v>110</v>
      </c>
      <c r="C55" s="20" t="s">
        <v>291</v>
      </c>
    </row>
    <row r="56" spans="2:30">
      <c r="B56" s="20"/>
      <c r="C56" s="20"/>
    </row>
  </sheetData>
  <sortState xmlns:xlrd2="http://schemas.microsoft.com/office/spreadsheetml/2017/richdata2" ref="AA8:AD48">
    <sortCondition ref="AA8:AA48"/>
  </sortState>
  <mergeCells count="7">
    <mergeCell ref="AA5:AA7"/>
    <mergeCell ref="G2:I2"/>
    <mergeCell ref="B5:B7"/>
    <mergeCell ref="G5:G7"/>
    <mergeCell ref="L5:L7"/>
    <mergeCell ref="Q5:Q7"/>
    <mergeCell ref="V5:V7"/>
  </mergeCells>
  <phoneticPr fontId="3"/>
  <hyperlinks>
    <hyperlink ref="B1" location="目次!A1" display="目次に戻る" xr:uid="{00000000-0004-0000-0700-000000000000}"/>
  </hyperlinks>
  <pageMargins left="0.39370078740157483" right="0.39370078740157483" top="0.78740157480314965" bottom="0.39370078740157483" header="0.51181102362204722" footer="0.51181102362204722"/>
  <pageSetup paperSize="9" scale="72"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2" id="{9C5EEEAB-3564-4CF6-BB68-FA589BD6C2C2}">
            <xm:f>$C8=目次!$H$8</xm:f>
            <x14:dxf>
              <fill>
                <patternFill>
                  <bgColor rgb="FFFFFF00"/>
                </patternFill>
              </fill>
            </x14:dxf>
          </x14:cfRule>
          <xm:sqref>B8:E8</xm:sqref>
        </x14:conditionalFormatting>
        <x14:conditionalFormatting xmlns:xm="http://schemas.microsoft.com/office/excel/2006/main">
          <x14:cfRule type="expression" priority="11" id="{D1F1F8EE-DB73-4514-9D06-777F0966F1CE}">
            <xm:f>$C9=目次!$H$8</xm:f>
            <x14:dxf>
              <fill>
                <patternFill>
                  <bgColor rgb="FFFFFF00"/>
                </patternFill>
              </fill>
            </x14:dxf>
          </x14:cfRule>
          <xm:sqref>B9:E48</xm:sqref>
        </x14:conditionalFormatting>
        <x14:conditionalFormatting xmlns:xm="http://schemas.microsoft.com/office/excel/2006/main">
          <x14:cfRule type="expression" priority="10" id="{FC216976-1654-44C2-A246-68F7FDCB6727}">
            <xm:f>$H8=目次!$H$8</xm:f>
            <x14:dxf>
              <fill>
                <patternFill>
                  <bgColor rgb="FFFFFF00"/>
                </patternFill>
              </fill>
            </x14:dxf>
          </x14:cfRule>
          <xm:sqref>G8:J8</xm:sqref>
        </x14:conditionalFormatting>
        <x14:conditionalFormatting xmlns:xm="http://schemas.microsoft.com/office/excel/2006/main">
          <x14:cfRule type="expression" priority="9" id="{C6AF7A7F-7550-47FC-A025-2993AA472F59}">
            <xm:f>$H9=目次!$H$8</xm:f>
            <x14:dxf>
              <fill>
                <patternFill>
                  <bgColor rgb="FFFFFF00"/>
                </patternFill>
              </fill>
            </x14:dxf>
          </x14:cfRule>
          <xm:sqref>G9:J48</xm:sqref>
        </x14:conditionalFormatting>
        <x14:conditionalFormatting xmlns:xm="http://schemas.microsoft.com/office/excel/2006/main">
          <x14:cfRule type="expression" priority="8" id="{F7B772A2-E5A6-4B2E-8F9A-116201B7B635}">
            <xm:f>$M8=目次!$H$8</xm:f>
            <x14:dxf>
              <fill>
                <patternFill>
                  <bgColor rgb="FFFFFF00"/>
                </patternFill>
              </fill>
            </x14:dxf>
          </x14:cfRule>
          <xm:sqref>L8:O8</xm:sqref>
        </x14:conditionalFormatting>
        <x14:conditionalFormatting xmlns:xm="http://schemas.microsoft.com/office/excel/2006/main">
          <x14:cfRule type="expression" priority="7" id="{80C33F73-28DC-4A10-8258-F3A6106E4C2D}">
            <xm:f>$M9=目次!$H$8</xm:f>
            <x14:dxf>
              <fill>
                <patternFill>
                  <bgColor rgb="FFFFFF00"/>
                </patternFill>
              </fill>
            </x14:dxf>
          </x14:cfRule>
          <xm:sqref>L9:O48</xm:sqref>
        </x14:conditionalFormatting>
        <x14:conditionalFormatting xmlns:xm="http://schemas.microsoft.com/office/excel/2006/main">
          <x14:cfRule type="expression" priority="6" id="{22155C58-F859-499D-B68A-6BDA54A759BF}">
            <xm:f>$R8=目次!$H$8</xm:f>
            <x14:dxf>
              <fill>
                <patternFill>
                  <bgColor rgb="FFFFFF00"/>
                </patternFill>
              </fill>
            </x14:dxf>
          </x14:cfRule>
          <xm:sqref>Q8:T8</xm:sqref>
        </x14:conditionalFormatting>
        <x14:conditionalFormatting xmlns:xm="http://schemas.microsoft.com/office/excel/2006/main">
          <x14:cfRule type="expression" priority="5" id="{574DECB8-93E6-4491-9D60-9A1B8B3DD321}">
            <xm:f>$R9=目次!$H$8</xm:f>
            <x14:dxf>
              <fill>
                <patternFill>
                  <bgColor rgb="FFFFFF00"/>
                </patternFill>
              </fill>
            </x14:dxf>
          </x14:cfRule>
          <xm:sqref>Q9:T48</xm:sqref>
        </x14:conditionalFormatting>
        <x14:conditionalFormatting xmlns:xm="http://schemas.microsoft.com/office/excel/2006/main">
          <x14:cfRule type="expression" priority="4" id="{6EEAA1D9-3660-488C-9C05-9613FD997EA3}">
            <xm:f>$W8=目次!$H$8</xm:f>
            <x14:dxf>
              <fill>
                <patternFill>
                  <bgColor rgb="FFFFFF00"/>
                </patternFill>
              </fill>
            </x14:dxf>
          </x14:cfRule>
          <xm:sqref>V8:Y8</xm:sqref>
        </x14:conditionalFormatting>
        <x14:conditionalFormatting xmlns:xm="http://schemas.microsoft.com/office/excel/2006/main">
          <x14:cfRule type="expression" priority="3" id="{67A65CC1-C2D9-4BAF-B8B7-9386A175A0FC}">
            <xm:f>$W9=目次!$H$8</xm:f>
            <x14:dxf>
              <fill>
                <patternFill>
                  <bgColor rgb="FFFFFF00"/>
                </patternFill>
              </fill>
            </x14:dxf>
          </x14:cfRule>
          <xm:sqref>V9:Y48</xm:sqref>
        </x14:conditionalFormatting>
        <x14:conditionalFormatting xmlns:xm="http://schemas.microsoft.com/office/excel/2006/main">
          <x14:cfRule type="expression" priority="2" id="{5C2C3B11-99DA-4679-8062-9823A8E18FA5}">
            <xm:f>$AB8=目次!$H$8</xm:f>
            <x14:dxf>
              <fill>
                <patternFill>
                  <bgColor rgb="FFFFFF00"/>
                </patternFill>
              </fill>
            </x14:dxf>
          </x14:cfRule>
          <xm:sqref>AA8:AD8</xm:sqref>
        </x14:conditionalFormatting>
        <x14:conditionalFormatting xmlns:xm="http://schemas.microsoft.com/office/excel/2006/main">
          <x14:cfRule type="expression" priority="1" id="{909F4555-7525-45FC-9DCC-424FBA006D84}">
            <xm:f>$AB9=目次!$H$8</xm:f>
            <x14:dxf>
              <fill>
                <patternFill>
                  <bgColor rgb="FFFFFF00"/>
                </patternFill>
              </fill>
            </x14:dxf>
          </x14:cfRule>
          <xm:sqref>AA9:AD48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56"/>
  <sheetViews>
    <sheetView showGridLines="0" view="pageBreakPreview" zoomScale="67" zoomScaleNormal="75" zoomScaleSheetLayoutView="67" workbookViewId="0">
      <pane ySplit="7" topLeftCell="A8" activePane="bottomLeft" state="frozen"/>
      <selection activeCell="U54" sqref="U54:V55"/>
      <selection pane="bottomLeft" activeCell="M46" sqref="M46"/>
    </sheetView>
  </sheetViews>
  <sheetFormatPr defaultColWidth="9" defaultRowHeight="13.2"/>
  <cols>
    <col min="1" max="1" width="3.6640625" style="70" customWidth="1"/>
    <col min="2" max="2" width="4.6640625" style="70" customWidth="1"/>
    <col min="3" max="4" width="10.6640625" style="70" customWidth="1"/>
    <col min="5" max="5" width="4.6640625" style="70" customWidth="1"/>
    <col min="6" max="6" width="9" style="70"/>
    <col min="7" max="7" width="4.6640625" style="70" customWidth="1"/>
    <col min="8" max="9" width="10.6640625" style="70" customWidth="1"/>
    <col min="10" max="10" width="4.6640625" style="70" customWidth="1"/>
    <col min="11" max="11" width="9" style="70"/>
    <col min="12" max="12" width="4.6640625" style="70" customWidth="1"/>
    <col min="13" max="14" width="10.6640625" style="70" customWidth="1"/>
    <col min="15" max="15" width="4.6640625" style="70" customWidth="1"/>
    <col min="16" max="16" width="9" style="70"/>
    <col min="17" max="17" width="4.6640625" style="70" customWidth="1"/>
    <col min="18" max="19" width="10.6640625" style="70" customWidth="1"/>
    <col min="20" max="20" width="4.6640625" style="70" customWidth="1"/>
    <col min="21" max="16384" width="9" style="70"/>
  </cols>
  <sheetData>
    <row r="1" spans="2:25">
      <c r="B1" s="102" t="s">
        <v>183</v>
      </c>
    </row>
    <row r="2" spans="2:25" ht="16.2">
      <c r="B2" s="1" t="s">
        <v>0</v>
      </c>
      <c r="G2" s="162" t="str">
        <f>歳入!G2</f>
        <v>令和５年度決算</v>
      </c>
      <c r="H2" s="162"/>
      <c r="I2" s="162"/>
      <c r="J2" s="2" t="s">
        <v>138</v>
      </c>
      <c r="S2" s="70" t="s">
        <v>87</v>
      </c>
    </row>
    <row r="4" spans="2:25" ht="14.4">
      <c r="B4" s="3" t="s">
        <v>139</v>
      </c>
      <c r="G4" s="3" t="s">
        <v>140</v>
      </c>
      <c r="L4" s="3" t="s">
        <v>141</v>
      </c>
      <c r="Q4" s="3" t="s">
        <v>142</v>
      </c>
    </row>
    <row r="5" spans="2:25">
      <c r="B5" s="159" t="s">
        <v>4</v>
      </c>
      <c r="C5" s="8"/>
      <c r="D5" s="5"/>
      <c r="E5" s="32" t="str">
        <f>歳入!E5</f>
        <v>R4</v>
      </c>
      <c r="G5" s="159" t="s">
        <v>4</v>
      </c>
      <c r="H5" s="8"/>
      <c r="I5" s="5"/>
      <c r="J5" s="23" t="str">
        <f>E5</f>
        <v>R4</v>
      </c>
      <c r="L5" s="159" t="s">
        <v>4</v>
      </c>
      <c r="M5" s="8"/>
      <c r="N5" s="5"/>
      <c r="O5" s="23" t="str">
        <f>J5</f>
        <v>R4</v>
      </c>
      <c r="Q5" s="159" t="s">
        <v>4</v>
      </c>
      <c r="R5" s="8"/>
      <c r="S5" s="5"/>
      <c r="T5" s="23" t="str">
        <f>O5</f>
        <v>R4</v>
      </c>
      <c r="Y5" s="95"/>
    </row>
    <row r="6" spans="2:25">
      <c r="B6" s="159"/>
      <c r="C6" s="9" t="s">
        <v>9</v>
      </c>
      <c r="D6" s="10" t="s">
        <v>143</v>
      </c>
      <c r="E6" s="6" t="s">
        <v>53</v>
      </c>
      <c r="G6" s="159"/>
      <c r="H6" s="9" t="s">
        <v>9</v>
      </c>
      <c r="I6" s="10" t="s">
        <v>144</v>
      </c>
      <c r="J6" s="6" t="s">
        <v>53</v>
      </c>
      <c r="L6" s="159"/>
      <c r="M6" s="9" t="s">
        <v>9</v>
      </c>
      <c r="N6" s="10" t="s">
        <v>145</v>
      </c>
      <c r="O6" s="6" t="s">
        <v>53</v>
      </c>
      <c r="Q6" s="159"/>
      <c r="R6" s="9" t="s">
        <v>9</v>
      </c>
      <c r="S6" s="10" t="s">
        <v>146</v>
      </c>
      <c r="T6" s="6" t="s">
        <v>53</v>
      </c>
    </row>
    <row r="7" spans="2:25">
      <c r="B7" s="159"/>
      <c r="C7" s="11"/>
      <c r="D7" s="7"/>
      <c r="E7" s="4" t="s">
        <v>4</v>
      </c>
      <c r="G7" s="159"/>
      <c r="H7" s="11"/>
      <c r="I7" s="7"/>
      <c r="J7" s="4" t="s">
        <v>4</v>
      </c>
      <c r="L7" s="159"/>
      <c r="M7" s="11"/>
      <c r="N7" s="7"/>
      <c r="O7" s="4" t="s">
        <v>4</v>
      </c>
      <c r="Q7" s="159"/>
      <c r="R7" s="11"/>
      <c r="S7" s="7"/>
      <c r="T7" s="4" t="s">
        <v>4</v>
      </c>
    </row>
    <row r="8" spans="2:25">
      <c r="B8" s="12">
        <f t="shared" ref="B8:B48" si="0">RANK(D8,D$8:D$48,0)</f>
        <v>1</v>
      </c>
      <c r="C8" s="13" t="s">
        <v>35</v>
      </c>
      <c r="D8" s="92">
        <v>67717</v>
      </c>
      <c r="E8" s="22">
        <v>2</v>
      </c>
      <c r="G8" s="12">
        <f t="shared" ref="G8:G48" si="1">RANK(I8,I$8:I$48,0)</f>
        <v>1</v>
      </c>
      <c r="H8" s="13" t="s">
        <v>40</v>
      </c>
      <c r="I8" s="92">
        <v>940</v>
      </c>
      <c r="J8" s="22">
        <v>2</v>
      </c>
      <c r="L8" s="12">
        <f t="shared" ref="L8:L48" si="2">RANK(N8,N$8:N$48,0)</f>
        <v>1</v>
      </c>
      <c r="M8" s="13" t="s">
        <v>41</v>
      </c>
      <c r="N8" s="92">
        <v>75386</v>
      </c>
      <c r="O8" s="22">
        <v>1</v>
      </c>
      <c r="Q8" s="12">
        <f t="shared" ref="Q8:Q39" si="3">IF(ISERROR(RANK(S8,S$8:S$48,0)),"",RANK(S8,S$8:S$48,0))</f>
        <v>1</v>
      </c>
      <c r="R8" s="13" t="s">
        <v>35</v>
      </c>
      <c r="S8" s="96">
        <v>85619</v>
      </c>
      <c r="T8" s="97">
        <v>1</v>
      </c>
    </row>
    <row r="9" spans="2:25">
      <c r="B9" s="12">
        <f t="shared" si="0"/>
        <v>2</v>
      </c>
      <c r="C9" s="13" t="s">
        <v>50</v>
      </c>
      <c r="D9" s="92">
        <v>61143</v>
      </c>
      <c r="E9" s="22">
        <v>4</v>
      </c>
      <c r="G9" s="12">
        <f t="shared" si="1"/>
        <v>2</v>
      </c>
      <c r="H9" s="13" t="s">
        <v>46</v>
      </c>
      <c r="I9" s="92">
        <v>662</v>
      </c>
      <c r="J9" s="22">
        <v>3</v>
      </c>
      <c r="L9" s="12">
        <f t="shared" si="2"/>
        <v>2</v>
      </c>
      <c r="M9" s="13" t="s">
        <v>26</v>
      </c>
      <c r="N9" s="92">
        <v>72591</v>
      </c>
      <c r="O9" s="22">
        <v>2</v>
      </c>
      <c r="Q9" s="12">
        <f t="shared" si="3"/>
        <v>2</v>
      </c>
      <c r="R9" s="13" t="s">
        <v>41</v>
      </c>
      <c r="S9" s="96">
        <v>69683</v>
      </c>
      <c r="T9" s="97">
        <v>2</v>
      </c>
    </row>
    <row r="10" spans="2:25">
      <c r="B10" s="12">
        <f t="shared" si="0"/>
        <v>3</v>
      </c>
      <c r="C10" s="13" t="s">
        <v>22</v>
      </c>
      <c r="D10" s="92">
        <v>60967</v>
      </c>
      <c r="E10" s="22">
        <v>3</v>
      </c>
      <c r="G10" s="12">
        <f t="shared" si="1"/>
        <v>3</v>
      </c>
      <c r="H10" s="13" t="s">
        <v>13</v>
      </c>
      <c r="I10" s="92">
        <v>600</v>
      </c>
      <c r="J10" s="22">
        <v>4</v>
      </c>
      <c r="L10" s="12">
        <f t="shared" si="2"/>
        <v>3</v>
      </c>
      <c r="M10" s="13" t="s">
        <v>21</v>
      </c>
      <c r="N10" s="92">
        <v>62656</v>
      </c>
      <c r="O10" s="22">
        <v>3</v>
      </c>
      <c r="Q10" s="12">
        <f t="shared" si="3"/>
        <v>3</v>
      </c>
      <c r="R10" s="13" t="s">
        <v>46</v>
      </c>
      <c r="S10" s="96">
        <v>61794</v>
      </c>
      <c r="T10" s="97">
        <v>3</v>
      </c>
    </row>
    <row r="11" spans="2:25">
      <c r="B11" s="12">
        <f t="shared" si="0"/>
        <v>4</v>
      </c>
      <c r="C11" s="13" t="s">
        <v>46</v>
      </c>
      <c r="D11" s="92">
        <v>60077</v>
      </c>
      <c r="E11" s="22">
        <v>8</v>
      </c>
      <c r="G11" s="12">
        <f t="shared" si="1"/>
        <v>4</v>
      </c>
      <c r="H11" s="13" t="s">
        <v>26</v>
      </c>
      <c r="I11" s="92">
        <v>558</v>
      </c>
      <c r="J11" s="22">
        <v>5</v>
      </c>
      <c r="L11" s="12">
        <f t="shared" si="2"/>
        <v>4</v>
      </c>
      <c r="M11" s="13" t="s">
        <v>39</v>
      </c>
      <c r="N11" s="92">
        <v>61630</v>
      </c>
      <c r="O11" s="22">
        <v>7</v>
      </c>
      <c r="Q11" s="12">
        <f t="shared" si="3"/>
        <v>4</v>
      </c>
      <c r="R11" s="13" t="s">
        <v>50</v>
      </c>
      <c r="S11" s="96">
        <v>59744</v>
      </c>
      <c r="T11" s="97">
        <v>4</v>
      </c>
    </row>
    <row r="12" spans="2:25">
      <c r="B12" s="12">
        <f t="shared" si="0"/>
        <v>5</v>
      </c>
      <c r="C12" s="13" t="s">
        <v>34</v>
      </c>
      <c r="D12" s="92">
        <v>59252</v>
      </c>
      <c r="E12" s="22">
        <v>6</v>
      </c>
      <c r="G12" s="12">
        <f t="shared" si="1"/>
        <v>5</v>
      </c>
      <c r="H12" s="13" t="s">
        <v>25</v>
      </c>
      <c r="I12" s="92">
        <v>451</v>
      </c>
      <c r="J12" s="22">
        <v>7</v>
      </c>
      <c r="L12" s="12">
        <f t="shared" si="2"/>
        <v>5</v>
      </c>
      <c r="M12" s="13" t="s">
        <v>25</v>
      </c>
      <c r="N12" s="92">
        <v>61539</v>
      </c>
      <c r="O12" s="22">
        <v>4</v>
      </c>
      <c r="Q12" s="12">
        <f t="shared" si="3"/>
        <v>5</v>
      </c>
      <c r="R12" s="13" t="s">
        <v>22</v>
      </c>
      <c r="S12" s="96">
        <v>55735</v>
      </c>
      <c r="T12" s="97">
        <v>5</v>
      </c>
    </row>
    <row r="13" spans="2:25">
      <c r="B13" s="12">
        <f t="shared" si="0"/>
        <v>6</v>
      </c>
      <c r="C13" s="13" t="s">
        <v>38</v>
      </c>
      <c r="D13" s="92">
        <v>59029</v>
      </c>
      <c r="E13" s="22">
        <v>5</v>
      </c>
      <c r="G13" s="12">
        <f t="shared" si="1"/>
        <v>6</v>
      </c>
      <c r="H13" s="13" t="s">
        <v>44</v>
      </c>
      <c r="I13" s="92">
        <v>381</v>
      </c>
      <c r="J13" s="22">
        <v>9</v>
      </c>
      <c r="L13" s="12">
        <f t="shared" si="2"/>
        <v>6</v>
      </c>
      <c r="M13" s="13" t="s">
        <v>22</v>
      </c>
      <c r="N13" s="92">
        <v>60564</v>
      </c>
      <c r="O13" s="22">
        <v>8</v>
      </c>
      <c r="Q13" s="12">
        <f t="shared" si="3"/>
        <v>6</v>
      </c>
      <c r="R13" s="13" t="s">
        <v>16</v>
      </c>
      <c r="S13" s="96">
        <v>54946</v>
      </c>
      <c r="T13" s="97">
        <v>6</v>
      </c>
    </row>
    <row r="14" spans="2:25">
      <c r="B14" s="12">
        <f t="shared" si="0"/>
        <v>7</v>
      </c>
      <c r="C14" s="13" t="s">
        <v>19</v>
      </c>
      <c r="D14" s="92">
        <v>57423</v>
      </c>
      <c r="E14" s="22">
        <v>14</v>
      </c>
      <c r="G14" s="12">
        <f t="shared" si="1"/>
        <v>7</v>
      </c>
      <c r="H14" s="13" t="s">
        <v>18</v>
      </c>
      <c r="I14" s="92">
        <v>337</v>
      </c>
      <c r="J14" s="22">
        <v>10</v>
      </c>
      <c r="L14" s="12">
        <f t="shared" si="2"/>
        <v>7</v>
      </c>
      <c r="M14" s="13" t="s">
        <v>13</v>
      </c>
      <c r="N14" s="92">
        <v>60143</v>
      </c>
      <c r="O14" s="22">
        <v>6</v>
      </c>
      <c r="Q14" s="12">
        <f t="shared" si="3"/>
        <v>7</v>
      </c>
      <c r="R14" s="13" t="s">
        <v>44</v>
      </c>
      <c r="S14" s="96">
        <v>54368</v>
      </c>
      <c r="T14" s="97">
        <v>7</v>
      </c>
    </row>
    <row r="15" spans="2:25">
      <c r="B15" s="12">
        <f t="shared" si="0"/>
        <v>8</v>
      </c>
      <c r="C15" s="13" t="s">
        <v>33</v>
      </c>
      <c r="D15" s="92">
        <v>56951</v>
      </c>
      <c r="E15" s="22">
        <v>1</v>
      </c>
      <c r="G15" s="12">
        <f t="shared" si="1"/>
        <v>8</v>
      </c>
      <c r="H15" s="13" t="s">
        <v>35</v>
      </c>
      <c r="I15" s="92">
        <v>276</v>
      </c>
      <c r="J15" s="22">
        <v>8</v>
      </c>
      <c r="L15" s="12">
        <f t="shared" si="2"/>
        <v>8</v>
      </c>
      <c r="M15" s="13" t="s">
        <v>12</v>
      </c>
      <c r="N15" s="92">
        <v>59646</v>
      </c>
      <c r="O15" s="22">
        <v>5</v>
      </c>
      <c r="Q15" s="12">
        <f t="shared" si="3"/>
        <v>8</v>
      </c>
      <c r="R15" s="13" t="s">
        <v>51</v>
      </c>
      <c r="S15" s="96">
        <v>45101</v>
      </c>
      <c r="T15" s="97">
        <v>8</v>
      </c>
    </row>
    <row r="16" spans="2:25">
      <c r="B16" s="12">
        <f t="shared" si="0"/>
        <v>9</v>
      </c>
      <c r="C16" s="13" t="s">
        <v>44</v>
      </c>
      <c r="D16" s="92">
        <v>55205</v>
      </c>
      <c r="E16" s="22">
        <v>11</v>
      </c>
      <c r="G16" s="12">
        <f t="shared" si="1"/>
        <v>9</v>
      </c>
      <c r="H16" s="13" t="s">
        <v>38</v>
      </c>
      <c r="I16" s="92">
        <v>265</v>
      </c>
      <c r="J16" s="22">
        <v>11</v>
      </c>
      <c r="L16" s="12">
        <f t="shared" si="2"/>
        <v>9</v>
      </c>
      <c r="M16" s="13" t="s">
        <v>42</v>
      </c>
      <c r="N16" s="92">
        <v>59537</v>
      </c>
      <c r="O16" s="22">
        <v>11</v>
      </c>
      <c r="Q16" s="12">
        <f t="shared" si="3"/>
        <v>9</v>
      </c>
      <c r="R16" s="13" t="s">
        <v>25</v>
      </c>
      <c r="S16" s="96">
        <v>44989</v>
      </c>
      <c r="T16" s="97">
        <v>9</v>
      </c>
    </row>
    <row r="17" spans="2:20">
      <c r="B17" s="12">
        <f t="shared" si="0"/>
        <v>10</v>
      </c>
      <c r="C17" s="13" t="s">
        <v>28</v>
      </c>
      <c r="D17" s="92">
        <v>54899</v>
      </c>
      <c r="E17" s="22">
        <v>17</v>
      </c>
      <c r="G17" s="12">
        <f t="shared" si="1"/>
        <v>10</v>
      </c>
      <c r="H17" s="13" t="s">
        <v>50</v>
      </c>
      <c r="I17" s="92">
        <v>263</v>
      </c>
      <c r="J17" s="22">
        <v>12</v>
      </c>
      <c r="L17" s="12">
        <f t="shared" si="2"/>
        <v>10</v>
      </c>
      <c r="M17" s="13" t="s">
        <v>45</v>
      </c>
      <c r="N17" s="92">
        <v>57369</v>
      </c>
      <c r="O17" s="22">
        <v>14</v>
      </c>
      <c r="Q17" s="12">
        <f t="shared" si="3"/>
        <v>10</v>
      </c>
      <c r="R17" s="13" t="s">
        <v>40</v>
      </c>
      <c r="S17" s="96">
        <v>39647</v>
      </c>
      <c r="T17" s="97">
        <v>10</v>
      </c>
    </row>
    <row r="18" spans="2:20">
      <c r="B18" s="12">
        <f t="shared" si="0"/>
        <v>11</v>
      </c>
      <c r="C18" s="13" t="s">
        <v>49</v>
      </c>
      <c r="D18" s="92">
        <v>54501</v>
      </c>
      <c r="E18" s="22">
        <v>16</v>
      </c>
      <c r="G18" s="12">
        <f t="shared" si="1"/>
        <v>11</v>
      </c>
      <c r="H18" s="13" t="s">
        <v>20</v>
      </c>
      <c r="I18" s="92">
        <v>236</v>
      </c>
      <c r="J18" s="22">
        <v>34</v>
      </c>
      <c r="L18" s="12">
        <f t="shared" si="2"/>
        <v>11</v>
      </c>
      <c r="M18" s="13" t="s">
        <v>31</v>
      </c>
      <c r="N18" s="92">
        <v>57120</v>
      </c>
      <c r="O18" s="22">
        <v>13</v>
      </c>
      <c r="Q18" s="12">
        <f t="shared" si="3"/>
        <v>11</v>
      </c>
      <c r="R18" s="13" t="s">
        <v>12</v>
      </c>
      <c r="S18" s="96">
        <v>37423</v>
      </c>
      <c r="T18" s="97">
        <v>12</v>
      </c>
    </row>
    <row r="19" spans="2:20">
      <c r="B19" s="12">
        <f t="shared" si="0"/>
        <v>12</v>
      </c>
      <c r="C19" s="13" t="s">
        <v>16</v>
      </c>
      <c r="D19" s="92">
        <v>53414</v>
      </c>
      <c r="E19" s="22">
        <v>9</v>
      </c>
      <c r="G19" s="12">
        <f t="shared" si="1"/>
        <v>12</v>
      </c>
      <c r="H19" s="13" t="s">
        <v>29</v>
      </c>
      <c r="I19" s="92">
        <v>229</v>
      </c>
      <c r="J19" s="22">
        <v>26</v>
      </c>
      <c r="L19" s="12">
        <f t="shared" si="2"/>
        <v>12</v>
      </c>
      <c r="M19" s="13" t="s">
        <v>23</v>
      </c>
      <c r="N19" s="92">
        <v>56602</v>
      </c>
      <c r="O19" s="22">
        <v>12</v>
      </c>
      <c r="Q19" s="12">
        <f t="shared" si="3"/>
        <v>12</v>
      </c>
      <c r="R19" s="13" t="s">
        <v>19</v>
      </c>
      <c r="S19" s="96">
        <v>37037</v>
      </c>
      <c r="T19" s="97">
        <v>11</v>
      </c>
    </row>
    <row r="20" spans="2:20">
      <c r="B20" s="12">
        <f t="shared" si="0"/>
        <v>13</v>
      </c>
      <c r="C20" s="13" t="s">
        <v>48</v>
      </c>
      <c r="D20" s="92">
        <v>52174</v>
      </c>
      <c r="E20" s="22">
        <v>19</v>
      </c>
      <c r="G20" s="12">
        <f t="shared" si="1"/>
        <v>13</v>
      </c>
      <c r="H20" s="13" t="s">
        <v>30</v>
      </c>
      <c r="I20" s="92">
        <v>215</v>
      </c>
      <c r="J20" s="22">
        <v>14</v>
      </c>
      <c r="L20" s="12">
        <f t="shared" si="2"/>
        <v>13</v>
      </c>
      <c r="M20" s="13" t="s">
        <v>17</v>
      </c>
      <c r="N20" s="92">
        <v>56407</v>
      </c>
      <c r="O20" s="22">
        <v>9</v>
      </c>
      <c r="Q20" s="12">
        <f t="shared" si="3"/>
        <v>13</v>
      </c>
      <c r="R20" s="13" t="s">
        <v>49</v>
      </c>
      <c r="S20" s="96">
        <v>36037</v>
      </c>
      <c r="T20" s="97">
        <v>13</v>
      </c>
    </row>
    <row r="21" spans="2:20">
      <c r="B21" s="12">
        <f t="shared" si="0"/>
        <v>14</v>
      </c>
      <c r="C21" s="13" t="s">
        <v>47</v>
      </c>
      <c r="D21" s="92">
        <v>51838</v>
      </c>
      <c r="E21" s="22">
        <v>15</v>
      </c>
      <c r="G21" s="12">
        <f t="shared" si="1"/>
        <v>14</v>
      </c>
      <c r="H21" s="13" t="s">
        <v>23</v>
      </c>
      <c r="I21" s="92">
        <v>212</v>
      </c>
      <c r="J21" s="22">
        <v>13</v>
      </c>
      <c r="L21" s="12">
        <f t="shared" si="2"/>
        <v>14</v>
      </c>
      <c r="M21" s="13" t="s">
        <v>16</v>
      </c>
      <c r="N21" s="92">
        <v>56246</v>
      </c>
      <c r="O21" s="22">
        <v>15</v>
      </c>
      <c r="Q21" s="12">
        <f t="shared" si="3"/>
        <v>14</v>
      </c>
      <c r="R21" s="13" t="s">
        <v>42</v>
      </c>
      <c r="S21" s="96">
        <v>35918</v>
      </c>
      <c r="T21" s="97">
        <v>14</v>
      </c>
    </row>
    <row r="22" spans="2:20">
      <c r="B22" s="12">
        <f t="shared" si="0"/>
        <v>15</v>
      </c>
      <c r="C22" s="13" t="s">
        <v>25</v>
      </c>
      <c r="D22" s="92">
        <v>51813</v>
      </c>
      <c r="E22" s="22">
        <v>12</v>
      </c>
      <c r="G22" s="12">
        <f t="shared" si="1"/>
        <v>15</v>
      </c>
      <c r="H22" s="13" t="s">
        <v>31</v>
      </c>
      <c r="I22" s="92">
        <v>208</v>
      </c>
      <c r="J22" s="22">
        <v>16</v>
      </c>
      <c r="L22" s="12">
        <f t="shared" si="2"/>
        <v>15</v>
      </c>
      <c r="M22" s="13" t="s">
        <v>32</v>
      </c>
      <c r="N22" s="92">
        <v>55208</v>
      </c>
      <c r="O22" s="22">
        <v>17</v>
      </c>
      <c r="Q22" s="12">
        <f t="shared" si="3"/>
        <v>15</v>
      </c>
      <c r="R22" s="13" t="s">
        <v>37</v>
      </c>
      <c r="S22" s="96">
        <v>35050</v>
      </c>
      <c r="T22" s="97">
        <v>15</v>
      </c>
    </row>
    <row r="23" spans="2:20">
      <c r="B23" s="12">
        <f t="shared" si="0"/>
        <v>16</v>
      </c>
      <c r="C23" s="13" t="s">
        <v>51</v>
      </c>
      <c r="D23" s="92">
        <v>51705</v>
      </c>
      <c r="E23" s="22">
        <v>20</v>
      </c>
      <c r="G23" s="12">
        <f t="shared" si="1"/>
        <v>16</v>
      </c>
      <c r="H23" s="13" t="s">
        <v>42</v>
      </c>
      <c r="I23" s="92">
        <v>201</v>
      </c>
      <c r="J23" s="22">
        <v>15</v>
      </c>
      <c r="L23" s="12">
        <f t="shared" si="2"/>
        <v>16</v>
      </c>
      <c r="M23" s="13" t="s">
        <v>36</v>
      </c>
      <c r="N23" s="92">
        <v>55175</v>
      </c>
      <c r="O23" s="22">
        <v>16</v>
      </c>
      <c r="Q23" s="12">
        <f t="shared" si="3"/>
        <v>16</v>
      </c>
      <c r="R23" s="13" t="s">
        <v>31</v>
      </c>
      <c r="S23" s="96">
        <v>34405</v>
      </c>
      <c r="T23" s="97">
        <v>16</v>
      </c>
    </row>
    <row r="24" spans="2:20">
      <c r="B24" s="12">
        <f t="shared" si="0"/>
        <v>17</v>
      </c>
      <c r="C24" s="13" t="s">
        <v>43</v>
      </c>
      <c r="D24" s="92">
        <v>50734</v>
      </c>
      <c r="E24" s="22">
        <v>22</v>
      </c>
      <c r="G24" s="12">
        <f t="shared" si="1"/>
        <v>17</v>
      </c>
      <c r="H24" s="13" t="s">
        <v>17</v>
      </c>
      <c r="I24" s="92">
        <v>180</v>
      </c>
      <c r="J24" s="22">
        <v>20</v>
      </c>
      <c r="L24" s="12">
        <f t="shared" si="2"/>
        <v>17</v>
      </c>
      <c r="M24" s="13" t="s">
        <v>46</v>
      </c>
      <c r="N24" s="92">
        <v>55097</v>
      </c>
      <c r="O24" s="22">
        <v>10</v>
      </c>
      <c r="Q24" s="12">
        <f t="shared" si="3"/>
        <v>17</v>
      </c>
      <c r="R24" s="13" t="s">
        <v>26</v>
      </c>
      <c r="S24" s="96">
        <v>33376</v>
      </c>
      <c r="T24" s="97">
        <v>17</v>
      </c>
    </row>
    <row r="25" spans="2:20">
      <c r="B25" s="12">
        <f t="shared" si="0"/>
        <v>18</v>
      </c>
      <c r="C25" s="13" t="s">
        <v>45</v>
      </c>
      <c r="D25" s="92">
        <v>50513</v>
      </c>
      <c r="E25" s="22">
        <v>18</v>
      </c>
      <c r="G25" s="12">
        <f t="shared" si="1"/>
        <v>18</v>
      </c>
      <c r="H25" s="13" t="s">
        <v>32</v>
      </c>
      <c r="I25" s="92">
        <v>177</v>
      </c>
      <c r="J25" s="22">
        <v>17</v>
      </c>
      <c r="L25" s="12">
        <f t="shared" si="2"/>
        <v>18</v>
      </c>
      <c r="M25" s="13" t="s">
        <v>44</v>
      </c>
      <c r="N25" s="92">
        <v>54810</v>
      </c>
      <c r="O25" s="22">
        <v>19</v>
      </c>
      <c r="Q25" s="12">
        <f t="shared" si="3"/>
        <v>18</v>
      </c>
      <c r="R25" s="13" t="s">
        <v>28</v>
      </c>
      <c r="S25" s="96">
        <v>32521</v>
      </c>
      <c r="T25" s="97">
        <v>18</v>
      </c>
    </row>
    <row r="26" spans="2:20">
      <c r="B26" s="12">
        <f t="shared" si="0"/>
        <v>19</v>
      </c>
      <c r="C26" s="13" t="s">
        <v>39</v>
      </c>
      <c r="D26" s="92">
        <v>49695</v>
      </c>
      <c r="E26" s="22">
        <v>23</v>
      </c>
      <c r="G26" s="12">
        <f t="shared" si="1"/>
        <v>19</v>
      </c>
      <c r="H26" s="13" t="s">
        <v>21</v>
      </c>
      <c r="I26" s="92">
        <v>171</v>
      </c>
      <c r="J26" s="22">
        <v>21</v>
      </c>
      <c r="L26" s="12">
        <f t="shared" si="2"/>
        <v>19</v>
      </c>
      <c r="M26" s="13" t="s">
        <v>20</v>
      </c>
      <c r="N26" s="92">
        <v>54757</v>
      </c>
      <c r="O26" s="22">
        <v>18</v>
      </c>
      <c r="Q26" s="12">
        <f t="shared" si="3"/>
        <v>19</v>
      </c>
      <c r="R26" s="13" t="s">
        <v>48</v>
      </c>
      <c r="S26" s="96">
        <v>31836</v>
      </c>
      <c r="T26" s="97">
        <v>20</v>
      </c>
    </row>
    <row r="27" spans="2:20">
      <c r="B27" s="12">
        <f t="shared" si="0"/>
        <v>20</v>
      </c>
      <c r="C27" s="13" t="s">
        <v>37</v>
      </c>
      <c r="D27" s="92">
        <v>48565</v>
      </c>
      <c r="E27" s="22">
        <v>26</v>
      </c>
      <c r="G27" s="12">
        <f t="shared" si="1"/>
        <v>20</v>
      </c>
      <c r="H27" s="13" t="s">
        <v>36</v>
      </c>
      <c r="I27" s="92">
        <v>164</v>
      </c>
      <c r="J27" s="22">
        <v>19</v>
      </c>
      <c r="L27" s="12">
        <f t="shared" si="2"/>
        <v>20</v>
      </c>
      <c r="M27" s="13" t="s">
        <v>24</v>
      </c>
      <c r="N27" s="92">
        <v>53869</v>
      </c>
      <c r="O27" s="22">
        <v>20</v>
      </c>
      <c r="Q27" s="12">
        <f t="shared" si="3"/>
        <v>20</v>
      </c>
      <c r="R27" s="13" t="s">
        <v>36</v>
      </c>
      <c r="S27" s="96">
        <v>29267</v>
      </c>
      <c r="T27" s="97">
        <v>19</v>
      </c>
    </row>
    <row r="28" spans="2:20">
      <c r="B28" s="12">
        <f t="shared" si="0"/>
        <v>21</v>
      </c>
      <c r="C28" s="13" t="s">
        <v>18</v>
      </c>
      <c r="D28" s="92">
        <v>48405</v>
      </c>
      <c r="E28" s="22">
        <v>13</v>
      </c>
      <c r="G28" s="12">
        <f t="shared" si="1"/>
        <v>21</v>
      </c>
      <c r="H28" s="13" t="s">
        <v>51</v>
      </c>
      <c r="I28" s="92">
        <v>163</v>
      </c>
      <c r="J28" s="22">
        <v>1</v>
      </c>
      <c r="L28" s="12">
        <f t="shared" si="2"/>
        <v>21</v>
      </c>
      <c r="M28" s="13" t="s">
        <v>49</v>
      </c>
      <c r="N28" s="92">
        <v>53234</v>
      </c>
      <c r="O28" s="22">
        <v>21</v>
      </c>
      <c r="Q28" s="12">
        <f t="shared" si="3"/>
        <v>21</v>
      </c>
      <c r="R28" s="13" t="s">
        <v>17</v>
      </c>
      <c r="S28" s="96">
        <v>27304</v>
      </c>
      <c r="T28" s="97">
        <v>21</v>
      </c>
    </row>
    <row r="29" spans="2:20">
      <c r="B29" s="12">
        <f t="shared" si="0"/>
        <v>22</v>
      </c>
      <c r="C29" s="13" t="s">
        <v>41</v>
      </c>
      <c r="D29" s="92">
        <v>47712</v>
      </c>
      <c r="E29" s="22">
        <v>7</v>
      </c>
      <c r="G29" s="12">
        <f t="shared" si="1"/>
        <v>22</v>
      </c>
      <c r="H29" s="13" t="s">
        <v>12</v>
      </c>
      <c r="I29" s="92">
        <v>142</v>
      </c>
      <c r="J29" s="22">
        <v>23</v>
      </c>
      <c r="L29" s="12">
        <f t="shared" si="2"/>
        <v>22</v>
      </c>
      <c r="M29" s="13" t="s">
        <v>29</v>
      </c>
      <c r="N29" s="92">
        <v>52962</v>
      </c>
      <c r="O29" s="22">
        <v>24</v>
      </c>
      <c r="Q29" s="12">
        <f t="shared" si="3"/>
        <v>22</v>
      </c>
      <c r="R29" s="13" t="s">
        <v>47</v>
      </c>
      <c r="S29" s="96">
        <v>26053</v>
      </c>
      <c r="T29" s="97">
        <v>22</v>
      </c>
    </row>
    <row r="30" spans="2:20">
      <c r="B30" s="12">
        <f t="shared" si="0"/>
        <v>23</v>
      </c>
      <c r="C30" s="13" t="s">
        <v>26</v>
      </c>
      <c r="D30" s="92">
        <v>47296</v>
      </c>
      <c r="E30" s="22">
        <v>24</v>
      </c>
      <c r="G30" s="12">
        <f t="shared" si="1"/>
        <v>23</v>
      </c>
      <c r="H30" s="13" t="s">
        <v>47</v>
      </c>
      <c r="I30" s="92">
        <v>140</v>
      </c>
      <c r="J30" s="22">
        <v>22</v>
      </c>
      <c r="L30" s="12">
        <f t="shared" si="2"/>
        <v>23</v>
      </c>
      <c r="M30" s="13" t="s">
        <v>28</v>
      </c>
      <c r="N30" s="92">
        <v>52846</v>
      </c>
      <c r="O30" s="22">
        <v>25</v>
      </c>
      <c r="Q30" s="12">
        <f t="shared" si="3"/>
        <v>23</v>
      </c>
      <c r="R30" s="13" t="s">
        <v>18</v>
      </c>
      <c r="S30" s="96">
        <v>24196</v>
      </c>
      <c r="T30" s="97">
        <v>23</v>
      </c>
    </row>
    <row r="31" spans="2:20">
      <c r="B31" s="12">
        <f t="shared" si="0"/>
        <v>24</v>
      </c>
      <c r="C31" s="13" t="s">
        <v>12</v>
      </c>
      <c r="D31" s="92">
        <v>46769</v>
      </c>
      <c r="E31" s="22">
        <v>28</v>
      </c>
      <c r="G31" s="12">
        <f t="shared" si="1"/>
        <v>24</v>
      </c>
      <c r="H31" s="13" t="s">
        <v>24</v>
      </c>
      <c r="I31" s="92">
        <v>138</v>
      </c>
      <c r="J31" s="22">
        <v>25</v>
      </c>
      <c r="L31" s="12">
        <f t="shared" si="2"/>
        <v>24</v>
      </c>
      <c r="M31" s="13" t="s">
        <v>48</v>
      </c>
      <c r="N31" s="92">
        <v>52839</v>
      </c>
      <c r="O31" s="22">
        <v>22</v>
      </c>
      <c r="Q31" s="12">
        <f t="shared" si="3"/>
        <v>24</v>
      </c>
      <c r="R31" s="13" t="s">
        <v>45</v>
      </c>
      <c r="S31" s="96">
        <v>22302</v>
      </c>
      <c r="T31" s="97">
        <v>24</v>
      </c>
    </row>
    <row r="32" spans="2:20">
      <c r="B32" s="12">
        <f t="shared" si="0"/>
        <v>25</v>
      </c>
      <c r="C32" s="13" t="s">
        <v>42</v>
      </c>
      <c r="D32" s="92">
        <v>46149</v>
      </c>
      <c r="E32" s="22">
        <v>30</v>
      </c>
      <c r="G32" s="12">
        <f t="shared" si="1"/>
        <v>25</v>
      </c>
      <c r="H32" s="13" t="s">
        <v>45</v>
      </c>
      <c r="I32" s="92">
        <v>137</v>
      </c>
      <c r="J32" s="22">
        <v>18</v>
      </c>
      <c r="L32" s="12">
        <f t="shared" si="2"/>
        <v>25</v>
      </c>
      <c r="M32" s="13" t="s">
        <v>15</v>
      </c>
      <c r="N32" s="92">
        <v>52141</v>
      </c>
      <c r="O32" s="22">
        <v>28</v>
      </c>
      <c r="Q32" s="12">
        <f t="shared" si="3"/>
        <v>25</v>
      </c>
      <c r="R32" s="13" t="s">
        <v>23</v>
      </c>
      <c r="S32" s="96">
        <v>20757</v>
      </c>
      <c r="T32" s="97">
        <v>25</v>
      </c>
    </row>
    <row r="33" spans="2:20">
      <c r="B33" s="12">
        <f t="shared" si="0"/>
        <v>26</v>
      </c>
      <c r="C33" s="13" t="s">
        <v>27</v>
      </c>
      <c r="D33" s="92">
        <v>46120</v>
      </c>
      <c r="E33" s="22">
        <v>27</v>
      </c>
      <c r="G33" s="12">
        <f t="shared" si="1"/>
        <v>25</v>
      </c>
      <c r="H33" s="13" t="s">
        <v>11</v>
      </c>
      <c r="I33" s="92">
        <v>137</v>
      </c>
      <c r="J33" s="22">
        <v>24</v>
      </c>
      <c r="L33" s="12">
        <f t="shared" si="2"/>
        <v>26</v>
      </c>
      <c r="M33" s="13" t="s">
        <v>19</v>
      </c>
      <c r="N33" s="92">
        <v>51933</v>
      </c>
      <c r="O33" s="22">
        <v>23</v>
      </c>
      <c r="Q33" s="12">
        <f t="shared" si="3"/>
        <v>26</v>
      </c>
      <c r="R33" s="13" t="s">
        <v>39</v>
      </c>
      <c r="S33" s="96">
        <v>20617</v>
      </c>
      <c r="T33" s="97">
        <v>26</v>
      </c>
    </row>
    <row r="34" spans="2:20">
      <c r="B34" s="12">
        <f t="shared" si="0"/>
        <v>27</v>
      </c>
      <c r="C34" s="13" t="s">
        <v>31</v>
      </c>
      <c r="D34" s="92">
        <v>45872</v>
      </c>
      <c r="E34" s="22">
        <v>29</v>
      </c>
      <c r="G34" s="12">
        <f t="shared" si="1"/>
        <v>27</v>
      </c>
      <c r="H34" s="13" t="s">
        <v>37</v>
      </c>
      <c r="I34" s="92">
        <v>123</v>
      </c>
      <c r="J34" s="22">
        <v>28</v>
      </c>
      <c r="L34" s="12">
        <f t="shared" si="2"/>
        <v>27</v>
      </c>
      <c r="M34" s="13" t="s">
        <v>37</v>
      </c>
      <c r="N34" s="92">
        <v>51190</v>
      </c>
      <c r="O34" s="22">
        <v>26</v>
      </c>
      <c r="Q34" s="12">
        <f t="shared" si="3"/>
        <v>27</v>
      </c>
      <c r="R34" s="13" t="s">
        <v>24</v>
      </c>
      <c r="S34" s="96">
        <v>19877</v>
      </c>
      <c r="T34" s="97">
        <v>27</v>
      </c>
    </row>
    <row r="35" spans="2:20">
      <c r="B35" s="12">
        <f t="shared" si="0"/>
        <v>28</v>
      </c>
      <c r="C35" s="13" t="s">
        <v>24</v>
      </c>
      <c r="D35" s="92">
        <v>45684</v>
      </c>
      <c r="E35" s="22">
        <v>31</v>
      </c>
      <c r="G35" s="12">
        <f t="shared" si="1"/>
        <v>28</v>
      </c>
      <c r="H35" s="13" t="s">
        <v>16</v>
      </c>
      <c r="I35" s="92">
        <v>109</v>
      </c>
      <c r="J35" s="22">
        <v>27</v>
      </c>
      <c r="L35" s="12">
        <f t="shared" si="2"/>
        <v>28</v>
      </c>
      <c r="M35" s="13" t="s">
        <v>51</v>
      </c>
      <c r="N35" s="92">
        <v>49356</v>
      </c>
      <c r="O35" s="22">
        <v>27</v>
      </c>
      <c r="Q35" s="12">
        <f t="shared" si="3"/>
        <v>28</v>
      </c>
      <c r="R35" s="13" t="s">
        <v>27</v>
      </c>
      <c r="S35" s="96">
        <v>19210</v>
      </c>
      <c r="T35" s="97">
        <v>28</v>
      </c>
    </row>
    <row r="36" spans="2:20">
      <c r="B36" s="12">
        <f t="shared" si="0"/>
        <v>29</v>
      </c>
      <c r="C36" s="13" t="s">
        <v>17</v>
      </c>
      <c r="D36" s="92">
        <v>44777</v>
      </c>
      <c r="E36" s="22">
        <v>25</v>
      </c>
      <c r="G36" s="12">
        <f t="shared" si="1"/>
        <v>29</v>
      </c>
      <c r="H36" s="13" t="s">
        <v>34</v>
      </c>
      <c r="I36" s="92">
        <v>98</v>
      </c>
      <c r="J36" s="22">
        <v>6</v>
      </c>
      <c r="L36" s="12">
        <f t="shared" si="2"/>
        <v>29</v>
      </c>
      <c r="M36" s="13" t="s">
        <v>50</v>
      </c>
      <c r="N36" s="92">
        <v>48650</v>
      </c>
      <c r="O36" s="22">
        <v>30</v>
      </c>
      <c r="Q36" s="12">
        <f t="shared" si="3"/>
        <v>29</v>
      </c>
      <c r="R36" s="13" t="s">
        <v>13</v>
      </c>
      <c r="S36" s="96">
        <v>16120</v>
      </c>
      <c r="T36" s="97">
        <v>29</v>
      </c>
    </row>
    <row r="37" spans="2:20">
      <c r="B37" s="12">
        <f t="shared" si="0"/>
        <v>30</v>
      </c>
      <c r="C37" s="13" t="s">
        <v>36</v>
      </c>
      <c r="D37" s="92">
        <v>42622</v>
      </c>
      <c r="E37" s="22">
        <v>33</v>
      </c>
      <c r="G37" s="12">
        <f t="shared" si="1"/>
        <v>30</v>
      </c>
      <c r="H37" s="13" t="s">
        <v>48</v>
      </c>
      <c r="I37" s="92">
        <v>87</v>
      </c>
      <c r="J37" s="22">
        <v>32</v>
      </c>
      <c r="L37" s="12">
        <f t="shared" si="2"/>
        <v>30</v>
      </c>
      <c r="M37" s="13" t="s">
        <v>18</v>
      </c>
      <c r="N37" s="92">
        <v>47209</v>
      </c>
      <c r="O37" s="22">
        <v>29</v>
      </c>
      <c r="Q37" s="12">
        <f t="shared" si="3"/>
        <v>30</v>
      </c>
      <c r="R37" s="13" t="s">
        <v>20</v>
      </c>
      <c r="S37" s="96">
        <v>15189</v>
      </c>
      <c r="T37" s="97">
        <v>30</v>
      </c>
    </row>
    <row r="38" spans="2:20">
      <c r="B38" s="12">
        <f t="shared" si="0"/>
        <v>31</v>
      </c>
      <c r="C38" s="13" t="s">
        <v>40</v>
      </c>
      <c r="D38" s="92">
        <v>42558</v>
      </c>
      <c r="E38" s="22">
        <v>10</v>
      </c>
      <c r="G38" s="12">
        <f t="shared" si="1"/>
        <v>31</v>
      </c>
      <c r="H38" s="13" t="s">
        <v>22</v>
      </c>
      <c r="I38" s="92">
        <v>82</v>
      </c>
      <c r="J38" s="22">
        <v>31</v>
      </c>
      <c r="L38" s="12">
        <f t="shared" si="2"/>
        <v>31</v>
      </c>
      <c r="M38" s="13" t="s">
        <v>35</v>
      </c>
      <c r="N38" s="92">
        <v>46305</v>
      </c>
      <c r="O38" s="22">
        <v>31</v>
      </c>
      <c r="Q38" s="12">
        <f t="shared" si="3"/>
        <v>31</v>
      </c>
      <c r="R38" s="13" t="s">
        <v>29</v>
      </c>
      <c r="S38" s="96">
        <v>14921</v>
      </c>
      <c r="T38" s="97">
        <v>31</v>
      </c>
    </row>
    <row r="39" spans="2:20">
      <c r="B39" s="12">
        <f t="shared" si="0"/>
        <v>32</v>
      </c>
      <c r="C39" s="13" t="s">
        <v>21</v>
      </c>
      <c r="D39" s="92">
        <v>42150</v>
      </c>
      <c r="E39" s="22">
        <v>32</v>
      </c>
      <c r="G39" s="12">
        <f t="shared" si="1"/>
        <v>32</v>
      </c>
      <c r="H39" s="13" t="s">
        <v>39</v>
      </c>
      <c r="I39" s="92">
        <v>71</v>
      </c>
      <c r="J39" s="22">
        <v>29</v>
      </c>
      <c r="L39" s="12">
        <f t="shared" si="2"/>
        <v>32</v>
      </c>
      <c r="M39" s="13" t="s">
        <v>47</v>
      </c>
      <c r="N39" s="92">
        <v>43567</v>
      </c>
      <c r="O39" s="22">
        <v>33</v>
      </c>
      <c r="Q39" s="12">
        <f t="shared" si="3"/>
        <v>32</v>
      </c>
      <c r="R39" s="13" t="s">
        <v>21</v>
      </c>
      <c r="S39" s="96">
        <v>8471</v>
      </c>
      <c r="T39" s="97">
        <v>32</v>
      </c>
    </row>
    <row r="40" spans="2:20">
      <c r="B40" s="12">
        <f t="shared" si="0"/>
        <v>33</v>
      </c>
      <c r="C40" s="13" t="s">
        <v>32</v>
      </c>
      <c r="D40" s="92">
        <v>41942</v>
      </c>
      <c r="E40" s="22">
        <v>37</v>
      </c>
      <c r="G40" s="12">
        <f t="shared" si="1"/>
        <v>33</v>
      </c>
      <c r="H40" s="13" t="s">
        <v>28</v>
      </c>
      <c r="I40" s="92">
        <v>40</v>
      </c>
      <c r="J40" s="22">
        <v>37</v>
      </c>
      <c r="L40" s="12">
        <f t="shared" si="2"/>
        <v>33</v>
      </c>
      <c r="M40" s="13" t="s">
        <v>40</v>
      </c>
      <c r="N40" s="92">
        <v>42334</v>
      </c>
      <c r="O40" s="22">
        <v>32</v>
      </c>
      <c r="Q40" s="12" t="str">
        <f t="shared" ref="Q40:Q48" si="4">IF(ISERROR(RANK(S40,S$8:S$48,0)),"-",RANK(S40,S$8:S$48,0))</f>
        <v>-</v>
      </c>
      <c r="R40" s="13" t="s">
        <v>14</v>
      </c>
      <c r="S40" s="96" t="s">
        <v>85</v>
      </c>
      <c r="T40" s="97" t="s">
        <v>85</v>
      </c>
    </row>
    <row r="41" spans="2:20">
      <c r="B41" s="12">
        <f t="shared" si="0"/>
        <v>34</v>
      </c>
      <c r="C41" s="13" t="s">
        <v>20</v>
      </c>
      <c r="D41" s="92">
        <v>41433</v>
      </c>
      <c r="E41" s="22">
        <v>34</v>
      </c>
      <c r="G41" s="12">
        <f t="shared" si="1"/>
        <v>34</v>
      </c>
      <c r="H41" s="13" t="s">
        <v>49</v>
      </c>
      <c r="I41" s="92">
        <v>35</v>
      </c>
      <c r="J41" s="22">
        <v>36</v>
      </c>
      <c r="L41" s="12">
        <f t="shared" si="2"/>
        <v>34</v>
      </c>
      <c r="M41" s="13" t="s">
        <v>11</v>
      </c>
      <c r="N41" s="92">
        <v>39763</v>
      </c>
      <c r="O41" s="22">
        <v>34</v>
      </c>
      <c r="Q41" s="12" t="str">
        <f t="shared" si="4"/>
        <v>-</v>
      </c>
      <c r="R41" s="13" t="s">
        <v>43</v>
      </c>
      <c r="S41" s="96" t="s">
        <v>85</v>
      </c>
      <c r="T41" s="97" t="s">
        <v>85</v>
      </c>
    </row>
    <row r="42" spans="2:20">
      <c r="B42" s="12">
        <f t="shared" si="0"/>
        <v>35</v>
      </c>
      <c r="C42" s="13" t="s">
        <v>30</v>
      </c>
      <c r="D42" s="92">
        <v>41420</v>
      </c>
      <c r="E42" s="22">
        <v>21</v>
      </c>
      <c r="G42" s="12">
        <f t="shared" si="1"/>
        <v>34</v>
      </c>
      <c r="H42" s="13" t="s">
        <v>27</v>
      </c>
      <c r="I42" s="92">
        <v>35</v>
      </c>
      <c r="J42" s="22">
        <v>30</v>
      </c>
      <c r="L42" s="12">
        <f t="shared" si="2"/>
        <v>35</v>
      </c>
      <c r="M42" s="13" t="s">
        <v>27</v>
      </c>
      <c r="N42" s="92">
        <v>37363</v>
      </c>
      <c r="O42" s="22">
        <v>35</v>
      </c>
      <c r="Q42" s="12" t="str">
        <f t="shared" si="4"/>
        <v>-</v>
      </c>
      <c r="R42" s="13" t="s">
        <v>33</v>
      </c>
      <c r="S42" s="96" t="s">
        <v>85</v>
      </c>
      <c r="T42" s="97" t="s">
        <v>85</v>
      </c>
    </row>
    <row r="43" spans="2:20">
      <c r="B43" s="12">
        <f t="shared" si="0"/>
        <v>36</v>
      </c>
      <c r="C43" s="13" t="s">
        <v>29</v>
      </c>
      <c r="D43" s="92">
        <v>41410</v>
      </c>
      <c r="E43" s="22">
        <v>35</v>
      </c>
      <c r="G43" s="12">
        <f t="shared" si="1"/>
        <v>36</v>
      </c>
      <c r="H43" s="13" t="s">
        <v>14</v>
      </c>
      <c r="I43" s="92">
        <v>13</v>
      </c>
      <c r="J43" s="22">
        <v>33</v>
      </c>
      <c r="L43" s="12">
        <f t="shared" si="2"/>
        <v>36</v>
      </c>
      <c r="M43" s="13" t="s">
        <v>33</v>
      </c>
      <c r="N43" s="92">
        <v>35143</v>
      </c>
      <c r="O43" s="22">
        <v>36</v>
      </c>
      <c r="Q43" s="12" t="str">
        <f t="shared" si="4"/>
        <v>-</v>
      </c>
      <c r="R43" s="13" t="s">
        <v>15</v>
      </c>
      <c r="S43" s="96" t="s">
        <v>85</v>
      </c>
      <c r="T43" s="97" t="s">
        <v>85</v>
      </c>
    </row>
    <row r="44" spans="2:20">
      <c r="B44" s="12">
        <f t="shared" si="0"/>
        <v>37</v>
      </c>
      <c r="C44" s="13" t="s">
        <v>11</v>
      </c>
      <c r="D44" s="92">
        <v>40812</v>
      </c>
      <c r="E44" s="22">
        <v>36</v>
      </c>
      <c r="G44" s="12">
        <f t="shared" si="1"/>
        <v>37</v>
      </c>
      <c r="H44" s="13" t="s">
        <v>19</v>
      </c>
      <c r="I44" s="92">
        <v>2</v>
      </c>
      <c r="J44" s="22">
        <v>39</v>
      </c>
      <c r="L44" s="12">
        <f t="shared" si="2"/>
        <v>37</v>
      </c>
      <c r="M44" s="13" t="s">
        <v>38</v>
      </c>
      <c r="N44" s="92">
        <v>32606</v>
      </c>
      <c r="O44" s="22">
        <v>38</v>
      </c>
      <c r="Q44" s="12" t="str">
        <f t="shared" si="4"/>
        <v>-</v>
      </c>
      <c r="R44" s="13" t="s">
        <v>11</v>
      </c>
      <c r="S44" s="96" t="s">
        <v>85</v>
      </c>
      <c r="T44" s="97" t="s">
        <v>85</v>
      </c>
    </row>
    <row r="45" spans="2:20">
      <c r="B45" s="12">
        <f t="shared" si="0"/>
        <v>38</v>
      </c>
      <c r="C45" s="13" t="s">
        <v>23</v>
      </c>
      <c r="D45" s="92">
        <v>39189</v>
      </c>
      <c r="E45" s="22">
        <v>39</v>
      </c>
      <c r="G45" s="12">
        <f t="shared" si="1"/>
        <v>38</v>
      </c>
      <c r="H45" s="13" t="s">
        <v>41</v>
      </c>
      <c r="I45" s="92">
        <v>1</v>
      </c>
      <c r="J45" s="22">
        <v>38</v>
      </c>
      <c r="L45" s="12">
        <f t="shared" si="2"/>
        <v>38</v>
      </c>
      <c r="M45" s="13" t="s">
        <v>30</v>
      </c>
      <c r="N45" s="92">
        <v>30088</v>
      </c>
      <c r="O45" s="22">
        <v>37</v>
      </c>
      <c r="Q45" s="12" t="str">
        <f t="shared" si="4"/>
        <v>-</v>
      </c>
      <c r="R45" s="13" t="s">
        <v>34</v>
      </c>
      <c r="S45" s="96" t="s">
        <v>85</v>
      </c>
      <c r="T45" s="97" t="s">
        <v>85</v>
      </c>
    </row>
    <row r="46" spans="2:20">
      <c r="B46" s="12">
        <f t="shared" si="0"/>
        <v>39</v>
      </c>
      <c r="C46" s="13" t="s">
        <v>13</v>
      </c>
      <c r="D46" s="92">
        <v>38575</v>
      </c>
      <c r="E46" s="22">
        <v>38</v>
      </c>
      <c r="G46" s="12">
        <f t="shared" si="1"/>
        <v>39</v>
      </c>
      <c r="H46" s="13" t="s">
        <v>43</v>
      </c>
      <c r="I46" s="92">
        <v>0</v>
      </c>
      <c r="J46" s="22">
        <v>34</v>
      </c>
      <c r="L46" s="12">
        <f t="shared" si="2"/>
        <v>39</v>
      </c>
      <c r="M46" s="13" t="s">
        <v>34</v>
      </c>
      <c r="N46" s="92">
        <v>28174</v>
      </c>
      <c r="O46" s="22">
        <v>39</v>
      </c>
      <c r="Q46" s="12" t="str">
        <f t="shared" si="4"/>
        <v>-</v>
      </c>
      <c r="R46" s="13" t="s">
        <v>32</v>
      </c>
      <c r="S46" s="96" t="s">
        <v>85</v>
      </c>
      <c r="T46" s="97" t="s">
        <v>85</v>
      </c>
    </row>
    <row r="47" spans="2:20">
      <c r="B47" s="12">
        <f t="shared" si="0"/>
        <v>40</v>
      </c>
      <c r="C47" s="13" t="s">
        <v>15</v>
      </c>
      <c r="D47" s="92">
        <v>36082</v>
      </c>
      <c r="E47" s="22">
        <v>41</v>
      </c>
      <c r="G47" s="12">
        <f t="shared" si="1"/>
        <v>39</v>
      </c>
      <c r="H47" s="13" t="s">
        <v>33</v>
      </c>
      <c r="I47" s="92">
        <v>0</v>
      </c>
      <c r="J47" s="22">
        <v>41</v>
      </c>
      <c r="L47" s="12">
        <f t="shared" si="2"/>
        <v>40</v>
      </c>
      <c r="M47" s="13" t="s">
        <v>43</v>
      </c>
      <c r="N47" s="92">
        <v>15530</v>
      </c>
      <c r="O47" s="22">
        <v>40</v>
      </c>
      <c r="Q47" s="12" t="str">
        <f t="shared" si="4"/>
        <v>-</v>
      </c>
      <c r="R47" s="13" t="s">
        <v>38</v>
      </c>
      <c r="S47" s="96" t="s">
        <v>85</v>
      </c>
      <c r="T47" s="97" t="s">
        <v>85</v>
      </c>
    </row>
    <row r="48" spans="2:20">
      <c r="B48" s="12">
        <f t="shared" si="0"/>
        <v>41</v>
      </c>
      <c r="C48" s="13" t="s">
        <v>14</v>
      </c>
      <c r="D48" s="92">
        <v>35666</v>
      </c>
      <c r="E48" s="22">
        <v>40</v>
      </c>
      <c r="G48" s="12">
        <f t="shared" si="1"/>
        <v>39</v>
      </c>
      <c r="H48" s="13" t="s">
        <v>15</v>
      </c>
      <c r="I48" s="92">
        <v>0</v>
      </c>
      <c r="J48" s="22">
        <v>40</v>
      </c>
      <c r="L48" s="12">
        <f t="shared" si="2"/>
        <v>41</v>
      </c>
      <c r="M48" s="13" t="s">
        <v>14</v>
      </c>
      <c r="N48" s="92">
        <v>10707</v>
      </c>
      <c r="O48" s="22">
        <v>41</v>
      </c>
      <c r="Q48" s="12" t="str">
        <f t="shared" si="4"/>
        <v>-</v>
      </c>
      <c r="R48" s="13" t="s">
        <v>30</v>
      </c>
      <c r="S48" s="96" t="s">
        <v>85</v>
      </c>
      <c r="T48" s="97" t="s">
        <v>85</v>
      </c>
    </row>
    <row r="49" spans="2:30">
      <c r="B49" s="15"/>
      <c r="C49" s="16" t="s">
        <v>58</v>
      </c>
      <c r="D49" s="92">
        <v>50212</v>
      </c>
      <c r="E49" s="75"/>
      <c r="G49" s="15"/>
      <c r="H49" s="16" t="s">
        <v>58</v>
      </c>
      <c r="I49" s="92">
        <v>266</v>
      </c>
      <c r="J49" s="75"/>
      <c r="L49" s="15"/>
      <c r="M49" s="16" t="s">
        <v>58</v>
      </c>
      <c r="N49" s="92">
        <v>56154</v>
      </c>
      <c r="O49" s="75"/>
      <c r="Q49" s="15"/>
      <c r="R49" s="16" t="s">
        <v>58</v>
      </c>
      <c r="S49" s="92">
        <v>40040</v>
      </c>
      <c r="T49" s="75"/>
      <c r="Y49" s="76"/>
      <c r="AD49" s="76"/>
    </row>
    <row r="50" spans="2:30">
      <c r="B50" s="17"/>
      <c r="C50" s="18" t="s">
        <v>59</v>
      </c>
      <c r="D50" s="92">
        <v>44603</v>
      </c>
      <c r="E50" s="78"/>
      <c r="G50" s="17"/>
      <c r="H50" s="18" t="s">
        <v>59</v>
      </c>
      <c r="I50" s="92">
        <v>89</v>
      </c>
      <c r="J50" s="78"/>
      <c r="L50" s="17"/>
      <c r="M50" s="18" t="s">
        <v>59</v>
      </c>
      <c r="N50" s="92">
        <v>41529</v>
      </c>
      <c r="O50" s="78"/>
      <c r="Q50" s="17"/>
      <c r="R50" s="18" t="s">
        <v>59</v>
      </c>
      <c r="S50" s="98">
        <v>8471</v>
      </c>
      <c r="T50" s="78"/>
      <c r="Y50" s="76"/>
      <c r="AD50" s="76"/>
    </row>
    <row r="51" spans="2:30">
      <c r="B51" s="19"/>
      <c r="C51" s="18" t="s">
        <v>60</v>
      </c>
      <c r="D51" s="92">
        <v>50024</v>
      </c>
      <c r="E51" s="81"/>
      <c r="G51" s="19"/>
      <c r="H51" s="18" t="s">
        <v>60</v>
      </c>
      <c r="I51" s="92">
        <v>260</v>
      </c>
      <c r="J51" s="81"/>
      <c r="L51" s="19"/>
      <c r="M51" s="18" t="s">
        <v>60</v>
      </c>
      <c r="N51" s="92">
        <v>55665</v>
      </c>
      <c r="O51" s="81"/>
      <c r="Q51" s="19"/>
      <c r="R51" s="18" t="s">
        <v>60</v>
      </c>
      <c r="S51" s="92">
        <v>39842</v>
      </c>
      <c r="T51" s="81"/>
      <c r="Y51" s="76"/>
      <c r="AD51" s="76"/>
    </row>
    <row r="53" spans="2:30">
      <c r="B53" s="40" t="s">
        <v>75</v>
      </c>
      <c r="C53" s="20" t="s">
        <v>137</v>
      </c>
    </row>
    <row r="55" spans="2:30">
      <c r="B55" s="40" t="s">
        <v>110</v>
      </c>
      <c r="C55" s="20" t="s">
        <v>291</v>
      </c>
    </row>
    <row r="56" spans="2:30">
      <c r="B56" s="20"/>
      <c r="C56" s="20"/>
    </row>
  </sheetData>
  <sortState xmlns:xlrd2="http://schemas.microsoft.com/office/spreadsheetml/2017/richdata2" ref="Q8:T48">
    <sortCondition ref="Q8:Q48"/>
  </sortState>
  <mergeCells count="5">
    <mergeCell ref="G2:I2"/>
    <mergeCell ref="B5:B7"/>
    <mergeCell ref="G5:G7"/>
    <mergeCell ref="L5:L7"/>
    <mergeCell ref="Q5:Q7"/>
  </mergeCells>
  <phoneticPr fontId="3"/>
  <hyperlinks>
    <hyperlink ref="B1" location="目次!A1" display="目次に戻る" xr:uid="{00000000-0004-0000-0800-000000000000}"/>
  </hyperlinks>
  <pageMargins left="0.59055118110236227" right="0.39370078740157483" top="0.78740157480314965" bottom="0.39370078740157483" header="0.51181102362204722" footer="0.51181102362204722"/>
  <pageSetup paperSize="9" scale="71"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8" id="{ADD40EC2-29EF-43D4-B963-9FEA2176DCF6}">
            <xm:f>$C8=目次!$H$8</xm:f>
            <x14:dxf>
              <fill>
                <patternFill>
                  <bgColor rgb="FFFFFF00"/>
                </patternFill>
              </fill>
            </x14:dxf>
          </x14:cfRule>
          <xm:sqref>B8:E8</xm:sqref>
        </x14:conditionalFormatting>
        <x14:conditionalFormatting xmlns:xm="http://schemas.microsoft.com/office/excel/2006/main">
          <x14:cfRule type="expression" priority="7" id="{DD85A055-C5AE-4055-BCDF-073B9BBCABD4}">
            <xm:f>$C9=目次!$H$8</xm:f>
            <x14:dxf>
              <fill>
                <patternFill>
                  <bgColor rgb="FFFFFF00"/>
                </patternFill>
              </fill>
            </x14:dxf>
          </x14:cfRule>
          <xm:sqref>B9:E48</xm:sqref>
        </x14:conditionalFormatting>
        <x14:conditionalFormatting xmlns:xm="http://schemas.microsoft.com/office/excel/2006/main">
          <x14:cfRule type="expression" priority="6" id="{C464B958-DD99-4B21-BE16-B1044CA1CBF8}">
            <xm:f>$H8=目次!$H$8</xm:f>
            <x14:dxf>
              <fill>
                <patternFill>
                  <bgColor rgb="FFFFFF00"/>
                </patternFill>
              </fill>
            </x14:dxf>
          </x14:cfRule>
          <xm:sqref>G8:J8</xm:sqref>
        </x14:conditionalFormatting>
        <x14:conditionalFormatting xmlns:xm="http://schemas.microsoft.com/office/excel/2006/main">
          <x14:cfRule type="expression" priority="5" id="{9BA8B2EF-E2A7-4086-BDB7-B3497FA01274}">
            <xm:f>$H9=目次!$H$8</xm:f>
            <x14:dxf>
              <fill>
                <patternFill>
                  <bgColor rgb="FFFFFF00"/>
                </patternFill>
              </fill>
            </x14:dxf>
          </x14:cfRule>
          <xm:sqref>G9:J48</xm:sqref>
        </x14:conditionalFormatting>
        <x14:conditionalFormatting xmlns:xm="http://schemas.microsoft.com/office/excel/2006/main">
          <x14:cfRule type="expression" priority="4" id="{A5FD728F-A870-4296-9E40-1564A00D2289}">
            <xm:f>$M8=目次!$H$8</xm:f>
            <x14:dxf>
              <fill>
                <patternFill>
                  <bgColor rgb="FFFFFF00"/>
                </patternFill>
              </fill>
            </x14:dxf>
          </x14:cfRule>
          <xm:sqref>L8:O8</xm:sqref>
        </x14:conditionalFormatting>
        <x14:conditionalFormatting xmlns:xm="http://schemas.microsoft.com/office/excel/2006/main">
          <x14:cfRule type="expression" priority="3" id="{492A3BC0-0C44-497F-9952-FC1D641084CF}">
            <xm:f>$M9=目次!$H$8</xm:f>
            <x14:dxf>
              <fill>
                <patternFill>
                  <bgColor rgb="FFFFFF00"/>
                </patternFill>
              </fill>
            </x14:dxf>
          </x14:cfRule>
          <xm:sqref>L9:O48</xm:sqref>
        </x14:conditionalFormatting>
        <x14:conditionalFormatting xmlns:xm="http://schemas.microsoft.com/office/excel/2006/main">
          <x14:cfRule type="expression" priority="2" id="{624EDB57-5ECA-41EF-BC38-0B65BC35B973}">
            <xm:f>$R8=目次!$H$8</xm:f>
            <x14:dxf>
              <fill>
                <patternFill>
                  <bgColor rgb="FFFFFF00"/>
                </patternFill>
              </fill>
            </x14:dxf>
          </x14:cfRule>
          <xm:sqref>Q8:T8</xm:sqref>
        </x14:conditionalFormatting>
        <x14:conditionalFormatting xmlns:xm="http://schemas.microsoft.com/office/excel/2006/main">
          <x14:cfRule type="expression" priority="1" id="{E22CEBFF-538C-4CBB-B93B-7587D64813FC}">
            <xm:f>$R9=目次!$H$8</xm:f>
            <x14:dxf>
              <fill>
                <patternFill>
                  <bgColor rgb="FFFFFF00"/>
                </patternFill>
              </fill>
            </x14:dxf>
          </x14:cfRule>
          <xm:sqref>Q9:T48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目次</vt:lpstr>
      <vt:lpstr>歳入</vt:lpstr>
      <vt:lpstr>歳出</vt:lpstr>
      <vt:lpstr>標財</vt:lpstr>
      <vt:lpstr>住民①</vt:lpstr>
      <vt:lpstr>住民②</vt:lpstr>
      <vt:lpstr>住民③</vt:lpstr>
      <vt:lpstr>住民④</vt:lpstr>
      <vt:lpstr>住民⑤</vt:lpstr>
      <vt:lpstr>住民⑥</vt:lpstr>
      <vt:lpstr>住民⑦</vt:lpstr>
      <vt:lpstr>住民⑧</vt:lpstr>
      <vt:lpstr>住民⑨</vt:lpstr>
      <vt:lpstr>指標</vt:lpstr>
      <vt:lpstr>指標②</vt:lpstr>
      <vt:lpstr>財務書類</vt:lpstr>
      <vt:lpstr>歳出!Print_Area</vt:lpstr>
      <vt:lpstr>歳入!Print_Area</vt:lpstr>
      <vt:lpstr>財務書類!Print_Area</vt:lpstr>
      <vt:lpstr>指標!Print_Area</vt:lpstr>
      <vt:lpstr>指標②!Print_Area</vt:lpstr>
      <vt:lpstr>住民①!Print_Area</vt:lpstr>
      <vt:lpstr>住民②!Print_Area</vt:lpstr>
      <vt:lpstr>住民③!Print_Area</vt:lpstr>
      <vt:lpstr>住民④!Print_Area</vt:lpstr>
      <vt:lpstr>住民⑤!Print_Area</vt:lpstr>
      <vt:lpstr>住民⑥!Print_Area</vt:lpstr>
      <vt:lpstr>住民⑦!Print_Area</vt:lpstr>
      <vt:lpstr>住民⑧!Print_Area</vt:lpstr>
      <vt:lpstr>住民⑨!Print_Area</vt:lpstr>
      <vt:lpstr>標財!Print_Area</vt:lpstr>
      <vt:lpstr>目次!Print_Area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YamadaA</dc:creator>
  <cp:lastModifiedBy>数田　優</cp:lastModifiedBy>
  <cp:lastPrinted>2025-02-21T01:41:38Z</cp:lastPrinted>
  <dcterms:created xsi:type="dcterms:W3CDTF">2002-11-21T06:05:03Z</dcterms:created>
  <dcterms:modified xsi:type="dcterms:W3CDTF">2025-02-21T04:36:56Z</dcterms:modified>
</cp:coreProperties>
</file>