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0023$\doc\財政\04公営企業\20.経営比較分析\05チェック作業および完成データ\41 太子町△\修正依頼\"/>
    </mc:Choice>
  </mc:AlternateContent>
  <workbookProtection workbookAlgorithmName="SHA-512" workbookHashValue="Q+xXAM9c0GHuaeWm+SV8AUDN+gKKkOY9uUjTN7nUzumCuszQaMIi2xS56ktorYKg7SUW9E68PDk5BAbrMZzyCQ==" workbookSaltValue="6El+FqqcCPHe1C067rME4g==" workbookSpinCount="100000" lockStructure="1"/>
  <bookViews>
    <workbookView xWindow="0" yWindow="0" windowWidth="19200" windowHeight="10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<sst xmlns="http://schemas.openxmlformats.org/spreadsheetml/2006/main" count="320" uniqueCount="117">
  <si>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</si>
  <si>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</si>
  <si>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</si>
  <si>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</si>
  <si>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</si>
  <si>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</si>
  <si>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</si>
  <si>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</si>
  <si>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</si>
  <si>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</si>
  <si>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</si>
  <si>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</si>
  <si>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</si>
  <si>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</si>
  <si>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</si>
  <si>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</si>
  <si>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</si>
  <si>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</si>
  <si>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</si>
  <si>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</si>
  <si>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</si>
  <si>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</si>
  <si>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</si>
  <si>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</si>
  <si>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</si>
  <si>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</si>
  <si>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</si>
  <si>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</si>
  <si>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</si>
  <si>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</si>
  <si>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</si>
  <si>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</si>
  <si>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</si>
  <si>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</si>
  <si>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</si>
  <si>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</si>
  <si>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</si>
  <si>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</si>
  <si>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</si>
  <si>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</si>
  <si>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</si>
  <si>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</si>
  <si>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</si>
  <si>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</si>
  <si>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</si>
  <si>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</si>
  <si>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</si>
  <si>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</si>
  <si>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</si>
  <si>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</si>
  <si>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</si>
  <si>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</si>
  <si>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</si>
  <si>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</si>
  <si>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</si>
  <si>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</si>
  <si>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</si>
  <si>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</si>
  <si>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</si>
  <si>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</si>
  <si>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</si>
  <si>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</si>
  <si>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</si>
  <si>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</si>
  <si>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</si>
  <si>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</si>
  <si>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</si>
  <si>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</si>
  <si>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</si>
  <si>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</si>
  <si>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</si>
  <si>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</si>
  <si>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</si>
  <si>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</si>
  <si>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</si>
  <si>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</si>
  <si>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</si>
  <si>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</si>
  <si>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</si>
  <si>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</si>
  <si>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</si>
  <si>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</si>
  <si>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</si>
  <si>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</si>
  <si>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</si>
  <si>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</si>
  <si>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</si>
  <si>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</si>
  <si>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</si>
  <si>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</si>
  <si>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</si>
  <si>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</si>
  <si>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</si>
  <si>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</si>
  <si>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</si>
  <si>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</si>
  <si>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太子町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</si>
  <si>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</si>
  <si>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</si>
  <si>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</si>
  <si>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</si>
  <si>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</si>
  <si>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</si>
  <si>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</si>
  <si>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</si>
  <si>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</si>
  <si>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</si>
  <si>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</si>
  <si>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</si>
  <si>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</si>
  <si>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</si>
  <si>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</si>
  <si>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</si>
  <si>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</si>
  <si>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町の公共下水道事業は、平成5年の供用開始以来、28年が経過しました。令和2年度より昭和40年代に布設された汚水管渠や重要な管渠について、ストックマネジメント計画に基づいた点検・調査を実施しています。また、町内に20箇所あるマンホールポンプ施設についてもポンプ本体や、20年以上経過した制御盤、緊急通報装置等の電気設備を計画的に更新しています。
　「有形固定資産減価償却率」は、公営企業会計移行初年度であるため、減価償却費の当年度分の数値を基に算出しています。今後、数値は減価償却を重ねていくことにより上昇していきます。</t>
    <rPh sb="1" eb="3">
      <t>ホンチョウ</t>
    </rPh>
    <rPh sb="4" eb="6">
      <t>コウキョウ</t>
    </rPh>
    <rPh sb="6" eb="9">
      <t>ゲスイドウ</t>
    </rPh>
    <rPh sb="9" eb="11">
      <t>ジギョウ</t>
    </rPh>
    <rPh sb="13" eb="15">
      <t>ヘイセイ</t>
    </rPh>
    <rPh sb="16" eb="17">
      <t>ネン</t>
    </rPh>
    <rPh sb="18" eb="20">
      <t>キョウヨウ</t>
    </rPh>
    <rPh sb="20" eb="22">
      <t>カイシ</t>
    </rPh>
    <rPh sb="22" eb="24">
      <t>イライ</t>
    </rPh>
    <rPh sb="27" eb="28">
      <t>ネン</t>
    </rPh>
    <rPh sb="29" eb="31">
      <t>ケイカ</t>
    </rPh>
    <rPh sb="36" eb="37">
      <t>レイ</t>
    </rPh>
    <rPh sb="37" eb="38">
      <t>ワ</t>
    </rPh>
    <rPh sb="39" eb="41">
      <t>ネンド</t>
    </rPh>
    <rPh sb="43" eb="45">
      <t>ショウワ</t>
    </rPh>
    <rPh sb="47" eb="49">
      <t>ネンダイ</t>
    </rPh>
    <rPh sb="50" eb="52">
      <t>フセツ</t>
    </rPh>
    <rPh sb="55" eb="57">
      <t>オスイ</t>
    </rPh>
    <rPh sb="57" eb="59">
      <t>カンキョ</t>
    </rPh>
    <rPh sb="60" eb="62">
      <t>ジュウヨウ</t>
    </rPh>
    <rPh sb="63" eb="65">
      <t>カンキョ</t>
    </rPh>
    <rPh sb="80" eb="82">
      <t>ケイカク</t>
    </rPh>
    <rPh sb="176" eb="178">
      <t>ユウケイ</t>
    </rPh>
    <rPh sb="178" eb="180">
      <t>コテイ</t>
    </rPh>
    <rPh sb="180" eb="182">
      <t>シサン</t>
    </rPh>
    <rPh sb="182" eb="184">
      <t>ゲンカ</t>
    </rPh>
    <rPh sb="184" eb="186">
      <t>ショウキャク</t>
    </rPh>
    <rPh sb="186" eb="187">
      <t>リツ</t>
    </rPh>
    <rPh sb="190" eb="192">
      <t>コウエイ</t>
    </rPh>
    <rPh sb="192" eb="194">
      <t>キギョウ</t>
    </rPh>
    <rPh sb="194" eb="196">
      <t>カイケイ</t>
    </rPh>
    <rPh sb="196" eb="198">
      <t>イコウ</t>
    </rPh>
    <rPh sb="198" eb="201">
      <t>ショネンド</t>
    </rPh>
    <rPh sb="207" eb="209">
      <t>ゲンカ</t>
    </rPh>
    <rPh sb="209" eb="211">
      <t>ショウキャク</t>
    </rPh>
    <rPh sb="211" eb="212">
      <t>ヒ</t>
    </rPh>
    <rPh sb="213" eb="216">
      <t>トウネンド</t>
    </rPh>
    <rPh sb="216" eb="217">
      <t>ブン</t>
    </rPh>
    <rPh sb="218" eb="220">
      <t>スウチ</t>
    </rPh>
    <rPh sb="221" eb="222">
      <t>モト</t>
    </rPh>
    <rPh sb="223" eb="225">
      <t>サンシュツ</t>
    </rPh>
    <rPh sb="231" eb="233">
      <t>コンゴ</t>
    </rPh>
    <rPh sb="234" eb="236">
      <t>スウチ</t>
    </rPh>
    <rPh sb="237" eb="239">
      <t>ゲンカ</t>
    </rPh>
    <rPh sb="239" eb="241">
      <t>ショウキャク</t>
    </rPh>
    <rPh sb="242" eb="243">
      <t>カサ</t>
    </rPh>
    <rPh sb="252" eb="254">
      <t>ジョウショウ</t>
    </rPh>
    <phoneticPr fontId="4"/>
  </si>
  <si>
    <t>　太子町の公共下水道事業は、令和2年4月に地方公営企業法を適用し、公営企業会計に移行しました。そのため、前年度比較はありません。
　①「経常収支比率」は100％を超えており、収支の均衡は保たれています。
　②「累積欠損金比率」は極めて0％に近い数値です。
　③「流動比率」は100％を下回っており、類似団体平均よりも低い数値になっていますが、企業債償還金が主な要因であり、今後については償還ピークを過ぎているため、流動負債は減少傾向にあります。
　④「企業債残高対事業規模比率」は、類似団体・全国平均よりも低く、今後についても償還ピークを過ぎているため、企業債残高規模は減少傾向にあります。
　⑤「経費回収率」は84.68％と100％を下回っており、類似団体より高いが、全国平均よりも低く、汚水処理にかかる費用が使用料以外の収入（一般会計からの繰入金）により賄われています。
　⑧「水洗化率」では全国平均よりも下回っているものの類似団体よりも4.81ポイント上回っており、年々増加傾向にあります。
　なお、施設利用率については、単独処理場を設置していないため、当該値を計上しておりません。</t>
    <rPh sb="1" eb="4">
      <t>タイシチョウ</t>
    </rPh>
    <rPh sb="5" eb="7">
      <t>コウキョウ</t>
    </rPh>
    <rPh sb="7" eb="10">
      <t>ゲスイドウ</t>
    </rPh>
    <rPh sb="10" eb="12">
      <t>ジギョウ</t>
    </rPh>
    <rPh sb="14" eb="15">
      <t>レイ</t>
    </rPh>
    <rPh sb="15" eb="16">
      <t>ワ</t>
    </rPh>
    <rPh sb="17" eb="18">
      <t>ネン</t>
    </rPh>
    <rPh sb="19" eb="20">
      <t>ガツ</t>
    </rPh>
    <rPh sb="21" eb="23">
      <t>チホウ</t>
    </rPh>
    <rPh sb="23" eb="25">
      <t>コウエイ</t>
    </rPh>
    <rPh sb="25" eb="27">
      <t>キギョウ</t>
    </rPh>
    <rPh sb="27" eb="28">
      <t>ホウ</t>
    </rPh>
    <rPh sb="29" eb="31">
      <t>テキヨウ</t>
    </rPh>
    <rPh sb="33" eb="35">
      <t>コウエイ</t>
    </rPh>
    <rPh sb="35" eb="37">
      <t>キギョウ</t>
    </rPh>
    <rPh sb="37" eb="39">
      <t>カイケイ</t>
    </rPh>
    <rPh sb="40" eb="42">
      <t>イコウ</t>
    </rPh>
    <rPh sb="52" eb="55">
      <t>ゼンネンド</t>
    </rPh>
    <rPh sb="55" eb="57">
      <t>ヒカク</t>
    </rPh>
    <rPh sb="68" eb="70">
      <t>ケイジョウ</t>
    </rPh>
    <rPh sb="70" eb="72">
      <t>シュウシ</t>
    </rPh>
    <rPh sb="72" eb="74">
      <t>ヒリツ</t>
    </rPh>
    <rPh sb="81" eb="82">
      <t>コ</t>
    </rPh>
    <rPh sb="87" eb="89">
      <t>シュウシ</t>
    </rPh>
    <rPh sb="90" eb="92">
      <t>キンコウ</t>
    </rPh>
    <rPh sb="93" eb="94">
      <t>タモ</t>
    </rPh>
    <rPh sb="105" eb="107">
      <t>ルイセキ</t>
    </rPh>
    <rPh sb="107" eb="109">
      <t>ケッソン</t>
    </rPh>
    <rPh sb="109" eb="110">
      <t>キン</t>
    </rPh>
    <rPh sb="110" eb="112">
      <t>ヒリツ</t>
    </rPh>
    <rPh sb="114" eb="115">
      <t>キワ</t>
    </rPh>
    <rPh sb="120" eb="121">
      <t>チカ</t>
    </rPh>
    <rPh sb="122" eb="124">
      <t>スウチ</t>
    </rPh>
    <rPh sb="131" eb="133">
      <t>リュウドウ</t>
    </rPh>
    <rPh sb="133" eb="135">
      <t>ヒリツ</t>
    </rPh>
    <rPh sb="142" eb="144">
      <t>シタマワ</t>
    </rPh>
    <rPh sb="149" eb="151">
      <t>ルイジ</t>
    </rPh>
    <rPh sb="151" eb="153">
      <t>ダンタイ</t>
    </rPh>
    <rPh sb="153" eb="155">
      <t>ヘイキン</t>
    </rPh>
    <rPh sb="158" eb="159">
      <t>ヒク</t>
    </rPh>
    <rPh sb="160" eb="162">
      <t>スウチ</t>
    </rPh>
    <rPh sb="171" eb="173">
      <t>キギョウ</t>
    </rPh>
    <rPh sb="173" eb="174">
      <t>サイ</t>
    </rPh>
    <rPh sb="174" eb="177">
      <t>ショウカンキン</t>
    </rPh>
    <rPh sb="178" eb="179">
      <t>オモ</t>
    </rPh>
    <rPh sb="180" eb="182">
      <t>ヨウイン</t>
    </rPh>
    <rPh sb="186" eb="188">
      <t>コンゴ</t>
    </rPh>
    <rPh sb="193" eb="195">
      <t>ショウカン</t>
    </rPh>
    <rPh sb="199" eb="200">
      <t>ス</t>
    </rPh>
    <rPh sb="207" eb="209">
      <t>リュウドウ</t>
    </rPh>
    <rPh sb="209" eb="211">
      <t>フサイ</t>
    </rPh>
    <rPh sb="212" eb="214">
      <t>ゲンショウ</t>
    </rPh>
    <rPh sb="214" eb="216">
      <t>ケイコウ</t>
    </rPh>
    <rPh sb="226" eb="228">
      <t>キギョウ</t>
    </rPh>
    <rPh sb="228" eb="229">
      <t>サイ</t>
    </rPh>
    <rPh sb="229" eb="231">
      <t>ザンダカ</t>
    </rPh>
    <rPh sb="231" eb="232">
      <t>タイ</t>
    </rPh>
    <rPh sb="232" eb="234">
      <t>ジギョウ</t>
    </rPh>
    <rPh sb="234" eb="236">
      <t>キボ</t>
    </rPh>
    <rPh sb="236" eb="238">
      <t>ヒリツ</t>
    </rPh>
    <rPh sb="241" eb="243">
      <t>ルイジ</t>
    </rPh>
    <rPh sb="243" eb="245">
      <t>ダンタイ</t>
    </rPh>
    <rPh sb="246" eb="248">
      <t>ゼンコク</t>
    </rPh>
    <rPh sb="248" eb="250">
      <t>ヘイキン</t>
    </rPh>
    <rPh sb="253" eb="254">
      <t>ヒク</t>
    </rPh>
    <rPh sb="256" eb="258">
      <t>コンゴ</t>
    </rPh>
    <rPh sb="263" eb="265">
      <t>ショウカン</t>
    </rPh>
    <rPh sb="269" eb="270">
      <t>ス</t>
    </rPh>
    <rPh sb="277" eb="279">
      <t>キギョウ</t>
    </rPh>
    <rPh sb="279" eb="280">
      <t>サイ</t>
    </rPh>
    <rPh sb="280" eb="282">
      <t>ザンダカ</t>
    </rPh>
    <rPh sb="282" eb="284">
      <t>キボ</t>
    </rPh>
    <rPh sb="285" eb="287">
      <t>ゲンショウ</t>
    </rPh>
    <rPh sb="287" eb="289">
      <t>ケイコウ</t>
    </rPh>
    <rPh sb="391" eb="394">
      <t>スイセンカ</t>
    </rPh>
    <rPh sb="394" eb="395">
      <t>リツ</t>
    </rPh>
    <rPh sb="398" eb="400">
      <t>ゼンコク</t>
    </rPh>
    <rPh sb="400" eb="402">
      <t>ヘイキン</t>
    </rPh>
    <rPh sb="405" eb="407">
      <t>シタマワ</t>
    </rPh>
    <rPh sb="414" eb="416">
      <t>ルイジ</t>
    </rPh>
    <rPh sb="416" eb="418">
      <t>ダンタイ</t>
    </rPh>
    <rPh sb="429" eb="431">
      <t>ウワマワ</t>
    </rPh>
    <rPh sb="436" eb="438">
      <t>ネンネン</t>
    </rPh>
    <rPh sb="438" eb="440">
      <t>ゾウカ</t>
    </rPh>
    <rPh sb="440" eb="442">
      <t>ケイコウ</t>
    </rPh>
    <rPh sb="453" eb="455">
      <t>シセツ</t>
    </rPh>
    <rPh sb="455" eb="458">
      <t>リヨウリツ</t>
    </rPh>
    <rPh sb="464" eb="466">
      <t>タンドク</t>
    </rPh>
    <rPh sb="466" eb="469">
      <t>ショリジョウ</t>
    </rPh>
    <rPh sb="470" eb="472">
      <t>セッチ</t>
    </rPh>
    <rPh sb="480" eb="482">
      <t>トウガイ</t>
    </rPh>
    <rPh sb="482" eb="483">
      <t>アタイ</t>
    </rPh>
    <rPh sb="484" eb="486">
      <t>ケイジョウ</t>
    </rPh>
    <phoneticPr fontId="4"/>
  </si>
  <si>
    <t>　人口減少等に伴う料金収入の減少や施設の老朽化に伴う更新需要の増大など、経営環境が厳しさを増すなか、経営基盤の強化を図るため、経営改革を推し進める必要があります。
　令和2年度から地方公営企業法を適用し、公営企業会計に移行したことにより、経営成績や財務状況等の経営状況を把握することが可能となりました。また、一般会計からの繰入金は企業債償還金のピークを過ぎているため、減少傾向にあります。
　今後、経営環境を改善するため、令和2年度に策定した経営戦略を基にストックマネジメント計画による施設の修繕を進めながら、適正な使用料水準となっているか定期的に検討し、健全な下水道経営を目指します。又、下水道接続率の向上に引き続き取り組んでいきます。</t>
    <rPh sb="83" eb="84">
      <t>レイ</t>
    </rPh>
    <rPh sb="84" eb="85">
      <t>ワ</t>
    </rPh>
    <rPh sb="86" eb="88">
      <t>ネンド</t>
    </rPh>
    <rPh sb="90" eb="92">
      <t>チホウ</t>
    </rPh>
    <rPh sb="92" eb="94">
      <t>コウエイ</t>
    </rPh>
    <rPh sb="94" eb="96">
      <t>キギョウ</t>
    </rPh>
    <rPh sb="96" eb="97">
      <t>ホウ</t>
    </rPh>
    <rPh sb="98" eb="100">
      <t>テキヨウ</t>
    </rPh>
    <rPh sb="102" eb="104">
      <t>コウエイ</t>
    </rPh>
    <rPh sb="104" eb="106">
      <t>キギョウ</t>
    </rPh>
    <rPh sb="106" eb="108">
      <t>カイケイ</t>
    </rPh>
    <rPh sb="109" eb="111">
      <t>イコウ</t>
    </rPh>
    <rPh sb="119" eb="121">
      <t>ケイエイ</t>
    </rPh>
    <rPh sb="121" eb="123">
      <t>セイセキ</t>
    </rPh>
    <rPh sb="124" eb="126">
      <t>ザイム</t>
    </rPh>
    <rPh sb="126" eb="128">
      <t>ジョウキョウ</t>
    </rPh>
    <rPh sb="128" eb="129">
      <t>トウ</t>
    </rPh>
    <rPh sb="130" eb="132">
      <t>ケイエイ</t>
    </rPh>
    <rPh sb="132" eb="134">
      <t>ジョウキョウ</t>
    </rPh>
    <rPh sb="135" eb="137">
      <t>ハアク</t>
    </rPh>
    <rPh sb="142" eb="144">
      <t>カノウ</t>
    </rPh>
    <rPh sb="154" eb="156">
      <t>イッパン</t>
    </rPh>
    <rPh sb="156" eb="158">
      <t>カイケイ</t>
    </rPh>
    <rPh sb="161" eb="163">
      <t>クリイレ</t>
    </rPh>
    <rPh sb="163" eb="164">
      <t>キン</t>
    </rPh>
    <rPh sb="165" eb="167">
      <t>キギョウ</t>
    </rPh>
    <rPh sb="167" eb="168">
      <t>サイ</t>
    </rPh>
    <rPh sb="168" eb="171">
      <t>ショウカンキン</t>
    </rPh>
    <rPh sb="176" eb="177">
      <t>ス</t>
    </rPh>
    <rPh sb="184" eb="186">
      <t>ゲンショウ</t>
    </rPh>
    <rPh sb="186" eb="188">
      <t>ケイコウ</t>
    </rPh>
    <rPh sb="196" eb="198">
      <t>コンゴ</t>
    </rPh>
    <rPh sb="199" eb="201">
      <t>ケイエイ</t>
    </rPh>
    <rPh sb="201" eb="203">
      <t>カンキョウ</t>
    </rPh>
    <rPh sb="204" eb="206">
      <t>カイゼン</t>
    </rPh>
    <rPh sb="211" eb="212">
      <t>レイ</t>
    </rPh>
    <rPh sb="212" eb="213">
      <t>ワ</t>
    </rPh>
    <rPh sb="214" eb="216">
      <t>ネンド</t>
    </rPh>
    <rPh sb="217" eb="219">
      <t>サクテイ</t>
    </rPh>
    <rPh sb="221" eb="223">
      <t>ケイエイ</t>
    </rPh>
    <rPh sb="223" eb="225">
      <t>センリャク</t>
    </rPh>
    <rPh sb="238" eb="240">
      <t>ケイカク</t>
    </rPh>
    <rPh sb="243" eb="245">
      <t>シセツ</t>
    </rPh>
    <rPh sb="246" eb="248">
      <t>シュウゼン</t>
    </rPh>
    <rPh sb="249" eb="250">
      <t>スス</t>
    </rPh>
    <rPh sb="255" eb="257">
      <t>テキセイ</t>
    </rPh>
    <rPh sb="258" eb="261">
      <t>シヨウリョウ</t>
    </rPh>
    <rPh sb="261" eb="263">
      <t>スイジュン</t>
    </rPh>
    <rPh sb="270" eb="273">
      <t>テイキテキ</t>
    </rPh>
    <rPh sb="274" eb="276">
      <t>ケントウ</t>
    </rPh>
    <rPh sb="278" eb="280">
      <t>ケンゼン</t>
    </rPh>
    <rPh sb="281" eb="284">
      <t>ゲスイドウ</t>
    </rPh>
    <rPh sb="284" eb="286">
      <t>ケイエイ</t>
    </rPh>
    <rPh sb="287" eb="289">
      <t>メザ</t>
    </rPh>
    <rPh sb="293" eb="294">
      <t>マタ</t>
    </rPh>
    <rPh sb="295" eb="298">
      <t>ゲスイドウ</t>
    </rPh>
    <rPh sb="298" eb="300">
      <t>セツゾク</t>
    </rPh>
    <rPh sb="300" eb="301">
      <t>リツ</t>
    </rPh>
    <rPh sb="302" eb="304">
      <t>コウジョウ</t>
    </rPh>
    <rPh sb="305" eb="306">
      <t>ヒ</t>
    </rPh>
    <rPh sb="307" eb="308">
      <t>ツヅ</t>
    </rPh>
    <rPh sb="309" eb="310">
      <t>ト</t>
    </rPh>
    <rPh sb="311" eb="312">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</si>
</sst>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FE7-4EB0-9DE0-8240401097C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9FE7-4EB0-9DE0-8240401097C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52-4A15-8430-45788868679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46.3</c:v>
                </c:pt>
              </c:numCache>
            </c:numRef>
          </c:val>
          <c:smooth val="0"/>
          <c:extLst>
            <c:ext xmlns:c16="http://schemas.microsoft.com/office/drawing/2014/chart" uri="{C3380CC4-5D6E-409C-BE32-E72D297353CC}">
              <c16:uniqueId val="{00000001-7C52-4A15-8430-45788868679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89.82</c:v>
                </c:pt>
              </c:numCache>
            </c:numRef>
          </c:val>
          <c:extLst>
            <c:ext xmlns:c16="http://schemas.microsoft.com/office/drawing/2014/chart" uri="{C3380CC4-5D6E-409C-BE32-E72D297353CC}">
              <c16:uniqueId val="{00000000-537B-41DD-A501-E536B32D760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85.01</c:v>
                </c:pt>
              </c:numCache>
            </c:numRef>
          </c:val>
          <c:smooth val="0"/>
          <c:extLst>
            <c:ext xmlns:c16="http://schemas.microsoft.com/office/drawing/2014/chart" uri="{C3380CC4-5D6E-409C-BE32-E72D297353CC}">
              <c16:uniqueId val="{00000001-537B-41DD-A501-E536B32D760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101.83</c:v>
                </c:pt>
              </c:numCache>
            </c:numRef>
          </c:val>
          <c:extLst>
            <c:ext xmlns:c16="http://schemas.microsoft.com/office/drawing/2014/chart" uri="{C3380CC4-5D6E-409C-BE32-E72D297353CC}">
              <c16:uniqueId val="{00000000-A5F7-4660-9D59-26BCCA8ED0E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106.75</c:v>
                </c:pt>
              </c:numCache>
            </c:numRef>
          </c:val>
          <c:smooth val="0"/>
          <c:extLst>
            <c:ext xmlns:c16="http://schemas.microsoft.com/office/drawing/2014/chart" uri="{C3380CC4-5D6E-409C-BE32-E72D297353CC}">
              <c16:uniqueId val="{00000001-A5F7-4660-9D59-26BCCA8ED0E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3.66</c:v>
                </c:pt>
              </c:numCache>
            </c:numRef>
          </c:val>
          <c:extLst>
            <c:ext xmlns:c16="http://schemas.microsoft.com/office/drawing/2014/chart" uri="{C3380CC4-5D6E-409C-BE32-E72D297353CC}">
              <c16:uniqueId val="{00000000-6C81-41F3-AAA5-5C9840921A9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9.0399999999999991</c:v>
                </c:pt>
              </c:numCache>
            </c:numRef>
          </c:val>
          <c:smooth val="0"/>
          <c:extLst>
            <c:ext xmlns:c16="http://schemas.microsoft.com/office/drawing/2014/chart" uri="{C3380CC4-5D6E-409C-BE32-E72D297353CC}">
              <c16:uniqueId val="{00000001-6C81-41F3-AAA5-5C9840921A9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100-434D-B6B3-87941235F2A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100-434D-B6B3-87941235F2A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0.21</c:v>
                </c:pt>
              </c:numCache>
            </c:numRef>
          </c:val>
          <c:extLst>
            <c:ext xmlns:c16="http://schemas.microsoft.com/office/drawing/2014/chart" uri="{C3380CC4-5D6E-409C-BE32-E72D297353CC}">
              <c16:uniqueId val="{00000000-DACF-4250-B9C0-6E2782E3D7E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7.23</c:v>
                </c:pt>
              </c:numCache>
            </c:numRef>
          </c:val>
          <c:smooth val="0"/>
          <c:extLst>
            <c:ext xmlns:c16="http://schemas.microsoft.com/office/drawing/2014/chart" uri="{C3380CC4-5D6E-409C-BE32-E72D297353CC}">
              <c16:uniqueId val="{00000001-DACF-4250-B9C0-6E2782E3D7E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17.100000000000001</c:v>
                </c:pt>
              </c:numCache>
            </c:numRef>
          </c:val>
          <c:extLst>
            <c:ext xmlns:c16="http://schemas.microsoft.com/office/drawing/2014/chart" uri="{C3380CC4-5D6E-409C-BE32-E72D297353CC}">
              <c16:uniqueId val="{00000000-C778-4ADA-A73A-F3CDB374CDA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38.76</c:v>
                </c:pt>
              </c:numCache>
            </c:numRef>
          </c:val>
          <c:smooth val="0"/>
          <c:extLst>
            <c:ext xmlns:c16="http://schemas.microsoft.com/office/drawing/2014/chart" uri="{C3380CC4-5D6E-409C-BE32-E72D297353CC}">
              <c16:uniqueId val="{00000001-C778-4ADA-A73A-F3CDB374CDA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638.29999999999995</c:v>
                </c:pt>
              </c:numCache>
            </c:numRef>
          </c:val>
          <c:extLst>
            <c:ext xmlns:c16="http://schemas.microsoft.com/office/drawing/2014/chart" uri="{C3380CC4-5D6E-409C-BE32-E72D297353CC}">
              <c16:uniqueId val="{00000000-5F36-490B-A548-A7F2998C770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1303.55</c:v>
                </c:pt>
              </c:numCache>
            </c:numRef>
          </c:val>
          <c:smooth val="0"/>
          <c:extLst>
            <c:ext xmlns:c16="http://schemas.microsoft.com/office/drawing/2014/chart" uri="{C3380CC4-5D6E-409C-BE32-E72D297353CC}">
              <c16:uniqueId val="{00000001-5F36-490B-A548-A7F2998C770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84.68</c:v>
                </c:pt>
              </c:numCache>
            </c:numRef>
          </c:val>
          <c:extLst>
            <c:ext xmlns:c16="http://schemas.microsoft.com/office/drawing/2014/chart" uri="{C3380CC4-5D6E-409C-BE32-E72D297353CC}">
              <c16:uniqueId val="{00000000-84AD-4A85-A322-85E2C44AF72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78.510000000000005</c:v>
                </c:pt>
              </c:numCache>
            </c:numRef>
          </c:val>
          <c:smooth val="0"/>
          <c:extLst>
            <c:ext xmlns:c16="http://schemas.microsoft.com/office/drawing/2014/chart" uri="{C3380CC4-5D6E-409C-BE32-E72D297353CC}">
              <c16:uniqueId val="{00000001-84AD-4A85-A322-85E2C44AF72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154.19999999999999</c:v>
                </c:pt>
              </c:numCache>
            </c:numRef>
          </c:val>
          <c:extLst>
            <c:ext xmlns:c16="http://schemas.microsoft.com/office/drawing/2014/chart" uri="{C3380CC4-5D6E-409C-BE32-E72D297353CC}">
              <c16:uniqueId val="{00000000-F855-42EF-BBF7-84E771A9E4C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160.44999999999999</c:v>
                </c:pt>
              </c:numCache>
            </c:numRef>
          </c:val>
          <c:smooth val="0"/>
          <c:extLst>
            <c:ext xmlns:c16="http://schemas.microsoft.com/office/drawing/2014/chart" uri="{C3380CC4-5D6E-409C-BE32-E72D297353CC}">
              <c16:uniqueId val="{00000001-F855-42EF-BBF7-84E771A9E4C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大阪府　太子町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Cb2</v>
      </c>
      <c r="X8" s="72"/>
      <c r="Y8" s="72"/>
      <c r="Z8" s="72"/>
      <c r="AA8" s="72"/>
      <c r="AB8" s="72"/>
      <c r="AC8" s="72"/>
      <c r="AD8" s="73" t="str">
        <f>データ!$M$6</f>
        <v>非設置</v>
      </c>
      <c r="AE8" s="73"/>
      <c r="AF8" s="73"/>
      <c r="AG8" s="73"/>
      <c r="AH8" s="73"/>
      <c r="AI8" s="73"/>
      <c r="AJ8" s="73"/>
      <c r="AK8" s="3"/>
      <c r="AL8" s="69">
        <f>データ!S6</f>
        <v>13266</v>
      </c>
      <c r="AM8" s="69"/>
      <c r="AN8" s="69"/>
      <c r="AO8" s="69"/>
      <c r="AP8" s="69"/>
      <c r="AQ8" s="69"/>
      <c r="AR8" s="69"/>
      <c r="AS8" s="69"/>
      <c r="AT8" s="68">
        <f>データ!T6</f>
        <v>14.17</v>
      </c>
      <c r="AU8" s="68"/>
      <c r="AV8" s="68"/>
      <c r="AW8" s="68"/>
      <c r="AX8" s="68"/>
      <c r="AY8" s="68"/>
      <c r="AZ8" s="68"/>
      <c r="BA8" s="68"/>
      <c r="BB8" s="68">
        <f>データ!U6</f>
        <v>936.2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62.26</v>
      </c>
      <c r="J10" s="68"/>
      <c r="K10" s="68"/>
      <c r="L10" s="68"/>
      <c r="M10" s="68"/>
      <c r="N10" s="68"/>
      <c r="O10" s="68"/>
      <c r="P10" s="68">
        <f>データ!P6</f>
        <v>93.49</v>
      </c>
      <c r="Q10" s="68"/>
      <c r="R10" s="68"/>
      <c r="S10" s="68"/>
      <c r="T10" s="68"/>
      <c r="U10" s="68"/>
      <c r="V10" s="68"/>
      <c r="W10" s="68">
        <f>データ!Q6</f>
        <v>94.88</v>
      </c>
      <c r="X10" s="68"/>
      <c r="Y10" s="68"/>
      <c r="Z10" s="68"/>
      <c r="AA10" s="68"/>
      <c r="AB10" s="68"/>
      <c r="AC10" s="68"/>
      <c r="AD10" s="69">
        <f>データ!R6</f>
        <v>2570</v>
      </c>
      <c r="AE10" s="69"/>
      <c r="AF10" s="69"/>
      <c r="AG10" s="69"/>
      <c r="AH10" s="69"/>
      <c r="AI10" s="69"/>
      <c r="AJ10" s="69"/>
      <c r="AK10" s="2"/>
      <c r="AL10" s="69">
        <f>データ!V6</f>
        <v>12315</v>
      </c>
      <c r="AM10" s="69"/>
      <c r="AN10" s="69"/>
      <c r="AO10" s="69"/>
      <c r="AP10" s="69"/>
      <c r="AQ10" s="69"/>
      <c r="AR10" s="69"/>
      <c r="AS10" s="69"/>
      <c r="AT10" s="68">
        <f>データ!W6</f>
        <v>2.42</v>
      </c>
      <c r="AU10" s="68"/>
      <c r="AV10" s="68"/>
      <c r="AW10" s="68"/>
      <c r="AX10" s="68"/>
      <c r="AY10" s="68"/>
      <c r="AZ10" s="68"/>
      <c r="BA10" s="68"/>
      <c r="BB10" s="68">
        <f>データ!X6</f>
        <v>5088.84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dMnIf8996A58Nneab5yPp/Ni+tJBWx/NaPDIf6hnQBe6QPuTBkyL1zAkZr7vx+m/+L6W1oHtyKxTjnfG7oEcDA==" saltValue="f/v40EFXBE94gqJWh1iMO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273813</v>
      </c>
      <c r="D6" s="33">
        <f t="shared" si="3"/>
        <v>46</v>
      </c>
      <c r="E6" s="33">
        <f t="shared" si="3"/>
        <v>17</v>
      </c>
      <c r="F6" s="33">
        <f t="shared" si="3"/>
        <v>1</v>
      </c>
      <c r="G6" s="33">
        <f t="shared" si="3"/>
        <v>0</v>
      </c>
      <c r="H6" s="33" t="str">
        <f t="shared" si="3"/>
        <v>大阪府　太子町</v>
      </c>
      <c r="I6" s="33" t="str">
        <f t="shared" si="3"/>
        <v>法適用</v>
      </c>
      <c r="J6" s="33" t="str">
        <f t="shared" si="3"/>
        <v>下水道事業</v>
      </c>
      <c r="K6" s="33" t="str">
        <f t="shared" si="3"/>
        <v>公共下水道</v>
      </c>
      <c r="L6" s="33" t="str">
        <f t="shared" si="3"/>
        <v>Cb2</v>
      </c>
      <c r="M6" s="33" t="str">
        <f t="shared" si="3"/>
        <v>非設置</v>
      </c>
      <c r="N6" s="34" t="str">
        <f t="shared" si="3"/>
        <v>-</v>
      </c>
      <c r="O6" s="34">
        <f t="shared" si="3"/>
        <v>62.26</v>
      </c>
      <c r="P6" s="34">
        <f t="shared" si="3"/>
        <v>93.49</v>
      </c>
      <c r="Q6" s="34">
        <f t="shared" si="3"/>
        <v>94.88</v>
      </c>
      <c r="R6" s="34">
        <f t="shared" si="3"/>
        <v>2570</v>
      </c>
      <c r="S6" s="34">
        <f t="shared" si="3"/>
        <v>13266</v>
      </c>
      <c r="T6" s="34">
        <f t="shared" si="3"/>
        <v>14.17</v>
      </c>
      <c r="U6" s="34">
        <f t="shared" si="3"/>
        <v>936.2</v>
      </c>
      <c r="V6" s="34">
        <f t="shared" si="3"/>
        <v>12315</v>
      </c>
      <c r="W6" s="34">
        <f t="shared" si="3"/>
        <v>2.42</v>
      </c>
      <c r="X6" s="34">
        <f t="shared" si="3"/>
        <v>5088.84</v>
      </c>
      <c r="Y6" s="35" t="str">
        <f>IF(Y7="",NA(),Y7)</f>
        <v>-</v>
      </c>
      <c r="Z6" s="35" t="str">
        <f t="shared" ref="Z6:AH6" si="4">IF(Z7="",NA(),Z7)</f>
        <v>-</v>
      </c>
      <c r="AA6" s="35" t="str">
        <f t="shared" si="4"/>
        <v>-</v>
      </c>
      <c r="AB6" s="35" t="str">
        <f t="shared" si="4"/>
        <v>-</v>
      </c>
      <c r="AC6" s="35">
        <f t="shared" si="4"/>
        <v>101.83</v>
      </c>
      <c r="AD6" s="35" t="str">
        <f t="shared" si="4"/>
        <v>-</v>
      </c>
      <c r="AE6" s="35" t="str">
        <f t="shared" si="4"/>
        <v>-</v>
      </c>
      <c r="AF6" s="35" t="str">
        <f t="shared" si="4"/>
        <v>-</v>
      </c>
      <c r="AG6" s="35" t="str">
        <f t="shared" si="4"/>
        <v>-</v>
      </c>
      <c r="AH6" s="35">
        <f t="shared" si="4"/>
        <v>106.75</v>
      </c>
      <c r="AI6" s="34" t="str">
        <f>IF(AI7="","",IF(AI7="-","【-】","【"&amp;SUBSTITUTE(TEXT(AI7,"#,##0.00"),"-","△")&amp;"】"))</f>
        <v>【106.67】</v>
      </c>
      <c r="AJ6" s="35" t="str">
        <f>IF(AJ7="",NA(),AJ7)</f>
        <v>-</v>
      </c>
      <c r="AK6" s="35" t="str">
        <f t="shared" ref="AK6:AS6" si="5">IF(AK7="",NA(),AK7)</f>
        <v>-</v>
      </c>
      <c r="AL6" s="35" t="str">
        <f t="shared" si="5"/>
        <v>-</v>
      </c>
      <c r="AM6" s="35" t="str">
        <f t="shared" si="5"/>
        <v>-</v>
      </c>
      <c r="AN6" s="35">
        <f t="shared" si="5"/>
        <v>0.21</v>
      </c>
      <c r="AO6" s="35" t="str">
        <f t="shared" si="5"/>
        <v>-</v>
      </c>
      <c r="AP6" s="35" t="str">
        <f t="shared" si="5"/>
        <v>-</v>
      </c>
      <c r="AQ6" s="35" t="str">
        <f t="shared" si="5"/>
        <v>-</v>
      </c>
      <c r="AR6" s="35" t="str">
        <f t="shared" si="5"/>
        <v>-</v>
      </c>
      <c r="AS6" s="35">
        <f t="shared" si="5"/>
        <v>7.23</v>
      </c>
      <c r="AT6" s="34" t="str">
        <f>IF(AT7="","",IF(AT7="-","【-】","【"&amp;SUBSTITUTE(TEXT(AT7,"#,##0.00"),"-","△")&amp;"】"))</f>
        <v>【3.64】</v>
      </c>
      <c r="AU6" s="35" t="str">
        <f>IF(AU7="",NA(),AU7)</f>
        <v>-</v>
      </c>
      <c r="AV6" s="35" t="str">
        <f t="shared" ref="AV6:BD6" si="6">IF(AV7="",NA(),AV7)</f>
        <v>-</v>
      </c>
      <c r="AW6" s="35" t="str">
        <f t="shared" si="6"/>
        <v>-</v>
      </c>
      <c r="AX6" s="35" t="str">
        <f t="shared" si="6"/>
        <v>-</v>
      </c>
      <c r="AY6" s="35">
        <f t="shared" si="6"/>
        <v>17.100000000000001</v>
      </c>
      <c r="AZ6" s="35" t="str">
        <f t="shared" si="6"/>
        <v>-</v>
      </c>
      <c r="BA6" s="35" t="str">
        <f t="shared" si="6"/>
        <v>-</v>
      </c>
      <c r="BB6" s="35" t="str">
        <f t="shared" si="6"/>
        <v>-</v>
      </c>
      <c r="BC6" s="35" t="str">
        <f t="shared" si="6"/>
        <v>-</v>
      </c>
      <c r="BD6" s="35">
        <f t="shared" si="6"/>
        <v>38.76</v>
      </c>
      <c r="BE6" s="34" t="str">
        <f>IF(BE7="","",IF(BE7="-","【-】","【"&amp;SUBSTITUTE(TEXT(BE7,"#,##0.00"),"-","△")&amp;"】"))</f>
        <v>【67.52】</v>
      </c>
      <c r="BF6" s="35" t="str">
        <f>IF(BF7="",NA(),BF7)</f>
        <v>-</v>
      </c>
      <c r="BG6" s="35" t="str">
        <f t="shared" ref="BG6:BO6" si="7">IF(BG7="",NA(),BG7)</f>
        <v>-</v>
      </c>
      <c r="BH6" s="35" t="str">
        <f t="shared" si="7"/>
        <v>-</v>
      </c>
      <c r="BI6" s="35" t="str">
        <f t="shared" si="7"/>
        <v>-</v>
      </c>
      <c r="BJ6" s="35">
        <f t="shared" si="7"/>
        <v>638.29999999999995</v>
      </c>
      <c r="BK6" s="35" t="str">
        <f t="shared" si="7"/>
        <v>-</v>
      </c>
      <c r="BL6" s="35" t="str">
        <f t="shared" si="7"/>
        <v>-</v>
      </c>
      <c r="BM6" s="35" t="str">
        <f t="shared" si="7"/>
        <v>-</v>
      </c>
      <c r="BN6" s="35" t="str">
        <f t="shared" si="7"/>
        <v>-</v>
      </c>
      <c r="BO6" s="35">
        <f t="shared" si="7"/>
        <v>1303.55</v>
      </c>
      <c r="BP6" s="34" t="str">
        <f>IF(BP7="","",IF(BP7="-","【-】","【"&amp;SUBSTITUTE(TEXT(BP7,"#,##0.00"),"-","△")&amp;"】"))</f>
        <v>【705.21】</v>
      </c>
      <c r="BQ6" s="35" t="str">
        <f>IF(BQ7="",NA(),BQ7)</f>
        <v>-</v>
      </c>
      <c r="BR6" s="35" t="str">
        <f t="shared" ref="BR6:BZ6" si="8">IF(BR7="",NA(),BR7)</f>
        <v>-</v>
      </c>
      <c r="BS6" s="35" t="str">
        <f t="shared" si="8"/>
        <v>-</v>
      </c>
      <c r="BT6" s="35" t="str">
        <f t="shared" si="8"/>
        <v>-</v>
      </c>
      <c r="BU6" s="35">
        <f t="shared" si="8"/>
        <v>84.68</v>
      </c>
      <c r="BV6" s="35" t="str">
        <f t="shared" si="8"/>
        <v>-</v>
      </c>
      <c r="BW6" s="35" t="str">
        <f t="shared" si="8"/>
        <v>-</v>
      </c>
      <c r="BX6" s="35" t="str">
        <f t="shared" si="8"/>
        <v>-</v>
      </c>
      <c r="BY6" s="35" t="str">
        <f t="shared" si="8"/>
        <v>-</v>
      </c>
      <c r="BZ6" s="35">
        <f t="shared" si="8"/>
        <v>78.510000000000005</v>
      </c>
      <c r="CA6" s="34" t="str">
        <f>IF(CA7="","",IF(CA7="-","【-】","【"&amp;SUBSTITUTE(TEXT(CA7,"#,##0.00"),"-","△")&amp;"】"))</f>
        <v>【98.96】</v>
      </c>
      <c r="CB6" s="35" t="str">
        <f>IF(CB7="",NA(),CB7)</f>
        <v>-</v>
      </c>
      <c r="CC6" s="35" t="str">
        <f t="shared" ref="CC6:CK6" si="9">IF(CC7="",NA(),CC7)</f>
        <v>-</v>
      </c>
      <c r="CD6" s="35" t="str">
        <f t="shared" si="9"/>
        <v>-</v>
      </c>
      <c r="CE6" s="35" t="str">
        <f t="shared" si="9"/>
        <v>-</v>
      </c>
      <c r="CF6" s="35">
        <f t="shared" si="9"/>
        <v>154.19999999999999</v>
      </c>
      <c r="CG6" s="35" t="str">
        <f t="shared" si="9"/>
        <v>-</v>
      </c>
      <c r="CH6" s="35" t="str">
        <f t="shared" si="9"/>
        <v>-</v>
      </c>
      <c r="CI6" s="35" t="str">
        <f t="shared" si="9"/>
        <v>-</v>
      </c>
      <c r="CJ6" s="35" t="str">
        <f t="shared" si="9"/>
        <v>-</v>
      </c>
      <c r="CK6" s="35">
        <f t="shared" si="9"/>
        <v>160.44999999999999</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46.3</v>
      </c>
      <c r="CW6" s="34" t="str">
        <f>IF(CW7="","",IF(CW7="-","【-】","【"&amp;SUBSTITUTE(TEXT(CW7,"#,##0.00"),"-","△")&amp;"】"))</f>
        <v>【59.57】</v>
      </c>
      <c r="CX6" s="35" t="str">
        <f>IF(CX7="",NA(),CX7)</f>
        <v>-</v>
      </c>
      <c r="CY6" s="35" t="str">
        <f t="shared" ref="CY6:DG6" si="11">IF(CY7="",NA(),CY7)</f>
        <v>-</v>
      </c>
      <c r="CZ6" s="35" t="str">
        <f t="shared" si="11"/>
        <v>-</v>
      </c>
      <c r="DA6" s="35" t="str">
        <f t="shared" si="11"/>
        <v>-</v>
      </c>
      <c r="DB6" s="35">
        <f t="shared" si="11"/>
        <v>89.82</v>
      </c>
      <c r="DC6" s="35" t="str">
        <f t="shared" si="11"/>
        <v>-</v>
      </c>
      <c r="DD6" s="35" t="str">
        <f t="shared" si="11"/>
        <v>-</v>
      </c>
      <c r="DE6" s="35" t="str">
        <f t="shared" si="11"/>
        <v>-</v>
      </c>
      <c r="DF6" s="35" t="str">
        <f t="shared" si="11"/>
        <v>-</v>
      </c>
      <c r="DG6" s="35">
        <f t="shared" si="11"/>
        <v>85.01</v>
      </c>
      <c r="DH6" s="34" t="str">
        <f>IF(DH7="","",IF(DH7="-","【-】","【"&amp;SUBSTITUTE(TEXT(DH7,"#,##0.00"),"-","△")&amp;"】"))</f>
        <v>【95.57】</v>
      </c>
      <c r="DI6" s="35" t="str">
        <f>IF(DI7="",NA(),DI7)</f>
        <v>-</v>
      </c>
      <c r="DJ6" s="35" t="str">
        <f t="shared" ref="DJ6:DR6" si="12">IF(DJ7="",NA(),DJ7)</f>
        <v>-</v>
      </c>
      <c r="DK6" s="35" t="str">
        <f t="shared" si="12"/>
        <v>-</v>
      </c>
      <c r="DL6" s="35" t="str">
        <f t="shared" si="12"/>
        <v>-</v>
      </c>
      <c r="DM6" s="35">
        <f t="shared" si="12"/>
        <v>3.66</v>
      </c>
      <c r="DN6" s="35" t="str">
        <f t="shared" si="12"/>
        <v>-</v>
      </c>
      <c r="DO6" s="35" t="str">
        <f t="shared" si="12"/>
        <v>-</v>
      </c>
      <c r="DP6" s="35" t="str">
        <f t="shared" si="12"/>
        <v>-</v>
      </c>
      <c r="DQ6" s="35" t="str">
        <f t="shared" si="12"/>
        <v>-</v>
      </c>
      <c r="DR6" s="35">
        <f t="shared" si="12"/>
        <v>9.0399999999999991</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0.04</v>
      </c>
      <c r="EO6" s="34" t="str">
        <f>IF(EO7="","",IF(EO7="-","【-】","【"&amp;SUBSTITUTE(TEXT(EO7,"#,##0.00"),"-","△")&amp;"】"))</f>
        <v>【0.30】</v>
      </c>
    </row>
    <row r="7" spans="1:148" s="36" customFormat="1" x14ac:dyDescent="0.15">
      <c r="A7" s="28"/>
      <c r="B7" s="37">
        <v>2020</v>
      </c>
      <c r="C7" s="37">
        <v>273813</v>
      </c>
      <c r="D7" s="37">
        <v>46</v>
      </c>
      <c r="E7" s="37">
        <v>17</v>
      </c>
      <c r="F7" s="37">
        <v>1</v>
      </c>
      <c r="G7" s="37">
        <v>0</v>
      </c>
      <c r="H7" s="37" t="s">
        <v>96</v>
      </c>
      <c r="I7" s="37" t="s">
        <v>97</v>
      </c>
      <c r="J7" s="37" t="s">
        <v>98</v>
      </c>
      <c r="K7" s="37" t="s">
        <v>99</v>
      </c>
      <c r="L7" s="37" t="s">
        <v>100</v>
      </c>
      <c r="M7" s="37" t="s">
        <v>101</v>
      </c>
      <c r="N7" s="38" t="s">
        <v>102</v>
      </c>
      <c r="O7" s="38">
        <v>62.26</v>
      </c>
      <c r="P7" s="38">
        <v>93.49</v>
      </c>
      <c r="Q7" s="38">
        <v>94.88</v>
      </c>
      <c r="R7" s="38">
        <v>2570</v>
      </c>
      <c r="S7" s="38">
        <v>13266</v>
      </c>
      <c r="T7" s="38">
        <v>14.17</v>
      </c>
      <c r="U7" s="38">
        <v>936.2</v>
      </c>
      <c r="V7" s="38">
        <v>12315</v>
      </c>
      <c r="W7" s="38">
        <v>2.42</v>
      </c>
      <c r="X7" s="38">
        <v>5088.84</v>
      </c>
      <c r="Y7" s="38" t="s">
        <v>102</v>
      </c>
      <c r="Z7" s="38" t="s">
        <v>102</v>
      </c>
      <c r="AA7" s="38" t="s">
        <v>102</v>
      </c>
      <c r="AB7" s="38" t="s">
        <v>102</v>
      </c>
      <c r="AC7" s="38">
        <v>101.83</v>
      </c>
      <c r="AD7" s="38" t="s">
        <v>102</v>
      </c>
      <c r="AE7" s="38" t="s">
        <v>102</v>
      </c>
      <c r="AF7" s="38" t="s">
        <v>102</v>
      </c>
      <c r="AG7" s="38" t="s">
        <v>102</v>
      </c>
      <c r="AH7" s="38">
        <v>106.75</v>
      </c>
      <c r="AI7" s="38">
        <v>106.67</v>
      </c>
      <c r="AJ7" s="38" t="s">
        <v>102</v>
      </c>
      <c r="AK7" s="38" t="s">
        <v>102</v>
      </c>
      <c r="AL7" s="38" t="s">
        <v>102</v>
      </c>
      <c r="AM7" s="38" t="s">
        <v>102</v>
      </c>
      <c r="AN7" s="38">
        <v>0.21</v>
      </c>
      <c r="AO7" s="38" t="s">
        <v>102</v>
      </c>
      <c r="AP7" s="38" t="s">
        <v>102</v>
      </c>
      <c r="AQ7" s="38" t="s">
        <v>102</v>
      </c>
      <c r="AR7" s="38" t="s">
        <v>102</v>
      </c>
      <c r="AS7" s="38">
        <v>7.23</v>
      </c>
      <c r="AT7" s="38">
        <v>3.64</v>
      </c>
      <c r="AU7" s="38" t="s">
        <v>102</v>
      </c>
      <c r="AV7" s="38" t="s">
        <v>102</v>
      </c>
      <c r="AW7" s="38" t="s">
        <v>102</v>
      </c>
      <c r="AX7" s="38" t="s">
        <v>102</v>
      </c>
      <c r="AY7" s="38">
        <v>17.100000000000001</v>
      </c>
      <c r="AZ7" s="38" t="s">
        <v>102</v>
      </c>
      <c r="BA7" s="38" t="s">
        <v>102</v>
      </c>
      <c r="BB7" s="38" t="s">
        <v>102</v>
      </c>
      <c r="BC7" s="38" t="s">
        <v>102</v>
      </c>
      <c r="BD7" s="38">
        <v>38.76</v>
      </c>
      <c r="BE7" s="38">
        <v>67.52</v>
      </c>
      <c r="BF7" s="38" t="s">
        <v>102</v>
      </c>
      <c r="BG7" s="38" t="s">
        <v>102</v>
      </c>
      <c r="BH7" s="38" t="s">
        <v>102</v>
      </c>
      <c r="BI7" s="38" t="s">
        <v>102</v>
      </c>
      <c r="BJ7" s="38">
        <v>638.29999999999995</v>
      </c>
      <c r="BK7" s="38" t="s">
        <v>102</v>
      </c>
      <c r="BL7" s="38" t="s">
        <v>102</v>
      </c>
      <c r="BM7" s="38" t="s">
        <v>102</v>
      </c>
      <c r="BN7" s="38" t="s">
        <v>102</v>
      </c>
      <c r="BO7" s="38">
        <v>1303.55</v>
      </c>
      <c r="BP7" s="38">
        <v>705.21</v>
      </c>
      <c r="BQ7" s="38" t="s">
        <v>102</v>
      </c>
      <c r="BR7" s="38" t="s">
        <v>102</v>
      </c>
      <c r="BS7" s="38" t="s">
        <v>102</v>
      </c>
      <c r="BT7" s="38" t="s">
        <v>102</v>
      </c>
      <c r="BU7" s="38">
        <v>84.68</v>
      </c>
      <c r="BV7" s="38" t="s">
        <v>102</v>
      </c>
      <c r="BW7" s="38" t="s">
        <v>102</v>
      </c>
      <c r="BX7" s="38" t="s">
        <v>102</v>
      </c>
      <c r="BY7" s="38" t="s">
        <v>102</v>
      </c>
      <c r="BZ7" s="38">
        <v>78.510000000000005</v>
      </c>
      <c r="CA7" s="38">
        <v>98.96</v>
      </c>
      <c r="CB7" s="38" t="s">
        <v>102</v>
      </c>
      <c r="CC7" s="38" t="s">
        <v>102</v>
      </c>
      <c r="CD7" s="38" t="s">
        <v>102</v>
      </c>
      <c r="CE7" s="38" t="s">
        <v>102</v>
      </c>
      <c r="CF7" s="38">
        <v>154.19999999999999</v>
      </c>
      <c r="CG7" s="38" t="s">
        <v>102</v>
      </c>
      <c r="CH7" s="38" t="s">
        <v>102</v>
      </c>
      <c r="CI7" s="38" t="s">
        <v>102</v>
      </c>
      <c r="CJ7" s="38" t="s">
        <v>102</v>
      </c>
      <c r="CK7" s="38">
        <v>160.44999999999999</v>
      </c>
      <c r="CL7" s="38">
        <v>134.52000000000001</v>
      </c>
      <c r="CM7" s="38" t="s">
        <v>102</v>
      </c>
      <c r="CN7" s="38" t="s">
        <v>102</v>
      </c>
      <c r="CO7" s="38" t="s">
        <v>102</v>
      </c>
      <c r="CP7" s="38" t="s">
        <v>102</v>
      </c>
      <c r="CQ7" s="38" t="s">
        <v>102</v>
      </c>
      <c r="CR7" s="38" t="s">
        <v>102</v>
      </c>
      <c r="CS7" s="38" t="s">
        <v>102</v>
      </c>
      <c r="CT7" s="38" t="s">
        <v>102</v>
      </c>
      <c r="CU7" s="38" t="s">
        <v>102</v>
      </c>
      <c r="CV7" s="38">
        <v>46.3</v>
      </c>
      <c r="CW7" s="38">
        <v>59.57</v>
      </c>
      <c r="CX7" s="38" t="s">
        <v>102</v>
      </c>
      <c r="CY7" s="38" t="s">
        <v>102</v>
      </c>
      <c r="CZ7" s="38" t="s">
        <v>102</v>
      </c>
      <c r="DA7" s="38" t="s">
        <v>102</v>
      </c>
      <c r="DB7" s="38">
        <v>89.82</v>
      </c>
      <c r="DC7" s="38" t="s">
        <v>102</v>
      </c>
      <c r="DD7" s="38" t="s">
        <v>102</v>
      </c>
      <c r="DE7" s="38" t="s">
        <v>102</v>
      </c>
      <c r="DF7" s="38" t="s">
        <v>102</v>
      </c>
      <c r="DG7" s="38">
        <v>85.01</v>
      </c>
      <c r="DH7" s="38">
        <v>95.57</v>
      </c>
      <c r="DI7" s="38" t="s">
        <v>102</v>
      </c>
      <c r="DJ7" s="38" t="s">
        <v>102</v>
      </c>
      <c r="DK7" s="38" t="s">
        <v>102</v>
      </c>
      <c r="DL7" s="38" t="s">
        <v>102</v>
      </c>
      <c r="DM7" s="38">
        <v>3.66</v>
      </c>
      <c r="DN7" s="38" t="s">
        <v>102</v>
      </c>
      <c r="DO7" s="38" t="s">
        <v>102</v>
      </c>
      <c r="DP7" s="38" t="s">
        <v>102</v>
      </c>
      <c r="DQ7" s="38" t="s">
        <v>102</v>
      </c>
      <c r="DR7" s="38">
        <v>9.0399999999999991</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0.04</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2022-02-04T04:55:10Z</cp:lastPrinted>
  <dcterms:created xsi:type="dcterms:W3CDTF">2021-12-03T07:15:44Z</dcterms:created>
  <dcterms:modified xsi:type="dcterms:W3CDTF">2022-02-04T12:52:08Z</dcterms:modified>
  <cp:category/>
</cp:coreProperties>
</file>