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40 岬町\"/>
    </mc:Choice>
  </mc:AlternateContent>
  <workbookProtection workbookAlgorithmName="SHA-512" workbookHashValue="Ot7BLvN1H6JSpxv1T3BVf/U0x0XaEVaUeIkUODgzjfTJmH5JhiO/Omtb2BomvXVnRgH32dHTwBXJM/b2ChChaw==" workbookSaltValue="Cke3RmkvoZ6kk5DDS+jF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<sst xmlns="http://schemas.openxmlformats.org/spreadsheetml/2006/main" count="236" uniqueCount="121">
  <si>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</si>
  <si>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</si>
  <si>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</si>
  <si>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</si>
  <si>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</si>
  <si>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</si>
  <si>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</si>
  <si>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</si>
  <si>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</si>
  <si>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</si>
  <si>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</si>
  <si>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</si>
  <si>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</si>
  <si>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</si>
  <si>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</si>
  <si>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</si>
  <si>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</si>
  <si>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</si>
  <si>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</si>
  <si>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</si>
  <si>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</si>
  <si>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</si>
  <si>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</si>
  <si>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</si>
  <si>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</si>
  <si>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</si>
  <si>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</si>
  <si>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</si>
  <si>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</si>
  <si>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</si>
  <si>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</si>
  <si>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</si>
  <si>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</si>
  <si>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</si>
  <si>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</si>
  <si>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</si>
  <si>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</si>
  <si>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</si>
  <si>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</si>
  <si>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</si>
  <si>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</si>
  <si>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</si>
  <si>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</si>
  <si>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</si>
  <si>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</si>
  <si>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</si>
  <si>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</si>
  <si>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</si>
  <si>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</si>
  <si>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</si>
  <si>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</si>
  <si>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</si>
  <si>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</si>
  <si>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</si>
  <si>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</si>
  <si>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</si>
  <si>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</si>
  <si>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</si>
  <si>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</si>
  <si>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</si>
  <si>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</si>
  <si>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</si>
  <si>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</si>
  <si>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</si>
  <si>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</si>
  <si>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</si>
  <si>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</si>
  <si>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</si>
  <si>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</si>
  <si>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</si>
  <si>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</si>
  <si>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</si>
  <si>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</si>
  <si>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</si>
  <si>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</si>
  <si>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</si>
  <si>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</si>
  <si>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</si>
  <si>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</si>
  <si>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</si>
  <si>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</si>
  <si>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</si>
  <si>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</si>
  <si>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</si>
  <si>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</si>
  <si>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</si>
  <si>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</si>
  <si>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</si>
  <si>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</si>
  <si>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</si>
  <si>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</si>
  <si>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</si>
  <si>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</si>
  <si>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</si>
  <si>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</si>
  <si>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</si>
  <si>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</si>
  <si>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岬町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</si>
  <si>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</si>
  <si>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</si>
  <si>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</si>
  <si>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</si>
  <si>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</si>
  <si>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</si>
  <si>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</si>
  <si>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</si>
  <si>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</si>
  <si>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</si>
  <si>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</si>
  <si>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</si>
  <si>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</si>
  <si>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</si>
  <si>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</si>
  <si>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</si>
  <si>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</si>
  <si>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</si>
  <si>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</si>
  <si>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</si>
  <si>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平成20年度に建設した小島地区の排水処理施設に係る起債額が大きいことから、企業債残高対事業規模比率が高く、そのため財政状況を圧迫している。
　また、企業債の償還金が多額であるため、収益的収支比率は低く、汚水処理原価は類似団体平均値を大きく上回っている。
　経費回収率については、普及率が低いことなどから、汚水処理費に見合う使用料収入を確保できておらず、類似団体平均値を大きく下回っている。</t>
    <rPh sb="1" eb="3">
      <t>ヘイセイ</t>
    </rPh>
    <rPh sb="5" eb="7">
      <t>ネンド</t>
    </rPh>
    <rPh sb="8" eb="10">
      <t>ケンセツ</t>
    </rPh>
    <rPh sb="12" eb="14">
      <t>コジマ</t>
    </rPh>
    <rPh sb="14" eb="16">
      <t>チク</t>
    </rPh>
    <rPh sb="17" eb="19">
      <t>ハイスイ</t>
    </rPh>
    <rPh sb="19" eb="21">
      <t>ショリ</t>
    </rPh>
    <rPh sb="21" eb="23">
      <t>シセツ</t>
    </rPh>
    <rPh sb="24" eb="25">
      <t>カカ</t>
    </rPh>
    <rPh sb="26" eb="28">
      <t>キサイ</t>
    </rPh>
    <rPh sb="28" eb="29">
      <t>ガク</t>
    </rPh>
    <rPh sb="30" eb="31">
      <t>オオ</t>
    </rPh>
    <rPh sb="38" eb="40">
      <t>キギョウ</t>
    </rPh>
    <rPh sb="40" eb="41">
      <t>サイ</t>
    </rPh>
    <rPh sb="41" eb="43">
      <t>ザンダカ</t>
    </rPh>
    <rPh sb="43" eb="44">
      <t>タイ</t>
    </rPh>
    <rPh sb="44" eb="46">
      <t>ジギョウ</t>
    </rPh>
    <rPh sb="46" eb="48">
      <t>キボ</t>
    </rPh>
    <rPh sb="48" eb="50">
      <t>ヒリツ</t>
    </rPh>
    <rPh sb="51" eb="52">
      <t>タカ</t>
    </rPh>
    <rPh sb="58" eb="60">
      <t>ザイセイ</t>
    </rPh>
    <rPh sb="60" eb="62">
      <t>ジョウキョウ</t>
    </rPh>
    <rPh sb="63" eb="65">
      <t>アッパク</t>
    </rPh>
    <rPh sb="76" eb="78">
      <t>キギョウ</t>
    </rPh>
    <rPh sb="78" eb="79">
      <t>サイ</t>
    </rPh>
    <rPh sb="80" eb="82">
      <t>ショウカン</t>
    </rPh>
    <rPh sb="82" eb="83">
      <t>キン</t>
    </rPh>
    <rPh sb="84" eb="86">
      <t>タガク</t>
    </rPh>
    <rPh sb="92" eb="95">
      <t>シュウエキテキ</t>
    </rPh>
    <rPh sb="95" eb="97">
      <t>シュウシ</t>
    </rPh>
    <rPh sb="97" eb="99">
      <t>ヒリツ</t>
    </rPh>
    <rPh sb="100" eb="101">
      <t>ヒク</t>
    </rPh>
    <rPh sb="103" eb="105">
      <t>オスイ</t>
    </rPh>
    <rPh sb="105" eb="107">
      <t>ショリ</t>
    </rPh>
    <rPh sb="107" eb="109">
      <t>ゲンカ</t>
    </rPh>
    <rPh sb="110" eb="112">
      <t>ルイジ</t>
    </rPh>
    <rPh sb="112" eb="114">
      <t>ダンタイ</t>
    </rPh>
    <rPh sb="114" eb="117">
      <t>ヘイキンチ</t>
    </rPh>
    <rPh sb="118" eb="119">
      <t>オオ</t>
    </rPh>
    <rPh sb="121" eb="123">
      <t>ウワマワ</t>
    </rPh>
    <rPh sb="131" eb="133">
      <t>ケイヒ</t>
    </rPh>
    <rPh sb="133" eb="135">
      <t>カイシュウ</t>
    </rPh>
    <rPh sb="135" eb="136">
      <t>リツ</t>
    </rPh>
    <rPh sb="142" eb="144">
      <t>フキュウ</t>
    </rPh>
    <rPh sb="144" eb="145">
      <t>リツ</t>
    </rPh>
    <rPh sb="146" eb="147">
      <t>ヒク</t>
    </rPh>
    <rPh sb="155" eb="157">
      <t>オスイ</t>
    </rPh>
    <rPh sb="157" eb="159">
      <t>ショリ</t>
    </rPh>
    <rPh sb="159" eb="160">
      <t>ヒ</t>
    </rPh>
    <rPh sb="161" eb="163">
      <t>ミア</t>
    </rPh>
    <rPh sb="164" eb="166">
      <t>シヨウ</t>
    </rPh>
    <rPh sb="166" eb="167">
      <t>リョウ</t>
    </rPh>
    <rPh sb="167" eb="169">
      <t>シュウニュウ</t>
    </rPh>
    <rPh sb="170" eb="172">
      <t>カクホ</t>
    </rPh>
    <rPh sb="179" eb="181">
      <t>ルイジ</t>
    </rPh>
    <rPh sb="181" eb="183">
      <t>ダンタイ</t>
    </rPh>
    <rPh sb="183" eb="186">
      <t>ヘイキンチ</t>
    </rPh>
    <rPh sb="187" eb="188">
      <t>オオ</t>
    </rPh>
    <rPh sb="190" eb="192">
      <t>シタマワ</t>
    </rPh>
    <phoneticPr fontId="4"/>
  </si>
  <si>
    <t>　平成20年度に建設した施設のため、特に老朽化している箇所は見られない。</t>
    <rPh sb="1" eb="3">
      <t>ヘイセイ</t>
    </rPh>
    <rPh sb="5" eb="7">
      <t>ネンド</t>
    </rPh>
    <rPh sb="8" eb="10">
      <t>ケンセツ</t>
    </rPh>
    <rPh sb="12" eb="14">
      <t>シセツ</t>
    </rPh>
    <rPh sb="18" eb="19">
      <t>トク</t>
    </rPh>
    <rPh sb="20" eb="23">
      <t>ロウキュウカ</t>
    </rPh>
    <rPh sb="27" eb="29">
      <t>カショ</t>
    </rPh>
    <rPh sb="30" eb="31">
      <t>ミ</t>
    </rPh>
    <phoneticPr fontId="4"/>
  </si>
  <si>
    <t>　処理施設建設事業は平成20年度に完了しており、現在は地方債元金及び地方債利子を償還している状況にある。
　今後は、昨年度同様、漁業集落排水事業運営及び排水処理施設を適正に機能させて、維持管理コストを低コストで実施できるように努めていくものである。</t>
    <rPh sb="1" eb="3">
      <t>ショリ</t>
    </rPh>
    <rPh sb="3" eb="5">
      <t>シセツ</t>
    </rPh>
    <rPh sb="5" eb="7">
      <t>ケンセツ</t>
    </rPh>
    <rPh sb="7" eb="9">
      <t>ジギョウ</t>
    </rPh>
    <rPh sb="10" eb="12">
      <t>ヘイセイ</t>
    </rPh>
    <rPh sb="14" eb="16">
      <t>ネンド</t>
    </rPh>
    <rPh sb="17" eb="19">
      <t>カンリョウ</t>
    </rPh>
    <rPh sb="24" eb="26">
      <t>ゲンザイ</t>
    </rPh>
    <rPh sb="27" eb="29">
      <t>チホウ</t>
    </rPh>
    <rPh sb="29" eb="30">
      <t>サイ</t>
    </rPh>
    <rPh sb="30" eb="32">
      <t>ガンキン</t>
    </rPh>
    <rPh sb="32" eb="33">
      <t>オヨ</t>
    </rPh>
    <rPh sb="34" eb="36">
      <t>チホウ</t>
    </rPh>
    <rPh sb="36" eb="37">
      <t>サイ</t>
    </rPh>
    <rPh sb="37" eb="39">
      <t>リシ</t>
    </rPh>
    <rPh sb="40" eb="42">
      <t>ショウカン</t>
    </rPh>
    <rPh sb="46" eb="48">
      <t>ジョウキョウ</t>
    </rPh>
    <rPh sb="55" eb="57">
      <t>コンゴ</t>
    </rPh>
    <rPh sb="59" eb="62">
      <t>サクネンド</t>
    </rPh>
    <rPh sb="62" eb="64">
      <t>ドウヨウ</t>
    </rPh>
    <rPh sb="65" eb="67">
      <t>ギョギョウ</t>
    </rPh>
    <rPh sb="67" eb="69">
      <t>シュウラク</t>
    </rPh>
    <rPh sb="69" eb="71">
      <t>ハイスイ</t>
    </rPh>
    <rPh sb="71" eb="73">
      <t>ジギョウ</t>
    </rPh>
    <rPh sb="73" eb="75">
      <t>ウンエイ</t>
    </rPh>
    <rPh sb="75" eb="76">
      <t>オヨ</t>
    </rPh>
    <rPh sb="77" eb="79">
      <t>ハイスイ</t>
    </rPh>
    <rPh sb="79" eb="81">
      <t>ショリ</t>
    </rPh>
    <rPh sb="81" eb="83">
      <t>シセツ</t>
    </rPh>
    <rPh sb="84" eb="86">
      <t>テキセイ</t>
    </rPh>
    <rPh sb="87" eb="89">
      <t>キノウ</t>
    </rPh>
    <rPh sb="93" eb="95">
      <t>イジ</t>
    </rPh>
    <rPh sb="95" eb="97">
      <t>カンリ</t>
    </rPh>
    <rPh sb="101" eb="102">
      <t>テイ</t>
    </rPh>
    <rPh sb="106" eb="108">
      <t>ジッシ</t>
    </rPh>
    <rPh sb="114" eb="11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</si>
</sst>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FD-4B63-93DD-B73C64751862}"/>
            </c:ext>
          </c:extLst>
        </c:ser>
        <c:dLbls>
          <c:showLegendKey val="0"/>
          <c:showVal val="0"/>
          <c:showCatName val="0"/>
          <c:showSerName val="0"/>
          <c:showPercent val="0"/>
          <c:showBubbleSize val="0"/>
        </c:dLbls>
        <c:gapWidth val="150"/>
        <c:axId val="127046224"/>
        <c:axId val="1270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0.04</c:v>
                </c:pt>
                <c:pt idx="4">
                  <c:v>0</c:v>
                </c:pt>
              </c:numCache>
            </c:numRef>
          </c:val>
          <c:smooth val="0"/>
          <c:extLst>
            <c:ext xmlns:c16="http://schemas.microsoft.com/office/drawing/2014/chart" uri="{C3380CC4-5D6E-409C-BE32-E72D297353CC}">
              <c16:uniqueId val="{00000001-EEFD-4B63-93DD-B73C64751862}"/>
            </c:ext>
          </c:extLst>
        </c:ser>
        <c:dLbls>
          <c:showLegendKey val="0"/>
          <c:showVal val="0"/>
          <c:showCatName val="0"/>
          <c:showSerName val="0"/>
          <c:showPercent val="0"/>
          <c:showBubbleSize val="0"/>
        </c:dLbls>
        <c:marker val="1"/>
        <c:smooth val="0"/>
        <c:axId val="127046224"/>
        <c:axId val="127045440"/>
      </c:lineChart>
      <c:dateAx>
        <c:axId val="127046224"/>
        <c:scaling>
          <c:orientation val="minMax"/>
        </c:scaling>
        <c:delete val="1"/>
        <c:axPos val="b"/>
        <c:numFmt formatCode="&quot;H&quot;yy" sourceLinked="1"/>
        <c:majorTickMark val="none"/>
        <c:minorTickMark val="none"/>
        <c:tickLblPos val="none"/>
        <c:crossAx val="127045440"/>
        <c:crosses val="autoZero"/>
        <c:auto val="1"/>
        <c:lblOffset val="100"/>
        <c:baseTimeUnit val="years"/>
      </c:dateAx>
      <c:valAx>
        <c:axId val="127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4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33.33</c:v>
                </c:pt>
                <c:pt idx="1">
                  <c:v>35.090000000000003</c:v>
                </c:pt>
                <c:pt idx="2">
                  <c:v>42.11</c:v>
                </c:pt>
                <c:pt idx="3">
                  <c:v>35.090000000000003</c:v>
                </c:pt>
                <c:pt idx="4">
                  <c:v>35.090000000000003</c:v>
                </c:pt>
              </c:numCache>
            </c:numRef>
          </c:val>
          <c:extLst>
            <c:ext xmlns:c16="http://schemas.microsoft.com/office/drawing/2014/chart" uri="{C3380CC4-5D6E-409C-BE32-E72D297353CC}">
              <c16:uniqueId val="{00000000-0C09-4B75-9BE2-2ED56A10035C}"/>
            </c:ext>
          </c:extLst>
        </c:ser>
        <c:dLbls>
          <c:showLegendKey val="0"/>
          <c:showVal val="0"/>
          <c:showCatName val="0"/>
          <c:showSerName val="0"/>
          <c:showPercent val="0"/>
          <c:showBubbleSize val="0"/>
        </c:dLbls>
        <c:gapWidth val="150"/>
        <c:axId val="311544848"/>
        <c:axId val="31154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26.7</c:v>
                </c:pt>
                <c:pt idx="4">
                  <c:v>29.12</c:v>
                </c:pt>
              </c:numCache>
            </c:numRef>
          </c:val>
          <c:smooth val="0"/>
          <c:extLst>
            <c:ext xmlns:c16="http://schemas.microsoft.com/office/drawing/2014/chart" uri="{C3380CC4-5D6E-409C-BE32-E72D297353CC}">
              <c16:uniqueId val="{00000001-0C09-4B75-9BE2-2ED56A10035C}"/>
            </c:ext>
          </c:extLst>
        </c:ser>
        <c:dLbls>
          <c:showLegendKey val="0"/>
          <c:showVal val="0"/>
          <c:showCatName val="0"/>
          <c:showSerName val="0"/>
          <c:showPercent val="0"/>
          <c:showBubbleSize val="0"/>
        </c:dLbls>
        <c:marker val="1"/>
        <c:smooth val="0"/>
        <c:axId val="311544848"/>
        <c:axId val="311543672"/>
      </c:lineChart>
      <c:dateAx>
        <c:axId val="311544848"/>
        <c:scaling>
          <c:orientation val="minMax"/>
        </c:scaling>
        <c:delete val="1"/>
        <c:axPos val="b"/>
        <c:numFmt formatCode="&quot;H&quot;yy" sourceLinked="1"/>
        <c:majorTickMark val="none"/>
        <c:minorTickMark val="none"/>
        <c:tickLblPos val="none"/>
        <c:crossAx val="311543672"/>
        <c:crosses val="autoZero"/>
        <c:auto val="1"/>
        <c:lblOffset val="100"/>
        <c:baseTimeUnit val="years"/>
      </c:dateAx>
      <c:valAx>
        <c:axId val="3115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86.7</c:v>
                </c:pt>
                <c:pt idx="1">
                  <c:v>92.18</c:v>
                </c:pt>
                <c:pt idx="2">
                  <c:v>87.08</c:v>
                </c:pt>
                <c:pt idx="3">
                  <c:v>98.8</c:v>
                </c:pt>
                <c:pt idx="4">
                  <c:v>86.96</c:v>
                </c:pt>
              </c:numCache>
            </c:numRef>
          </c:val>
          <c:extLst>
            <c:ext xmlns:c16="http://schemas.microsoft.com/office/drawing/2014/chart" uri="{C3380CC4-5D6E-409C-BE32-E72D297353CC}">
              <c16:uniqueId val="{00000000-1621-4CFA-9AEE-CA9F19507E9F}"/>
            </c:ext>
          </c:extLst>
        </c:ser>
        <c:dLbls>
          <c:showLegendKey val="0"/>
          <c:showVal val="0"/>
          <c:showCatName val="0"/>
          <c:showSerName val="0"/>
          <c:showPercent val="0"/>
          <c:showBubbleSize val="0"/>
        </c:dLbls>
        <c:gapWidth val="150"/>
        <c:axId val="311544456"/>
        <c:axId val="31154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66.459999999999994</c:v>
                </c:pt>
                <c:pt idx="4">
                  <c:v>64.42</c:v>
                </c:pt>
              </c:numCache>
            </c:numRef>
          </c:val>
          <c:smooth val="0"/>
          <c:extLst>
            <c:ext xmlns:c16="http://schemas.microsoft.com/office/drawing/2014/chart" uri="{C3380CC4-5D6E-409C-BE32-E72D297353CC}">
              <c16:uniqueId val="{00000001-1621-4CFA-9AEE-CA9F19507E9F}"/>
            </c:ext>
          </c:extLst>
        </c:ser>
        <c:dLbls>
          <c:showLegendKey val="0"/>
          <c:showVal val="0"/>
          <c:showCatName val="0"/>
          <c:showSerName val="0"/>
          <c:showPercent val="0"/>
          <c:showBubbleSize val="0"/>
        </c:dLbls>
        <c:marker val="1"/>
        <c:smooth val="0"/>
        <c:axId val="311544456"/>
        <c:axId val="311547592"/>
      </c:lineChart>
      <c:dateAx>
        <c:axId val="311544456"/>
        <c:scaling>
          <c:orientation val="minMax"/>
        </c:scaling>
        <c:delete val="1"/>
        <c:axPos val="b"/>
        <c:numFmt formatCode="&quot;H&quot;yy" sourceLinked="1"/>
        <c:majorTickMark val="none"/>
        <c:minorTickMark val="none"/>
        <c:tickLblPos val="none"/>
        <c:crossAx val="311547592"/>
        <c:crosses val="autoZero"/>
        <c:auto val="1"/>
        <c:lblOffset val="100"/>
        <c:baseTimeUnit val="years"/>
      </c:dateAx>
      <c:valAx>
        <c:axId val="31154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55.6</c:v>
                </c:pt>
                <c:pt idx="1">
                  <c:v>50.74</c:v>
                </c:pt>
                <c:pt idx="2">
                  <c:v>60.86</c:v>
                </c:pt>
                <c:pt idx="3">
                  <c:v>49.25</c:v>
                </c:pt>
                <c:pt idx="4">
                  <c:v>49.8</c:v>
                </c:pt>
              </c:numCache>
            </c:numRef>
          </c:val>
          <c:extLst>
            <c:ext xmlns:c16="http://schemas.microsoft.com/office/drawing/2014/chart" uri="{C3380CC4-5D6E-409C-BE32-E72D297353CC}">
              <c16:uniqueId val="{00000000-D208-4908-AD8E-EDF13CC28FB2}"/>
            </c:ext>
          </c:extLst>
        </c:ser>
        <c:dLbls>
          <c:showLegendKey val="0"/>
          <c:showVal val="0"/>
          <c:showCatName val="0"/>
          <c:showSerName val="0"/>
          <c:showPercent val="0"/>
          <c:showBubbleSize val="0"/>
        </c:dLbls>
        <c:gapWidth val="150"/>
        <c:axId val="127048184"/>
        <c:axId val="12704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08-4908-AD8E-EDF13CC28FB2}"/>
            </c:ext>
          </c:extLst>
        </c:ser>
        <c:dLbls>
          <c:showLegendKey val="0"/>
          <c:showVal val="0"/>
          <c:showCatName val="0"/>
          <c:showSerName val="0"/>
          <c:showPercent val="0"/>
          <c:showBubbleSize val="0"/>
        </c:dLbls>
        <c:marker val="1"/>
        <c:smooth val="0"/>
        <c:axId val="127048184"/>
        <c:axId val="127048968"/>
      </c:lineChart>
      <c:dateAx>
        <c:axId val="127048184"/>
        <c:scaling>
          <c:orientation val="minMax"/>
        </c:scaling>
        <c:delete val="1"/>
        <c:axPos val="b"/>
        <c:numFmt formatCode="&quot;H&quot;yy" sourceLinked="1"/>
        <c:majorTickMark val="none"/>
        <c:minorTickMark val="none"/>
        <c:tickLblPos val="none"/>
        <c:crossAx val="127048968"/>
        <c:crosses val="autoZero"/>
        <c:auto val="1"/>
        <c:lblOffset val="100"/>
        <c:baseTimeUnit val="years"/>
      </c:dateAx>
      <c:valAx>
        <c:axId val="12704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4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2-49AA-A4BC-89260B97DAD0}"/>
            </c:ext>
          </c:extLst>
        </c:ser>
        <c:dLbls>
          <c:showLegendKey val="0"/>
          <c:showVal val="0"/>
          <c:showCatName val="0"/>
          <c:showSerName val="0"/>
          <c:showPercent val="0"/>
          <c:showBubbleSize val="0"/>
        </c:dLbls>
        <c:gapWidth val="150"/>
        <c:axId val="311446200"/>
        <c:axId val="31144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2-49AA-A4BC-89260B97DAD0}"/>
            </c:ext>
          </c:extLst>
        </c:ser>
        <c:dLbls>
          <c:showLegendKey val="0"/>
          <c:showVal val="0"/>
          <c:showCatName val="0"/>
          <c:showSerName val="0"/>
          <c:showPercent val="0"/>
          <c:showBubbleSize val="0"/>
        </c:dLbls>
        <c:marker val="1"/>
        <c:smooth val="0"/>
        <c:axId val="311446200"/>
        <c:axId val="311444632"/>
      </c:lineChart>
      <c:dateAx>
        <c:axId val="311446200"/>
        <c:scaling>
          <c:orientation val="minMax"/>
        </c:scaling>
        <c:delete val="1"/>
        <c:axPos val="b"/>
        <c:numFmt formatCode="&quot;H&quot;yy" sourceLinked="1"/>
        <c:majorTickMark val="none"/>
        <c:minorTickMark val="none"/>
        <c:tickLblPos val="none"/>
        <c:crossAx val="311444632"/>
        <c:crosses val="autoZero"/>
        <c:auto val="1"/>
        <c:lblOffset val="100"/>
        <c:baseTimeUnit val="years"/>
      </c:dateAx>
      <c:valAx>
        <c:axId val="31144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4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6-4EF4-9A29-819EF4FFD508}"/>
            </c:ext>
          </c:extLst>
        </c:ser>
        <c:dLbls>
          <c:showLegendKey val="0"/>
          <c:showVal val="0"/>
          <c:showCatName val="0"/>
          <c:showSerName val="0"/>
          <c:showPercent val="0"/>
          <c:showBubbleSize val="0"/>
        </c:dLbls>
        <c:gapWidth val="150"/>
        <c:axId val="311452080"/>
        <c:axId val="31144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6-4EF4-9A29-819EF4FFD508}"/>
            </c:ext>
          </c:extLst>
        </c:ser>
        <c:dLbls>
          <c:showLegendKey val="0"/>
          <c:showVal val="0"/>
          <c:showCatName val="0"/>
          <c:showSerName val="0"/>
          <c:showPercent val="0"/>
          <c:showBubbleSize val="0"/>
        </c:dLbls>
        <c:marker val="1"/>
        <c:smooth val="0"/>
        <c:axId val="311452080"/>
        <c:axId val="311446984"/>
      </c:lineChart>
      <c:dateAx>
        <c:axId val="311452080"/>
        <c:scaling>
          <c:orientation val="minMax"/>
        </c:scaling>
        <c:delete val="1"/>
        <c:axPos val="b"/>
        <c:numFmt formatCode="&quot;H&quot;yy" sourceLinked="1"/>
        <c:majorTickMark val="none"/>
        <c:minorTickMark val="none"/>
        <c:tickLblPos val="none"/>
        <c:crossAx val="311446984"/>
        <c:crosses val="autoZero"/>
        <c:auto val="1"/>
        <c:lblOffset val="100"/>
        <c:baseTimeUnit val="years"/>
      </c:dateAx>
      <c:valAx>
        <c:axId val="31144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16-4C1C-B4A8-217062CC3118}"/>
            </c:ext>
          </c:extLst>
        </c:ser>
        <c:dLbls>
          <c:showLegendKey val="0"/>
          <c:showVal val="0"/>
          <c:showCatName val="0"/>
          <c:showSerName val="0"/>
          <c:showPercent val="0"/>
          <c:showBubbleSize val="0"/>
        </c:dLbls>
        <c:gapWidth val="150"/>
        <c:axId val="311450512"/>
        <c:axId val="31144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16-4C1C-B4A8-217062CC3118}"/>
            </c:ext>
          </c:extLst>
        </c:ser>
        <c:dLbls>
          <c:showLegendKey val="0"/>
          <c:showVal val="0"/>
          <c:showCatName val="0"/>
          <c:showSerName val="0"/>
          <c:showPercent val="0"/>
          <c:showBubbleSize val="0"/>
        </c:dLbls>
        <c:marker val="1"/>
        <c:smooth val="0"/>
        <c:axId val="311450512"/>
        <c:axId val="311445808"/>
      </c:lineChart>
      <c:dateAx>
        <c:axId val="311450512"/>
        <c:scaling>
          <c:orientation val="minMax"/>
        </c:scaling>
        <c:delete val="1"/>
        <c:axPos val="b"/>
        <c:numFmt formatCode="&quot;H&quot;yy" sourceLinked="1"/>
        <c:majorTickMark val="none"/>
        <c:minorTickMark val="none"/>
        <c:tickLblPos val="none"/>
        <c:crossAx val="311445808"/>
        <c:crosses val="autoZero"/>
        <c:auto val="1"/>
        <c:lblOffset val="100"/>
        <c:baseTimeUnit val="years"/>
      </c:dateAx>
      <c:valAx>
        <c:axId val="31144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5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42-4B47-8A86-F28920FFE17B}"/>
            </c:ext>
          </c:extLst>
        </c:ser>
        <c:dLbls>
          <c:showLegendKey val="0"/>
          <c:showVal val="0"/>
          <c:showCatName val="0"/>
          <c:showSerName val="0"/>
          <c:showPercent val="0"/>
          <c:showBubbleSize val="0"/>
        </c:dLbls>
        <c:gapWidth val="150"/>
        <c:axId val="311450904"/>
        <c:axId val="31144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2-4B47-8A86-F28920FFE17B}"/>
            </c:ext>
          </c:extLst>
        </c:ser>
        <c:dLbls>
          <c:showLegendKey val="0"/>
          <c:showVal val="0"/>
          <c:showCatName val="0"/>
          <c:showSerName val="0"/>
          <c:showPercent val="0"/>
          <c:showBubbleSize val="0"/>
        </c:dLbls>
        <c:marker val="1"/>
        <c:smooth val="0"/>
        <c:axId val="311450904"/>
        <c:axId val="311447376"/>
      </c:lineChart>
      <c:dateAx>
        <c:axId val="311450904"/>
        <c:scaling>
          <c:orientation val="minMax"/>
        </c:scaling>
        <c:delete val="1"/>
        <c:axPos val="b"/>
        <c:numFmt formatCode="&quot;H&quot;yy" sourceLinked="1"/>
        <c:majorTickMark val="none"/>
        <c:minorTickMark val="none"/>
        <c:tickLblPos val="none"/>
        <c:crossAx val="311447376"/>
        <c:crosses val="autoZero"/>
        <c:auto val="1"/>
        <c:lblOffset val="100"/>
        <c:baseTimeUnit val="years"/>
      </c:dateAx>
      <c:valAx>
        <c:axId val="31144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12151.11</c:v>
                </c:pt>
                <c:pt idx="1">
                  <c:v>12014</c:v>
                </c:pt>
                <c:pt idx="2">
                  <c:v>11065.72</c:v>
                </c:pt>
                <c:pt idx="3">
                  <c:v>11235.83</c:v>
                </c:pt>
                <c:pt idx="4">
                  <c:v>9230.59</c:v>
                </c:pt>
              </c:numCache>
            </c:numRef>
          </c:val>
          <c:extLst>
            <c:ext xmlns:c16="http://schemas.microsoft.com/office/drawing/2014/chart" uri="{C3380CC4-5D6E-409C-BE32-E72D297353CC}">
              <c16:uniqueId val="{00000000-CD89-4726-90A8-FAE7B49E188D}"/>
            </c:ext>
          </c:extLst>
        </c:ser>
        <c:dLbls>
          <c:showLegendKey val="0"/>
          <c:showVal val="0"/>
          <c:showCatName val="0"/>
          <c:showSerName val="0"/>
          <c:showPercent val="0"/>
          <c:showBubbleSize val="0"/>
        </c:dLbls>
        <c:gapWidth val="150"/>
        <c:axId val="311447768"/>
        <c:axId val="3114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1864.29</c:v>
                </c:pt>
                <c:pt idx="4">
                  <c:v>1867.86</c:v>
                </c:pt>
              </c:numCache>
            </c:numRef>
          </c:val>
          <c:smooth val="0"/>
          <c:extLst>
            <c:ext xmlns:c16="http://schemas.microsoft.com/office/drawing/2014/chart" uri="{C3380CC4-5D6E-409C-BE32-E72D297353CC}">
              <c16:uniqueId val="{00000001-CD89-4726-90A8-FAE7B49E188D}"/>
            </c:ext>
          </c:extLst>
        </c:ser>
        <c:dLbls>
          <c:showLegendKey val="0"/>
          <c:showVal val="0"/>
          <c:showCatName val="0"/>
          <c:showSerName val="0"/>
          <c:showPercent val="0"/>
          <c:showBubbleSize val="0"/>
        </c:dLbls>
        <c:marker val="1"/>
        <c:smooth val="0"/>
        <c:axId val="311447768"/>
        <c:axId val="311448160"/>
      </c:lineChart>
      <c:dateAx>
        <c:axId val="311447768"/>
        <c:scaling>
          <c:orientation val="minMax"/>
        </c:scaling>
        <c:delete val="1"/>
        <c:axPos val="b"/>
        <c:numFmt formatCode="&quot;H&quot;yy" sourceLinked="1"/>
        <c:majorTickMark val="none"/>
        <c:minorTickMark val="none"/>
        <c:tickLblPos val="none"/>
        <c:crossAx val="311448160"/>
        <c:crosses val="autoZero"/>
        <c:auto val="1"/>
        <c:lblOffset val="100"/>
        <c:baseTimeUnit val="years"/>
      </c:dateAx>
      <c:valAx>
        <c:axId val="3114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4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9.77</c:v>
                </c:pt>
                <c:pt idx="1">
                  <c:v>10.36</c:v>
                </c:pt>
                <c:pt idx="2">
                  <c:v>8.24</c:v>
                </c:pt>
                <c:pt idx="3">
                  <c:v>9.98</c:v>
                </c:pt>
                <c:pt idx="4">
                  <c:v>11.12</c:v>
                </c:pt>
              </c:numCache>
            </c:numRef>
          </c:val>
          <c:extLst>
            <c:ext xmlns:c16="http://schemas.microsoft.com/office/drawing/2014/chart" uri="{C3380CC4-5D6E-409C-BE32-E72D297353CC}">
              <c16:uniqueId val="{00000000-4929-4E0F-9959-EA3FF0502EEF}"/>
            </c:ext>
          </c:extLst>
        </c:ser>
        <c:dLbls>
          <c:showLegendKey val="0"/>
          <c:showVal val="0"/>
          <c:showCatName val="0"/>
          <c:showSerName val="0"/>
          <c:showPercent val="0"/>
          <c:showBubbleSize val="0"/>
        </c:dLbls>
        <c:gapWidth val="150"/>
        <c:axId val="311545632"/>
        <c:axId val="31154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51.32</c:v>
                </c:pt>
                <c:pt idx="4">
                  <c:v>46.93</c:v>
                </c:pt>
              </c:numCache>
            </c:numRef>
          </c:val>
          <c:smooth val="0"/>
          <c:extLst>
            <c:ext xmlns:c16="http://schemas.microsoft.com/office/drawing/2014/chart" uri="{C3380CC4-5D6E-409C-BE32-E72D297353CC}">
              <c16:uniqueId val="{00000001-4929-4E0F-9959-EA3FF0502EEF}"/>
            </c:ext>
          </c:extLst>
        </c:ser>
        <c:dLbls>
          <c:showLegendKey val="0"/>
          <c:showVal val="0"/>
          <c:showCatName val="0"/>
          <c:showSerName val="0"/>
          <c:showPercent val="0"/>
          <c:showBubbleSize val="0"/>
        </c:dLbls>
        <c:marker val="1"/>
        <c:smooth val="0"/>
        <c:axId val="311545632"/>
        <c:axId val="311547984"/>
      </c:lineChart>
      <c:dateAx>
        <c:axId val="311545632"/>
        <c:scaling>
          <c:orientation val="minMax"/>
        </c:scaling>
        <c:delete val="1"/>
        <c:axPos val="b"/>
        <c:numFmt formatCode="&quot;H&quot;yy" sourceLinked="1"/>
        <c:majorTickMark val="none"/>
        <c:minorTickMark val="none"/>
        <c:tickLblPos val="none"/>
        <c:crossAx val="311547984"/>
        <c:crosses val="autoZero"/>
        <c:auto val="1"/>
        <c:lblOffset val="100"/>
        <c:baseTimeUnit val="years"/>
      </c:dateAx>
      <c:valAx>
        <c:axId val="31154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1073.76</c:v>
                </c:pt>
                <c:pt idx="1">
                  <c:v>1012.6</c:v>
                </c:pt>
                <c:pt idx="2">
                  <c:v>1293.43</c:v>
                </c:pt>
                <c:pt idx="3">
                  <c:v>1048.99</c:v>
                </c:pt>
                <c:pt idx="4">
                  <c:v>962.56</c:v>
                </c:pt>
              </c:numCache>
            </c:numRef>
          </c:val>
          <c:extLst>
            <c:ext xmlns:c16="http://schemas.microsoft.com/office/drawing/2014/chart" uri="{C3380CC4-5D6E-409C-BE32-E72D297353CC}">
              <c16:uniqueId val="{00000000-2663-4BD2-9F48-481DABC8E6DD}"/>
            </c:ext>
          </c:extLst>
        </c:ser>
        <c:dLbls>
          <c:showLegendKey val="0"/>
          <c:showVal val="0"/>
          <c:showCatName val="0"/>
          <c:showSerName val="0"/>
          <c:showPercent val="0"/>
          <c:showBubbleSize val="0"/>
        </c:dLbls>
        <c:gapWidth val="150"/>
        <c:axId val="311546024"/>
        <c:axId val="3115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329.91</c:v>
                </c:pt>
                <c:pt idx="4">
                  <c:v>346.96</c:v>
                </c:pt>
              </c:numCache>
            </c:numRef>
          </c:val>
          <c:smooth val="0"/>
          <c:extLst>
            <c:ext xmlns:c16="http://schemas.microsoft.com/office/drawing/2014/chart" uri="{C3380CC4-5D6E-409C-BE32-E72D297353CC}">
              <c16:uniqueId val="{00000001-2663-4BD2-9F48-481DABC8E6DD}"/>
            </c:ext>
          </c:extLst>
        </c:ser>
        <c:dLbls>
          <c:showLegendKey val="0"/>
          <c:showVal val="0"/>
          <c:showCatName val="0"/>
          <c:showSerName val="0"/>
          <c:showPercent val="0"/>
          <c:showBubbleSize val="0"/>
        </c:dLbls>
        <c:marker val="1"/>
        <c:smooth val="0"/>
        <c:axId val="311546024"/>
        <c:axId val="311541712"/>
      </c:lineChart>
      <c:dateAx>
        <c:axId val="311546024"/>
        <c:scaling>
          <c:orientation val="minMax"/>
        </c:scaling>
        <c:delete val="1"/>
        <c:axPos val="b"/>
        <c:numFmt formatCode="&quot;H&quot;yy" sourceLinked="1"/>
        <c:majorTickMark val="none"/>
        <c:minorTickMark val="none"/>
        <c:tickLblPos val="none"/>
        <c:crossAx val="311541712"/>
        <c:crosses val="autoZero"/>
        <c:auto val="1"/>
        <c:lblOffset val="100"/>
        <c:baseTimeUnit val="years"/>
      </c:dateAx>
      <c:valAx>
        <c:axId val="3115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非設置</v>
      </c>
      <c r="AE8" s="73"/>
      <c r="AF8" s="73"/>
      <c r="AG8" s="73"/>
      <c r="AH8" s="73"/>
      <c r="AI8" s="73"/>
      <c r="AJ8" s="73"/>
      <c r="AK8" s="3"/>
      <c r="AL8" s="69">
        <f>データ!S6</f>
        <v>15421</v>
      </c>
      <c r="AM8" s="69"/>
      <c r="AN8" s="69"/>
      <c r="AO8" s="69"/>
      <c r="AP8" s="69"/>
      <c r="AQ8" s="69"/>
      <c r="AR8" s="69"/>
      <c r="AS8" s="69"/>
      <c r="AT8" s="68">
        <f>データ!T6</f>
        <v>49.18</v>
      </c>
      <c r="AU8" s="68"/>
      <c r="AV8" s="68"/>
      <c r="AW8" s="68"/>
      <c r="AX8" s="68"/>
      <c r="AY8" s="68"/>
      <c r="AZ8" s="68"/>
      <c r="BA8" s="68"/>
      <c r="BB8" s="68">
        <f>データ!U6</f>
        <v>313.56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1.06</v>
      </c>
      <c r="Q10" s="68"/>
      <c r="R10" s="68"/>
      <c r="S10" s="68"/>
      <c r="T10" s="68"/>
      <c r="U10" s="68"/>
      <c r="V10" s="68"/>
      <c r="W10" s="68">
        <f>データ!Q6</f>
        <v>96.48</v>
      </c>
      <c r="X10" s="68"/>
      <c r="Y10" s="68"/>
      <c r="Z10" s="68"/>
      <c r="AA10" s="68"/>
      <c r="AB10" s="68"/>
      <c r="AC10" s="68"/>
      <c r="AD10" s="69">
        <f>データ!R6</f>
        <v>1990</v>
      </c>
      <c r="AE10" s="69"/>
      <c r="AF10" s="69"/>
      <c r="AG10" s="69"/>
      <c r="AH10" s="69"/>
      <c r="AI10" s="69"/>
      <c r="AJ10" s="69"/>
      <c r="AK10" s="2"/>
      <c r="AL10" s="69">
        <f>データ!V6</f>
        <v>161</v>
      </c>
      <c r="AM10" s="69"/>
      <c r="AN10" s="69"/>
      <c r="AO10" s="69"/>
      <c r="AP10" s="69"/>
      <c r="AQ10" s="69"/>
      <c r="AR10" s="69"/>
      <c r="AS10" s="69"/>
      <c r="AT10" s="68">
        <f>データ!W6</f>
        <v>0.06</v>
      </c>
      <c r="AU10" s="68"/>
      <c r="AV10" s="68"/>
      <c r="AW10" s="68"/>
      <c r="AX10" s="68"/>
      <c r="AY10" s="68"/>
      <c r="AZ10" s="68"/>
      <c r="BA10" s="68"/>
      <c r="BB10" s="68">
        <f>データ!X6</f>
        <v>2683.33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2VFZcrcENQPkhCTl2CdWFdffXyPJvM1tsonUNc6PdWKGnrFrSb7f5TfE6E+zCJ0LCqV0NPZCqrQevRlSk9+q4Q==" saltValue="rTHsIaQxRucvFM9H9P+7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273660</v>
      </c>
      <c r="D6" s="33">
        <f t="shared" si="3"/>
        <v>47</v>
      </c>
      <c r="E6" s="33">
        <f t="shared" si="3"/>
        <v>17</v>
      </c>
      <c r="F6" s="33">
        <f t="shared" si="3"/>
        <v>6</v>
      </c>
      <c r="G6" s="33">
        <f t="shared" si="3"/>
        <v>0</v>
      </c>
      <c r="H6" s="33" t="str">
        <f t="shared" si="3"/>
        <v>大阪府　岬町</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1.06</v>
      </c>
      <c r="Q6" s="34">
        <f t="shared" si="3"/>
        <v>96.48</v>
      </c>
      <c r="R6" s="34">
        <f t="shared" si="3"/>
        <v>1990</v>
      </c>
      <c r="S6" s="34">
        <f t="shared" si="3"/>
        <v>15421</v>
      </c>
      <c r="T6" s="34">
        <f t="shared" si="3"/>
        <v>49.18</v>
      </c>
      <c r="U6" s="34">
        <f t="shared" si="3"/>
        <v>313.56</v>
      </c>
      <c r="V6" s="34">
        <f t="shared" si="3"/>
        <v>161</v>
      </c>
      <c r="W6" s="34">
        <f t="shared" si="3"/>
        <v>0.06</v>
      </c>
      <c r="X6" s="34">
        <f t="shared" si="3"/>
        <v>2683.33</v>
      </c>
      <c r="Y6" s="35">
        <f>IF(Y7="",NA(),Y7)</f>
        <v>55.6</v>
      </c>
      <c r="Z6" s="35">
        <f t="shared" ref="Z6:AH6" si="4">IF(Z7="",NA(),Z7)</f>
        <v>50.74</v>
      </c>
      <c r="AA6" s="35">
        <f t="shared" si="4"/>
        <v>60.86</v>
      </c>
      <c r="AB6" s="35">
        <f t="shared" si="4"/>
        <v>49.25</v>
      </c>
      <c r="AC6" s="35">
        <f t="shared" si="4"/>
        <v>49.8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12151.11</v>
      </c>
      <c r="BG6" s="35">
        <f t="shared" ref="BG6:BO6" si="7">IF(BG7="",NA(),BG7)</f>
        <v>12014</v>
      </c>
      <c r="BH6" s="35">
        <f t="shared" si="7"/>
        <v>11065.72</v>
      </c>
      <c r="BI6" s="35">
        <f t="shared" si="7"/>
        <v>11235.83</v>
      </c>
      <c r="BJ6" s="35">
        <f t="shared" si="7"/>
        <v>9230.59</v>
      </c>
      <c r="BK6" s="35">
        <f t="shared" si="7"/>
        <v>1700.42</v>
      </c>
      <c r="BL6" s="35">
        <f t="shared" si="7"/>
        <v>1491.92</v>
      </c>
      <c r="BM6" s="35">
        <f t="shared" si="7"/>
        <v>1756.26</v>
      </c>
      <c r="BN6" s="35">
        <f t="shared" si="7"/>
        <v>1864.29</v>
      </c>
      <c r="BO6" s="35">
        <f t="shared" si="7"/>
        <v>1867.86</v>
      </c>
      <c r="BP6" s="34" t="str">
        <f>IF(BP7="","",IF(BP7="-","【-】","【"&amp;SUBSTITUTE(TEXT(BP7,"#,##0.00"),"-","△")&amp;"】"))</f>
        <v>【1,042.34】</v>
      </c>
      <c r="BQ6" s="35">
        <f>IF(BQ7="",NA(),BQ7)</f>
        <v>9.77</v>
      </c>
      <c r="BR6" s="35">
        <f t="shared" ref="BR6:BZ6" si="8">IF(BR7="",NA(),BR7)</f>
        <v>10.36</v>
      </c>
      <c r="BS6" s="35">
        <f t="shared" si="8"/>
        <v>8.24</v>
      </c>
      <c r="BT6" s="35">
        <f t="shared" si="8"/>
        <v>9.98</v>
      </c>
      <c r="BU6" s="35">
        <f t="shared" si="8"/>
        <v>11.12</v>
      </c>
      <c r="BV6" s="35">
        <f t="shared" si="8"/>
        <v>34.51</v>
      </c>
      <c r="BW6" s="35">
        <f t="shared" si="8"/>
        <v>46.77</v>
      </c>
      <c r="BX6" s="35">
        <f t="shared" si="8"/>
        <v>45.78</v>
      </c>
      <c r="BY6" s="35">
        <f t="shared" si="8"/>
        <v>51.32</v>
      </c>
      <c r="BZ6" s="35">
        <f t="shared" si="8"/>
        <v>46.93</v>
      </c>
      <c r="CA6" s="34" t="str">
        <f>IF(CA7="","",IF(CA7="-","【-】","【"&amp;SUBSTITUTE(TEXT(CA7,"#,##0.00"),"-","△")&amp;"】"))</f>
        <v>【42.60】</v>
      </c>
      <c r="CB6" s="35">
        <f>IF(CB7="",NA(),CB7)</f>
        <v>1073.76</v>
      </c>
      <c r="CC6" s="35">
        <f t="shared" ref="CC6:CK6" si="9">IF(CC7="",NA(),CC7)</f>
        <v>1012.6</v>
      </c>
      <c r="CD6" s="35">
        <f t="shared" si="9"/>
        <v>1293.43</v>
      </c>
      <c r="CE6" s="35">
        <f t="shared" si="9"/>
        <v>1048.99</v>
      </c>
      <c r="CF6" s="35">
        <f t="shared" si="9"/>
        <v>962.56</v>
      </c>
      <c r="CG6" s="35">
        <f t="shared" si="9"/>
        <v>476.11</v>
      </c>
      <c r="CH6" s="35">
        <f t="shared" si="9"/>
        <v>348.75</v>
      </c>
      <c r="CI6" s="35">
        <f t="shared" si="9"/>
        <v>367.7</v>
      </c>
      <c r="CJ6" s="35">
        <f t="shared" si="9"/>
        <v>329.91</v>
      </c>
      <c r="CK6" s="35">
        <f t="shared" si="9"/>
        <v>346.96</v>
      </c>
      <c r="CL6" s="34" t="str">
        <f>IF(CL7="","",IF(CL7="-","【-】","【"&amp;SUBSTITUTE(TEXT(CL7,"#,##0.00"),"-","△")&amp;"】"))</f>
        <v>【410.22】</v>
      </c>
      <c r="CM6" s="35">
        <f>IF(CM7="",NA(),CM7)</f>
        <v>33.33</v>
      </c>
      <c r="CN6" s="35">
        <f t="shared" ref="CN6:CV6" si="10">IF(CN7="",NA(),CN7)</f>
        <v>35.090000000000003</v>
      </c>
      <c r="CO6" s="35">
        <f t="shared" si="10"/>
        <v>42.11</v>
      </c>
      <c r="CP6" s="35">
        <f t="shared" si="10"/>
        <v>35.090000000000003</v>
      </c>
      <c r="CQ6" s="35">
        <f t="shared" si="10"/>
        <v>35.090000000000003</v>
      </c>
      <c r="CR6" s="35">
        <f t="shared" si="10"/>
        <v>29.4</v>
      </c>
      <c r="CS6" s="35">
        <f t="shared" si="10"/>
        <v>29.8</v>
      </c>
      <c r="CT6" s="35">
        <f t="shared" si="10"/>
        <v>29.43</v>
      </c>
      <c r="CU6" s="35">
        <f t="shared" si="10"/>
        <v>26.7</v>
      </c>
      <c r="CV6" s="35">
        <f t="shared" si="10"/>
        <v>29.12</v>
      </c>
      <c r="CW6" s="34" t="str">
        <f>IF(CW7="","",IF(CW7="-","【-】","【"&amp;SUBSTITUTE(TEXT(CW7,"#,##0.00"),"-","△")&amp;"】"))</f>
        <v>【32.98】</v>
      </c>
      <c r="CX6" s="35">
        <f>IF(CX7="",NA(),CX7)</f>
        <v>86.7</v>
      </c>
      <c r="CY6" s="35">
        <f t="shared" ref="CY6:DG6" si="11">IF(CY7="",NA(),CY7)</f>
        <v>92.18</v>
      </c>
      <c r="CZ6" s="35">
        <f t="shared" si="11"/>
        <v>87.08</v>
      </c>
      <c r="DA6" s="35">
        <f t="shared" si="11"/>
        <v>98.8</v>
      </c>
      <c r="DB6" s="35">
        <f t="shared" si="11"/>
        <v>86.96</v>
      </c>
      <c r="DC6" s="35">
        <f t="shared" si="11"/>
        <v>63.77</v>
      </c>
      <c r="DD6" s="35">
        <f t="shared" si="11"/>
        <v>66.95</v>
      </c>
      <c r="DE6" s="35">
        <f t="shared" si="11"/>
        <v>66.33</v>
      </c>
      <c r="DF6" s="35">
        <f t="shared" si="11"/>
        <v>66.459999999999994</v>
      </c>
      <c r="DG6" s="35">
        <f t="shared" si="11"/>
        <v>64.42</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0.04</v>
      </c>
      <c r="EN6" s="34">
        <f t="shared" si="14"/>
        <v>0</v>
      </c>
      <c r="EO6" s="34" t="str">
        <f>IF(EO7="","",IF(EO7="-","【-】","【"&amp;SUBSTITUTE(TEXT(EO7,"#,##0.00"),"-","△")&amp;"】"))</f>
        <v>【1.09】</v>
      </c>
    </row>
    <row r="7" spans="1:145" s="36" customFormat="1" x14ac:dyDescent="0.15">
      <c r="A7" s="28"/>
      <c r="B7" s="37">
        <v>2020</v>
      </c>
      <c r="C7" s="37">
        <v>273660</v>
      </c>
      <c r="D7" s="37">
        <v>47</v>
      </c>
      <c r="E7" s="37">
        <v>17</v>
      </c>
      <c r="F7" s="37">
        <v>6</v>
      </c>
      <c r="G7" s="37">
        <v>0</v>
      </c>
      <c r="H7" s="37" t="s">
        <v>97</v>
      </c>
      <c r="I7" s="37" t="s">
        <v>98</v>
      </c>
      <c r="J7" s="37" t="s">
        <v>99</v>
      </c>
      <c r="K7" s="37" t="s">
        <v>100</v>
      </c>
      <c r="L7" s="37" t="s">
        <v>101</v>
      </c>
      <c r="M7" s="37" t="s">
        <v>102</v>
      </c>
      <c r="N7" s="38" t="s">
        <v>103</v>
      </c>
      <c r="O7" s="38" t="s">
        <v>104</v>
      </c>
      <c r="P7" s="38">
        <v>1.06</v>
      </c>
      <c r="Q7" s="38">
        <v>96.48</v>
      </c>
      <c r="R7" s="38">
        <v>1990</v>
      </c>
      <c r="S7" s="38">
        <v>15421</v>
      </c>
      <c r="T7" s="38">
        <v>49.18</v>
      </c>
      <c r="U7" s="38">
        <v>313.56</v>
      </c>
      <c r="V7" s="38">
        <v>161</v>
      </c>
      <c r="W7" s="38">
        <v>0.06</v>
      </c>
      <c r="X7" s="38">
        <v>2683.33</v>
      </c>
      <c r="Y7" s="38">
        <v>55.6</v>
      </c>
      <c r="Z7" s="38">
        <v>50.74</v>
      </c>
      <c r="AA7" s="38">
        <v>60.86</v>
      </c>
      <c r="AB7" s="38">
        <v>49.25</v>
      </c>
      <c r="AC7" s="38">
        <v>49.8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12151.11</v>
      </c>
      <c r="BG7" s="38">
        <v>12014</v>
      </c>
      <c r="BH7" s="38">
        <v>11065.72</v>
      </c>
      <c r="BI7" s="38">
        <v>11235.83</v>
      </c>
      <c r="BJ7" s="38">
        <v>9230.59</v>
      </c>
      <c r="BK7" s="38">
        <v>1700.42</v>
      </c>
      <c r="BL7" s="38">
        <v>1491.92</v>
      </c>
      <c r="BM7" s="38">
        <v>1756.26</v>
      </c>
      <c r="BN7" s="38">
        <v>1864.29</v>
      </c>
      <c r="BO7" s="38">
        <v>1867.86</v>
      </c>
      <c r="BP7" s="38">
        <v>1042.3399999999999</v>
      </c>
      <c r="BQ7" s="38">
        <v>9.77</v>
      </c>
      <c r="BR7" s="38">
        <v>10.36</v>
      </c>
      <c r="BS7" s="38">
        <v>8.24</v>
      </c>
      <c r="BT7" s="38">
        <v>9.98</v>
      </c>
      <c r="BU7" s="38">
        <v>11.12</v>
      </c>
      <c r="BV7" s="38">
        <v>34.51</v>
      </c>
      <c r="BW7" s="38">
        <v>46.77</v>
      </c>
      <c r="BX7" s="38">
        <v>45.78</v>
      </c>
      <c r="BY7" s="38">
        <v>51.32</v>
      </c>
      <c r="BZ7" s="38">
        <v>46.93</v>
      </c>
      <c r="CA7" s="38">
        <v>42.6</v>
      </c>
      <c r="CB7" s="38">
        <v>1073.76</v>
      </c>
      <c r="CC7" s="38">
        <v>1012.6</v>
      </c>
      <c r="CD7" s="38">
        <v>1293.43</v>
      </c>
      <c r="CE7" s="38">
        <v>1048.99</v>
      </c>
      <c r="CF7" s="38">
        <v>962.56</v>
      </c>
      <c r="CG7" s="38">
        <v>476.11</v>
      </c>
      <c r="CH7" s="38">
        <v>348.75</v>
      </c>
      <c r="CI7" s="38">
        <v>367.7</v>
      </c>
      <c r="CJ7" s="38">
        <v>329.91</v>
      </c>
      <c r="CK7" s="38">
        <v>346.96</v>
      </c>
      <c r="CL7" s="38">
        <v>410.22</v>
      </c>
      <c r="CM7" s="38">
        <v>33.33</v>
      </c>
      <c r="CN7" s="38">
        <v>35.090000000000003</v>
      </c>
      <c r="CO7" s="38">
        <v>42.11</v>
      </c>
      <c r="CP7" s="38">
        <v>35.090000000000003</v>
      </c>
      <c r="CQ7" s="38">
        <v>35.090000000000003</v>
      </c>
      <c r="CR7" s="38">
        <v>29.4</v>
      </c>
      <c r="CS7" s="38">
        <v>29.8</v>
      </c>
      <c r="CT7" s="38">
        <v>29.43</v>
      </c>
      <c r="CU7" s="38">
        <v>26.7</v>
      </c>
      <c r="CV7" s="38">
        <v>29.12</v>
      </c>
      <c r="CW7" s="38">
        <v>32.979999999999997</v>
      </c>
      <c r="CX7" s="38">
        <v>86.7</v>
      </c>
      <c r="CY7" s="38">
        <v>92.18</v>
      </c>
      <c r="CZ7" s="38">
        <v>87.08</v>
      </c>
      <c r="DA7" s="38">
        <v>98.8</v>
      </c>
      <c r="DB7" s="38">
        <v>86.96</v>
      </c>
      <c r="DC7" s="38">
        <v>63.77</v>
      </c>
      <c r="DD7" s="38">
        <v>66.95</v>
      </c>
      <c r="DE7" s="38">
        <v>66.33</v>
      </c>
      <c r="DF7" s="38">
        <v>66.459999999999994</v>
      </c>
      <c r="DG7" s="38">
        <v>64.42</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0.04</v>
      </c>
      <c r="EN7" s="38">
        <v>0</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2022-01-18T01:00:20Z</cp:lastPrinted>
  <dcterms:created xsi:type="dcterms:W3CDTF">2021-12-03T08:05:20Z</dcterms:created>
  <dcterms:modified xsi:type="dcterms:W3CDTF">2022-02-04T12:54:07Z</dcterms:modified>
  <cp:category/>
</cp:coreProperties>
</file>