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40 岬町\"/>
    </mc:Choice>
  </mc:AlternateContent>
  <workbookProtection workbookAlgorithmName="SHA-512" workbookHashValue="Zs/uWQNvrl9a07RvEYVfhSVu/XKFMy42Znawk/J+tsYqvwkAHrRTxqn8tv4aZBiRiCut37/NCx3oPWUrRNVQyQ==" workbookSaltValue="2sPclIvLVvclMAydXWoz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T10" i="4"/>
  <c r="P10" i="4"/>
  <c r="I10" i="4"/>
  <c r="AT8" i="4"/>
  <c r="AL8" i="4"/>
  <c r="AD8" i="4"/>
  <c r="W8" i="4"/>
  <c r="P8" i="4"/>
  <c r="I8" i="4"/>
  <c r="B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<sst xmlns="http://schemas.openxmlformats.org/spreadsheetml/2006/main" count="241" uniqueCount="120">
  <si>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</si>
  <si>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</si>
  <si>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</si>
  <si>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</si>
  <si>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</si>
  <si>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</si>
  <si>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</si>
  <si>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</si>
  <si>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</si>
  <si>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</si>
  <si>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</si>
  <si>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</si>
  <si>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</si>
  <si>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</si>
  <si>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</si>
  <si>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</si>
  <si>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</si>
  <si>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</si>
  <si>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</si>
  <si>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</si>
  <si>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</si>
  <si>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</si>
  <si>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</si>
  <si>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</si>
  <si>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</si>
  <si>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</si>
  <si>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</si>
  <si>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</si>
  <si>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</si>
  <si>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</si>
  <si>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</si>
  <si>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</si>
  <si>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</si>
  <si>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</si>
  <si>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</si>
  <si>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</si>
  <si>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</si>
  <si>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</si>
  <si>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</si>
  <si>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</si>
  <si>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</si>
  <si>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</si>
  <si>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</si>
  <si>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</si>
  <si>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</si>
  <si>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</si>
  <si>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</si>
  <si>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</si>
  <si>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</si>
  <si>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</si>
  <si>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</si>
  <si>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</si>
  <si>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</si>
  <si>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</si>
  <si>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</si>
  <si>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</si>
  <si>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</si>
  <si>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</si>
  <si>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</si>
  <si>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</si>
  <si>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</si>
  <si>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</si>
  <si>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</si>
  <si>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</si>
  <si>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</si>
  <si>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</si>
  <si>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</si>
  <si>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</si>
  <si>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</si>
  <si>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</si>
  <si>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</si>
  <si>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</si>
  <si>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</si>
  <si>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</si>
  <si>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</si>
  <si>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</si>
  <si>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</si>
  <si>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</si>
  <si>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</si>
  <si>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</si>
  <si>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</si>
  <si>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</si>
  <si>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</si>
  <si>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</si>
  <si>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</si>
  <si>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</si>
  <si>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</si>
  <si>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</si>
  <si>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</si>
  <si>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</si>
  <si>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</si>
  <si>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</si>
  <si>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</si>
  <si>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</si>
  <si>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</si>
  <si>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</si>
  <si>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</si>
  <si>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</si>
  <si>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</si>
  <si>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</si>
  <si>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</si>
  <si>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</si>
  <si>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</si>
  <si>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</si>
  <si>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</si>
  <si>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</si>
  <si>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</si>
  <si>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</si>
  <si>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</si>
  <si>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</si>
  <si>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</si>
  <si>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</si>
  <si>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</si>
  <si>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</si>
  <si>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</si>
  <si>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</si>
  <si>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</si>
  <si>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本町では平成元年から下水道事業に着手しており現在までに布設した管渠について、老朽化している箇所は特に見られない。
　また、本町はポンプ場等の施設は保有していない。ただし、一部の引取管渠については、管更生等の補修を行っている。</t>
    <rPh sb="1" eb="3">
      <t>ホンチョウ</t>
    </rPh>
    <rPh sb="5" eb="7">
      <t>ヘイセイ</t>
    </rPh>
    <rPh sb="7" eb="9">
      <t>ガンネン</t>
    </rPh>
    <rPh sb="11" eb="14">
      <t>ゲスイドウ</t>
    </rPh>
    <rPh sb="14" eb="16">
      <t>ジギョウ</t>
    </rPh>
    <rPh sb="17" eb="19">
      <t>チャクシュ</t>
    </rPh>
    <rPh sb="23" eb="25">
      <t>ゲンザイ</t>
    </rPh>
    <rPh sb="28" eb="30">
      <t>フセツ</t>
    </rPh>
    <rPh sb="32" eb="34">
      <t>カンキョ</t>
    </rPh>
    <rPh sb="39" eb="42">
      <t>ロウキュウカ</t>
    </rPh>
    <rPh sb="46" eb="48">
      <t>カショ</t>
    </rPh>
    <rPh sb="49" eb="50">
      <t>トク</t>
    </rPh>
    <rPh sb="51" eb="52">
      <t>ミ</t>
    </rPh>
    <rPh sb="63" eb="65">
      <t>ホンチョウ</t>
    </rPh>
    <rPh sb="69" eb="70">
      <t>ジョウ</t>
    </rPh>
    <rPh sb="70" eb="71">
      <t>トウ</t>
    </rPh>
    <rPh sb="72" eb="74">
      <t>シセツ</t>
    </rPh>
    <rPh sb="75" eb="77">
      <t>ホユウ</t>
    </rPh>
    <rPh sb="87" eb="89">
      <t>イチブ</t>
    </rPh>
    <rPh sb="90" eb="92">
      <t>ヒキトリ</t>
    </rPh>
    <rPh sb="92" eb="94">
      <t>カンキョ</t>
    </rPh>
    <rPh sb="100" eb="101">
      <t>カン</t>
    </rPh>
    <rPh sb="101" eb="103">
      <t>コウセイ</t>
    </rPh>
    <rPh sb="103" eb="104">
      <t>トウ</t>
    </rPh>
    <rPh sb="105" eb="107">
      <t>ホシュウ</t>
    </rPh>
    <rPh sb="108" eb="109">
      <t>オコナ</t>
    </rPh>
    <phoneticPr fontId="4"/>
  </si>
  <si>
    <t>　経費回収率・水洗化率が低く、収支均衡を保つために現在、一般会計からの繰入金に頼る状況にある。
　今後は、昨年から引き続き、水洗化率の向上（広報掲載や住民説明会）や維持管理費・建設改良費の削減を図ることで、経営健全化に努めていくものである。</t>
    <rPh sb="1" eb="3">
      <t>ケイヒ</t>
    </rPh>
    <rPh sb="3" eb="5">
      <t>カイシュウ</t>
    </rPh>
    <rPh sb="5" eb="6">
      <t>リツ</t>
    </rPh>
    <rPh sb="7" eb="10">
      <t>スイセンカ</t>
    </rPh>
    <rPh sb="10" eb="11">
      <t>リツ</t>
    </rPh>
    <rPh sb="12" eb="13">
      <t>ヒク</t>
    </rPh>
    <rPh sb="15" eb="17">
      <t>シュウシ</t>
    </rPh>
    <rPh sb="17" eb="19">
      <t>キンコウ</t>
    </rPh>
    <rPh sb="20" eb="21">
      <t>タモ</t>
    </rPh>
    <rPh sb="25" eb="27">
      <t>ゲンザイ</t>
    </rPh>
    <rPh sb="28" eb="30">
      <t>イッパン</t>
    </rPh>
    <rPh sb="30" eb="32">
      <t>カイケイ</t>
    </rPh>
    <rPh sb="35" eb="37">
      <t>クリイレ</t>
    </rPh>
    <rPh sb="37" eb="38">
      <t>キン</t>
    </rPh>
    <rPh sb="39" eb="40">
      <t>タヨ</t>
    </rPh>
    <rPh sb="41" eb="43">
      <t>ジョウキョウ</t>
    </rPh>
    <rPh sb="50" eb="52">
      <t>コンゴ</t>
    </rPh>
    <rPh sb="54" eb="56">
      <t>サクネン</t>
    </rPh>
    <rPh sb="58" eb="59">
      <t>ヒ</t>
    </rPh>
    <rPh sb="60" eb="61">
      <t>ツヅ</t>
    </rPh>
    <rPh sb="63" eb="66">
      <t>スイセンカ</t>
    </rPh>
    <rPh sb="66" eb="67">
      <t>リツ</t>
    </rPh>
    <rPh sb="68" eb="70">
      <t>コウジョウ</t>
    </rPh>
    <rPh sb="71" eb="73">
      <t>コウホウ</t>
    </rPh>
    <rPh sb="73" eb="75">
      <t>ケイサイ</t>
    </rPh>
    <rPh sb="76" eb="78">
      <t>ジュウミン</t>
    </rPh>
    <rPh sb="78" eb="81">
      <t>セツメイカイ</t>
    </rPh>
    <rPh sb="83" eb="85">
      <t>イジ</t>
    </rPh>
    <rPh sb="85" eb="87">
      <t>カンリ</t>
    </rPh>
    <rPh sb="87" eb="88">
      <t>ヒ</t>
    </rPh>
    <rPh sb="89" eb="91">
      <t>ケンセツ</t>
    </rPh>
    <rPh sb="91" eb="93">
      <t>カイリョウ</t>
    </rPh>
    <rPh sb="93" eb="94">
      <t>ヒ</t>
    </rPh>
    <rPh sb="95" eb="97">
      <t>サクゲン</t>
    </rPh>
    <rPh sb="98" eb="99">
      <t>ハカ</t>
    </rPh>
    <rPh sb="104" eb="106">
      <t>ケイエイ</t>
    </rPh>
    <rPh sb="106" eb="109">
      <t>ケンゼンカ</t>
    </rPh>
    <rPh sb="110" eb="111">
      <t>ツト</t>
    </rPh>
    <phoneticPr fontId="4"/>
  </si>
  <si>
    <t xml:space="preserve"> 収益的収支比率については、分母となっている地方償還金の減少に伴い、今年度は増加している。
　経費回収率については、普及率が低いことなどから、汚水処理費に見合う使用料収入を確保できておらず、類似団体平均値を下回っている。
　汚水処理原価については、ポンプ場等の施設を保有していないことから、類似団体平均値を下回っている。
　水洗化については、高齢者世帯のうち多くの世帯で未接続の状況が見られ、類似団体平均値を下回っている。
　なお、施設利用率については、単独処理場を設置していないため、当該値を計上していない。</t>
    <rPh sb="1" eb="4">
      <t>シュウエキテキ</t>
    </rPh>
    <rPh sb="4" eb="6">
      <t>シュウシ</t>
    </rPh>
    <rPh sb="6" eb="8">
      <t>ヒリツ</t>
    </rPh>
    <rPh sb="14" eb="16">
      <t>ブンボ</t>
    </rPh>
    <rPh sb="22" eb="24">
      <t>チホウ</t>
    </rPh>
    <rPh sb="24" eb="26">
      <t>ショウカン</t>
    </rPh>
    <rPh sb="26" eb="27">
      <t>キン</t>
    </rPh>
    <rPh sb="28" eb="30">
      <t>ゲンショウ</t>
    </rPh>
    <rPh sb="31" eb="32">
      <t>トモナ</t>
    </rPh>
    <rPh sb="34" eb="37">
      <t>コンネンド</t>
    </rPh>
    <rPh sb="38" eb="40">
      <t>ゾウカ</t>
    </rPh>
    <rPh sb="48" eb="50">
      <t>ケイヒ</t>
    </rPh>
    <rPh sb="50" eb="52">
      <t>カイシュウ</t>
    </rPh>
    <rPh sb="52" eb="53">
      <t>リツ</t>
    </rPh>
    <rPh sb="59" eb="61">
      <t>フキュウ</t>
    </rPh>
    <rPh sb="61" eb="62">
      <t>リツ</t>
    </rPh>
    <rPh sb="63" eb="64">
      <t>ヒク</t>
    </rPh>
    <rPh sb="72" eb="74">
      <t>オスイ</t>
    </rPh>
    <rPh sb="74" eb="76">
      <t>ショリ</t>
    </rPh>
    <rPh sb="76" eb="77">
      <t>ヒ</t>
    </rPh>
    <rPh sb="78" eb="80">
      <t>ミア</t>
    </rPh>
    <rPh sb="81" eb="83">
      <t>シヨウ</t>
    </rPh>
    <rPh sb="83" eb="84">
      <t>リョウ</t>
    </rPh>
    <rPh sb="84" eb="86">
      <t>シュウニュウ</t>
    </rPh>
    <rPh sb="87" eb="89">
      <t>カクホ</t>
    </rPh>
    <rPh sb="96" eb="98">
      <t>ルイジ</t>
    </rPh>
    <rPh sb="98" eb="100">
      <t>ダンタイ</t>
    </rPh>
    <rPh sb="100" eb="103">
      <t>ヘイキンチ</t>
    </rPh>
    <rPh sb="104" eb="106">
      <t>シタマワ</t>
    </rPh>
    <rPh sb="114" eb="116">
      <t>オスイ</t>
    </rPh>
    <rPh sb="116" eb="118">
      <t>ショリ</t>
    </rPh>
    <rPh sb="118" eb="120">
      <t>ゲンカ</t>
    </rPh>
    <rPh sb="129" eb="130">
      <t>ジョウ</t>
    </rPh>
    <rPh sb="130" eb="131">
      <t>トウ</t>
    </rPh>
    <rPh sb="132" eb="134">
      <t>シセツ</t>
    </rPh>
    <rPh sb="135" eb="137">
      <t>ホユウ</t>
    </rPh>
    <rPh sb="147" eb="149">
      <t>ルイジ</t>
    </rPh>
    <rPh sb="149" eb="151">
      <t>ダンタイ</t>
    </rPh>
    <rPh sb="151" eb="154">
      <t>ヘイキンチ</t>
    </rPh>
    <rPh sb="155" eb="157">
      <t>シタマワ</t>
    </rPh>
    <rPh sb="165" eb="168">
      <t>スイセンカ</t>
    </rPh>
    <rPh sb="174" eb="177">
      <t>コウレイシャ</t>
    </rPh>
    <rPh sb="177" eb="179">
      <t>セタイ</t>
    </rPh>
    <rPh sb="182" eb="183">
      <t>オオ</t>
    </rPh>
    <rPh sb="185" eb="187">
      <t>セタイ</t>
    </rPh>
    <rPh sb="188" eb="191">
      <t>ミセツゾク</t>
    </rPh>
    <rPh sb="192" eb="194">
      <t>ジョウキョウ</t>
    </rPh>
    <rPh sb="195" eb="196">
      <t>ミ</t>
    </rPh>
    <rPh sb="199" eb="201">
      <t>ルイジ</t>
    </rPh>
    <rPh sb="201" eb="203">
      <t>ダンタイ</t>
    </rPh>
    <rPh sb="203" eb="206">
      <t>ヘイキンチ</t>
    </rPh>
    <rPh sb="207" eb="209">
      <t>シタマワ</t>
    </rPh>
    <rPh sb="220" eb="222">
      <t>シセツ</t>
    </rPh>
    <rPh sb="222" eb="224">
      <t>リヨウ</t>
    </rPh>
    <rPh sb="224" eb="225">
      <t>リツ</t>
    </rPh>
    <rPh sb="231" eb="233">
      <t>タンドク</t>
    </rPh>
    <rPh sb="233" eb="236">
      <t>ショリジョウ</t>
    </rPh>
    <rPh sb="237" eb="239">
      <t>セッチ</t>
    </rPh>
    <rPh sb="247" eb="249">
      <t>トウガイ</t>
    </rPh>
    <rPh sb="249" eb="250">
      <t>チ</t>
    </rPh>
    <rPh sb="251" eb="25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</si>
</sst>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E5-464C-A14E-E590C549F4B2}"/>
            </c:ext>
          </c:extLst>
        </c:ser>
        <c:dLbls>
          <c:showLegendKey val="0"/>
          <c:showVal val="0"/>
          <c:showCatName val="0"/>
          <c:showSerName val="0"/>
          <c:showPercent val="0"/>
          <c:showBubbleSize val="0"/>
        </c:dLbls>
        <c:gapWidth val="150"/>
        <c:axId val="306132752"/>
        <c:axId val="30613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E6E5-464C-A14E-E590C549F4B2}"/>
            </c:ext>
          </c:extLst>
        </c:ser>
        <c:dLbls>
          <c:showLegendKey val="0"/>
          <c:showVal val="0"/>
          <c:showCatName val="0"/>
          <c:showSerName val="0"/>
          <c:showPercent val="0"/>
          <c:showBubbleSize val="0"/>
        </c:dLbls>
        <c:marker val="1"/>
        <c:smooth val="0"/>
        <c:axId val="306132752"/>
        <c:axId val="306137456"/>
      </c:lineChart>
      <c:dateAx>
        <c:axId val="306132752"/>
        <c:scaling>
          <c:orientation val="minMax"/>
        </c:scaling>
        <c:delete val="1"/>
        <c:axPos val="b"/>
        <c:numFmt formatCode="&quot;H&quot;yy" sourceLinked="1"/>
        <c:majorTickMark val="none"/>
        <c:minorTickMark val="none"/>
        <c:tickLblPos val="none"/>
        <c:crossAx val="306137456"/>
        <c:crosses val="autoZero"/>
        <c:auto val="1"/>
        <c:lblOffset val="100"/>
        <c:baseTimeUnit val="years"/>
      </c:dateAx>
      <c:valAx>
        <c:axId val="30613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00-43D3-A3A3-D26BDD700448}"/>
            </c:ext>
          </c:extLst>
        </c:ser>
        <c:dLbls>
          <c:showLegendKey val="0"/>
          <c:showVal val="0"/>
          <c:showCatName val="0"/>
          <c:showSerName val="0"/>
          <c:showPercent val="0"/>
          <c:showBubbleSize val="0"/>
        </c:dLbls>
        <c:gapWidth val="150"/>
        <c:axId val="307638416"/>
        <c:axId val="3076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AA00-43D3-A3A3-D26BDD700448}"/>
            </c:ext>
          </c:extLst>
        </c:ser>
        <c:dLbls>
          <c:showLegendKey val="0"/>
          <c:showVal val="0"/>
          <c:showCatName val="0"/>
          <c:showSerName val="0"/>
          <c:showPercent val="0"/>
          <c:showBubbleSize val="0"/>
        </c:dLbls>
        <c:marker val="1"/>
        <c:smooth val="0"/>
        <c:axId val="307638416"/>
        <c:axId val="307636848"/>
      </c:lineChart>
      <c:dateAx>
        <c:axId val="307638416"/>
        <c:scaling>
          <c:orientation val="minMax"/>
        </c:scaling>
        <c:delete val="1"/>
        <c:axPos val="b"/>
        <c:numFmt formatCode="&quot;H&quot;yy" sourceLinked="1"/>
        <c:majorTickMark val="none"/>
        <c:minorTickMark val="none"/>
        <c:tickLblPos val="none"/>
        <c:crossAx val="307636848"/>
        <c:crosses val="autoZero"/>
        <c:auto val="1"/>
        <c:lblOffset val="100"/>
        <c:baseTimeUnit val="years"/>
      </c:dateAx>
      <c:valAx>
        <c:axId val="3076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81.760000000000005</c:v>
                </c:pt>
                <c:pt idx="1">
                  <c:v>81.459999999999994</c:v>
                </c:pt>
                <c:pt idx="2">
                  <c:v>81.17</c:v>
                </c:pt>
                <c:pt idx="3">
                  <c:v>82.75</c:v>
                </c:pt>
                <c:pt idx="4">
                  <c:v>81.3</c:v>
                </c:pt>
              </c:numCache>
            </c:numRef>
          </c:val>
          <c:extLst>
            <c:ext xmlns:c16="http://schemas.microsoft.com/office/drawing/2014/chart" uri="{C3380CC4-5D6E-409C-BE32-E72D297353CC}">
              <c16:uniqueId val="{00000000-FE04-4AF4-BFCD-7F5D87690E20}"/>
            </c:ext>
          </c:extLst>
        </c:ser>
        <c:dLbls>
          <c:showLegendKey val="0"/>
          <c:showVal val="0"/>
          <c:showCatName val="0"/>
          <c:showSerName val="0"/>
          <c:showPercent val="0"/>
          <c:showBubbleSize val="0"/>
        </c:dLbls>
        <c:gapWidth val="150"/>
        <c:axId val="307631360"/>
        <c:axId val="30763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FE04-4AF4-BFCD-7F5D87690E20}"/>
            </c:ext>
          </c:extLst>
        </c:ser>
        <c:dLbls>
          <c:showLegendKey val="0"/>
          <c:showVal val="0"/>
          <c:showCatName val="0"/>
          <c:showSerName val="0"/>
          <c:showPercent val="0"/>
          <c:showBubbleSize val="0"/>
        </c:dLbls>
        <c:marker val="1"/>
        <c:smooth val="0"/>
        <c:axId val="307631360"/>
        <c:axId val="307634104"/>
      </c:lineChart>
      <c:dateAx>
        <c:axId val="307631360"/>
        <c:scaling>
          <c:orientation val="minMax"/>
        </c:scaling>
        <c:delete val="1"/>
        <c:axPos val="b"/>
        <c:numFmt formatCode="&quot;H&quot;yy" sourceLinked="1"/>
        <c:majorTickMark val="none"/>
        <c:minorTickMark val="none"/>
        <c:tickLblPos val="none"/>
        <c:crossAx val="307634104"/>
        <c:crosses val="autoZero"/>
        <c:auto val="1"/>
        <c:lblOffset val="100"/>
        <c:baseTimeUnit val="years"/>
      </c:dateAx>
      <c:valAx>
        <c:axId val="3076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42.98</c:v>
                </c:pt>
                <c:pt idx="1">
                  <c:v>42.12</c:v>
                </c:pt>
                <c:pt idx="2">
                  <c:v>39.840000000000003</c:v>
                </c:pt>
                <c:pt idx="3">
                  <c:v>38.99</c:v>
                </c:pt>
                <c:pt idx="4">
                  <c:v>48.3</c:v>
                </c:pt>
              </c:numCache>
            </c:numRef>
          </c:val>
          <c:extLst>
            <c:ext xmlns:c16="http://schemas.microsoft.com/office/drawing/2014/chart" uri="{C3380CC4-5D6E-409C-BE32-E72D297353CC}">
              <c16:uniqueId val="{00000000-7EF4-44ED-8131-F4B6FE3F55BB}"/>
            </c:ext>
          </c:extLst>
        </c:ser>
        <c:dLbls>
          <c:showLegendKey val="0"/>
          <c:showVal val="0"/>
          <c:showCatName val="0"/>
          <c:showSerName val="0"/>
          <c:showPercent val="0"/>
          <c:showBubbleSize val="0"/>
        </c:dLbls>
        <c:gapWidth val="150"/>
        <c:axId val="306133928"/>
        <c:axId val="30613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4-44ED-8131-F4B6FE3F55BB}"/>
            </c:ext>
          </c:extLst>
        </c:ser>
        <c:dLbls>
          <c:showLegendKey val="0"/>
          <c:showVal val="0"/>
          <c:showCatName val="0"/>
          <c:showSerName val="0"/>
          <c:showPercent val="0"/>
          <c:showBubbleSize val="0"/>
        </c:dLbls>
        <c:marker val="1"/>
        <c:smooth val="0"/>
        <c:axId val="306133928"/>
        <c:axId val="306134320"/>
      </c:lineChart>
      <c:dateAx>
        <c:axId val="306133928"/>
        <c:scaling>
          <c:orientation val="minMax"/>
        </c:scaling>
        <c:delete val="1"/>
        <c:axPos val="b"/>
        <c:numFmt formatCode="&quot;H&quot;yy" sourceLinked="1"/>
        <c:majorTickMark val="none"/>
        <c:minorTickMark val="none"/>
        <c:tickLblPos val="none"/>
        <c:crossAx val="306134320"/>
        <c:crosses val="autoZero"/>
        <c:auto val="1"/>
        <c:lblOffset val="100"/>
        <c:baseTimeUnit val="years"/>
      </c:dateAx>
      <c:valAx>
        <c:axId val="30613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3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1B-4EAE-87FB-2E5D47B18D34}"/>
            </c:ext>
          </c:extLst>
        </c:ser>
        <c:dLbls>
          <c:showLegendKey val="0"/>
          <c:showVal val="0"/>
          <c:showCatName val="0"/>
          <c:showSerName val="0"/>
          <c:showPercent val="0"/>
          <c:showBubbleSize val="0"/>
        </c:dLbls>
        <c:gapWidth val="150"/>
        <c:axId val="306130792"/>
        <c:axId val="3061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B-4EAE-87FB-2E5D47B18D34}"/>
            </c:ext>
          </c:extLst>
        </c:ser>
        <c:dLbls>
          <c:showLegendKey val="0"/>
          <c:showVal val="0"/>
          <c:showCatName val="0"/>
          <c:showSerName val="0"/>
          <c:showPercent val="0"/>
          <c:showBubbleSize val="0"/>
        </c:dLbls>
        <c:marker val="1"/>
        <c:smooth val="0"/>
        <c:axId val="306130792"/>
        <c:axId val="306131968"/>
      </c:lineChart>
      <c:dateAx>
        <c:axId val="306130792"/>
        <c:scaling>
          <c:orientation val="minMax"/>
        </c:scaling>
        <c:delete val="1"/>
        <c:axPos val="b"/>
        <c:numFmt formatCode="&quot;H&quot;yy" sourceLinked="1"/>
        <c:majorTickMark val="none"/>
        <c:minorTickMark val="none"/>
        <c:tickLblPos val="none"/>
        <c:crossAx val="306131968"/>
        <c:crosses val="autoZero"/>
        <c:auto val="1"/>
        <c:lblOffset val="100"/>
        <c:baseTimeUnit val="years"/>
      </c:dateAx>
      <c:valAx>
        <c:axId val="306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F1-4537-8178-BC216B563EA4}"/>
            </c:ext>
          </c:extLst>
        </c:ser>
        <c:dLbls>
          <c:showLegendKey val="0"/>
          <c:showVal val="0"/>
          <c:showCatName val="0"/>
          <c:showSerName val="0"/>
          <c:showPercent val="0"/>
          <c:showBubbleSize val="0"/>
        </c:dLbls>
        <c:gapWidth val="150"/>
        <c:axId val="306130008"/>
        <c:axId val="30613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F1-4537-8178-BC216B563EA4}"/>
            </c:ext>
          </c:extLst>
        </c:ser>
        <c:dLbls>
          <c:showLegendKey val="0"/>
          <c:showVal val="0"/>
          <c:showCatName val="0"/>
          <c:showSerName val="0"/>
          <c:showPercent val="0"/>
          <c:showBubbleSize val="0"/>
        </c:dLbls>
        <c:marker val="1"/>
        <c:smooth val="0"/>
        <c:axId val="306130008"/>
        <c:axId val="306135496"/>
      </c:lineChart>
      <c:dateAx>
        <c:axId val="306130008"/>
        <c:scaling>
          <c:orientation val="minMax"/>
        </c:scaling>
        <c:delete val="1"/>
        <c:axPos val="b"/>
        <c:numFmt formatCode="&quot;H&quot;yy" sourceLinked="1"/>
        <c:majorTickMark val="none"/>
        <c:minorTickMark val="none"/>
        <c:tickLblPos val="none"/>
        <c:crossAx val="306135496"/>
        <c:crosses val="autoZero"/>
        <c:auto val="1"/>
        <c:lblOffset val="100"/>
        <c:baseTimeUnit val="years"/>
      </c:dateAx>
      <c:valAx>
        <c:axId val="30613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96-4D58-9C32-E1ADD96460BE}"/>
            </c:ext>
          </c:extLst>
        </c:ser>
        <c:dLbls>
          <c:showLegendKey val="0"/>
          <c:showVal val="0"/>
          <c:showCatName val="0"/>
          <c:showSerName val="0"/>
          <c:showPercent val="0"/>
          <c:showBubbleSize val="0"/>
        </c:dLbls>
        <c:gapWidth val="150"/>
        <c:axId val="307377320"/>
        <c:axId val="30737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6-4D58-9C32-E1ADD96460BE}"/>
            </c:ext>
          </c:extLst>
        </c:ser>
        <c:dLbls>
          <c:showLegendKey val="0"/>
          <c:showVal val="0"/>
          <c:showCatName val="0"/>
          <c:showSerName val="0"/>
          <c:showPercent val="0"/>
          <c:showBubbleSize val="0"/>
        </c:dLbls>
        <c:marker val="1"/>
        <c:smooth val="0"/>
        <c:axId val="307377320"/>
        <c:axId val="307376144"/>
      </c:lineChart>
      <c:dateAx>
        <c:axId val="307377320"/>
        <c:scaling>
          <c:orientation val="minMax"/>
        </c:scaling>
        <c:delete val="1"/>
        <c:axPos val="b"/>
        <c:numFmt formatCode="&quot;H&quot;yy" sourceLinked="1"/>
        <c:majorTickMark val="none"/>
        <c:minorTickMark val="none"/>
        <c:tickLblPos val="none"/>
        <c:crossAx val="307376144"/>
        <c:crosses val="autoZero"/>
        <c:auto val="1"/>
        <c:lblOffset val="100"/>
        <c:baseTimeUnit val="years"/>
      </c:dateAx>
      <c:valAx>
        <c:axId val="30737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9-47E1-8CDD-1C60AA308580}"/>
            </c:ext>
          </c:extLst>
        </c:ser>
        <c:dLbls>
          <c:showLegendKey val="0"/>
          <c:showVal val="0"/>
          <c:showCatName val="0"/>
          <c:showSerName val="0"/>
          <c:showPercent val="0"/>
          <c:showBubbleSize val="0"/>
        </c:dLbls>
        <c:gapWidth val="150"/>
        <c:axId val="307375752"/>
        <c:axId val="3073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9-47E1-8CDD-1C60AA308580}"/>
            </c:ext>
          </c:extLst>
        </c:ser>
        <c:dLbls>
          <c:showLegendKey val="0"/>
          <c:showVal val="0"/>
          <c:showCatName val="0"/>
          <c:showSerName val="0"/>
          <c:showPercent val="0"/>
          <c:showBubbleSize val="0"/>
        </c:dLbls>
        <c:marker val="1"/>
        <c:smooth val="0"/>
        <c:axId val="307375752"/>
        <c:axId val="307378888"/>
      </c:lineChart>
      <c:dateAx>
        <c:axId val="307375752"/>
        <c:scaling>
          <c:orientation val="minMax"/>
        </c:scaling>
        <c:delete val="1"/>
        <c:axPos val="b"/>
        <c:numFmt formatCode="&quot;H&quot;yy" sourceLinked="1"/>
        <c:majorTickMark val="none"/>
        <c:minorTickMark val="none"/>
        <c:tickLblPos val="none"/>
        <c:crossAx val="307378888"/>
        <c:crosses val="autoZero"/>
        <c:auto val="1"/>
        <c:lblOffset val="100"/>
        <c:baseTimeUnit val="years"/>
      </c:dateAx>
      <c:valAx>
        <c:axId val="3073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839.84</c:v>
                </c:pt>
                <c:pt idx="1">
                  <c:v>658.04</c:v>
                </c:pt>
                <c:pt idx="2">
                  <c:v>756.29</c:v>
                </c:pt>
                <c:pt idx="3">
                  <c:v>654.85</c:v>
                </c:pt>
                <c:pt idx="4">
                  <c:v>776.77</c:v>
                </c:pt>
              </c:numCache>
            </c:numRef>
          </c:val>
          <c:extLst>
            <c:ext xmlns:c16="http://schemas.microsoft.com/office/drawing/2014/chart" uri="{C3380CC4-5D6E-409C-BE32-E72D297353CC}">
              <c16:uniqueId val="{00000000-0290-40F2-AD86-ADED4F75510C}"/>
            </c:ext>
          </c:extLst>
        </c:ser>
        <c:dLbls>
          <c:showLegendKey val="0"/>
          <c:showVal val="0"/>
          <c:showCatName val="0"/>
          <c:showSerName val="0"/>
          <c:showPercent val="0"/>
          <c:showBubbleSize val="0"/>
        </c:dLbls>
        <c:gapWidth val="150"/>
        <c:axId val="307378496"/>
        <c:axId val="30737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0290-40F2-AD86-ADED4F75510C}"/>
            </c:ext>
          </c:extLst>
        </c:ser>
        <c:dLbls>
          <c:showLegendKey val="0"/>
          <c:showVal val="0"/>
          <c:showCatName val="0"/>
          <c:showSerName val="0"/>
          <c:showPercent val="0"/>
          <c:showBubbleSize val="0"/>
        </c:dLbls>
        <c:marker val="1"/>
        <c:smooth val="0"/>
        <c:axId val="307378496"/>
        <c:axId val="307378104"/>
      </c:lineChart>
      <c:dateAx>
        <c:axId val="307378496"/>
        <c:scaling>
          <c:orientation val="minMax"/>
        </c:scaling>
        <c:delete val="1"/>
        <c:axPos val="b"/>
        <c:numFmt formatCode="&quot;H&quot;yy" sourceLinked="1"/>
        <c:majorTickMark val="none"/>
        <c:minorTickMark val="none"/>
        <c:tickLblPos val="none"/>
        <c:crossAx val="307378104"/>
        <c:crosses val="autoZero"/>
        <c:auto val="1"/>
        <c:lblOffset val="100"/>
        <c:baseTimeUnit val="years"/>
      </c:dateAx>
      <c:valAx>
        <c:axId val="30737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76.349999999999994</c:v>
                </c:pt>
                <c:pt idx="1">
                  <c:v>76.48</c:v>
                </c:pt>
                <c:pt idx="2">
                  <c:v>77</c:v>
                </c:pt>
                <c:pt idx="3">
                  <c:v>75.91</c:v>
                </c:pt>
                <c:pt idx="4">
                  <c:v>75.52</c:v>
                </c:pt>
              </c:numCache>
            </c:numRef>
          </c:val>
          <c:extLst>
            <c:ext xmlns:c16="http://schemas.microsoft.com/office/drawing/2014/chart" uri="{C3380CC4-5D6E-409C-BE32-E72D297353CC}">
              <c16:uniqueId val="{00000000-07DE-46F7-9652-B698E3AF83A4}"/>
            </c:ext>
          </c:extLst>
        </c:ser>
        <c:dLbls>
          <c:showLegendKey val="0"/>
          <c:showVal val="0"/>
          <c:showCatName val="0"/>
          <c:showSerName val="0"/>
          <c:showPercent val="0"/>
          <c:showBubbleSize val="0"/>
        </c:dLbls>
        <c:gapWidth val="150"/>
        <c:axId val="307381240"/>
        <c:axId val="30763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07DE-46F7-9652-B698E3AF83A4}"/>
            </c:ext>
          </c:extLst>
        </c:ser>
        <c:dLbls>
          <c:showLegendKey val="0"/>
          <c:showVal val="0"/>
          <c:showCatName val="0"/>
          <c:showSerName val="0"/>
          <c:showPercent val="0"/>
          <c:showBubbleSize val="0"/>
        </c:dLbls>
        <c:marker val="1"/>
        <c:smooth val="0"/>
        <c:axId val="307381240"/>
        <c:axId val="307631752"/>
      </c:lineChart>
      <c:dateAx>
        <c:axId val="307381240"/>
        <c:scaling>
          <c:orientation val="minMax"/>
        </c:scaling>
        <c:delete val="1"/>
        <c:axPos val="b"/>
        <c:numFmt formatCode="&quot;H&quot;yy" sourceLinked="1"/>
        <c:majorTickMark val="none"/>
        <c:minorTickMark val="none"/>
        <c:tickLblPos val="none"/>
        <c:crossAx val="307631752"/>
        <c:crosses val="autoZero"/>
        <c:auto val="1"/>
        <c:lblOffset val="100"/>
        <c:baseTimeUnit val="years"/>
      </c:dateAx>
      <c:valAx>
        <c:axId val="30763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168-4C83-86C0-9271E3D56E3E}"/>
            </c:ext>
          </c:extLst>
        </c:ser>
        <c:dLbls>
          <c:showLegendKey val="0"/>
          <c:showVal val="0"/>
          <c:showCatName val="0"/>
          <c:showSerName val="0"/>
          <c:showPercent val="0"/>
          <c:showBubbleSize val="0"/>
        </c:dLbls>
        <c:gapWidth val="150"/>
        <c:axId val="307636064"/>
        <c:axId val="30763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B168-4C83-86C0-9271E3D56E3E}"/>
            </c:ext>
          </c:extLst>
        </c:ser>
        <c:dLbls>
          <c:showLegendKey val="0"/>
          <c:showVal val="0"/>
          <c:showCatName val="0"/>
          <c:showSerName val="0"/>
          <c:showPercent val="0"/>
          <c:showBubbleSize val="0"/>
        </c:dLbls>
        <c:marker val="1"/>
        <c:smooth val="0"/>
        <c:axId val="307636064"/>
        <c:axId val="307636456"/>
      </c:lineChart>
      <c:dateAx>
        <c:axId val="307636064"/>
        <c:scaling>
          <c:orientation val="minMax"/>
        </c:scaling>
        <c:delete val="1"/>
        <c:axPos val="b"/>
        <c:numFmt formatCode="&quot;H&quot;yy" sourceLinked="1"/>
        <c:majorTickMark val="none"/>
        <c:minorTickMark val="none"/>
        <c:tickLblPos val="none"/>
        <c:crossAx val="307636456"/>
        <c:crosses val="autoZero"/>
        <c:auto val="1"/>
        <c:lblOffset val="100"/>
        <c:baseTimeUnit val="years"/>
      </c:dateAx>
      <c:valAx>
        <c:axId val="3076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15421</v>
      </c>
      <c r="AM8" s="69"/>
      <c r="AN8" s="69"/>
      <c r="AO8" s="69"/>
      <c r="AP8" s="69"/>
      <c r="AQ8" s="69"/>
      <c r="AR8" s="69"/>
      <c r="AS8" s="69"/>
      <c r="AT8" s="68">
        <f>データ!T6</f>
        <v>49.18</v>
      </c>
      <c r="AU8" s="68"/>
      <c r="AV8" s="68"/>
      <c r="AW8" s="68"/>
      <c r="AX8" s="68"/>
      <c r="AY8" s="68"/>
      <c r="AZ8" s="68"/>
      <c r="BA8" s="68"/>
      <c r="BB8" s="68">
        <f>データ!U6</f>
        <v>313.56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79.040000000000006</v>
      </c>
      <c r="Q10" s="68"/>
      <c r="R10" s="68"/>
      <c r="S10" s="68"/>
      <c r="T10" s="68"/>
      <c r="U10" s="68"/>
      <c r="V10" s="68"/>
      <c r="W10" s="68">
        <f>データ!Q6</f>
        <v>86.85</v>
      </c>
      <c r="X10" s="68"/>
      <c r="Y10" s="68"/>
      <c r="Z10" s="68"/>
      <c r="AA10" s="68"/>
      <c r="AB10" s="68"/>
      <c r="AC10" s="68"/>
      <c r="AD10" s="69">
        <f>データ!R6</f>
        <v>1990</v>
      </c>
      <c r="AE10" s="69"/>
      <c r="AF10" s="69"/>
      <c r="AG10" s="69"/>
      <c r="AH10" s="69"/>
      <c r="AI10" s="69"/>
      <c r="AJ10" s="69"/>
      <c r="AK10" s="2"/>
      <c r="AL10" s="69">
        <f>データ!V6</f>
        <v>11988</v>
      </c>
      <c r="AM10" s="69"/>
      <c r="AN10" s="69"/>
      <c r="AO10" s="69"/>
      <c r="AP10" s="69"/>
      <c r="AQ10" s="69"/>
      <c r="AR10" s="69"/>
      <c r="AS10" s="69"/>
      <c r="AT10" s="68">
        <f>データ!W6</f>
        <v>4.26</v>
      </c>
      <c r="AU10" s="68"/>
      <c r="AV10" s="68"/>
      <c r="AW10" s="68"/>
      <c r="AX10" s="68"/>
      <c r="AY10" s="68"/>
      <c r="AZ10" s="68"/>
      <c r="BA10" s="68"/>
      <c r="BB10" s="68">
        <f>データ!X6</f>
        <v>2814.08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vichZPoKougpnDDOXOqdM9915lk19qPizTCV0bRVt7jsDoJgdVTdjJ/l3qgdFTzi1YTW0MIO5Tm8DtbEPfyC+A==" saltValue="MvFxZ7uQwsRMlFBQp8on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273660</v>
      </c>
      <c r="D6" s="33">
        <f t="shared" si="3"/>
        <v>47</v>
      </c>
      <c r="E6" s="33">
        <f t="shared" si="3"/>
        <v>17</v>
      </c>
      <c r="F6" s="33">
        <f t="shared" si="3"/>
        <v>1</v>
      </c>
      <c r="G6" s="33">
        <f t="shared" si="3"/>
        <v>0</v>
      </c>
      <c r="H6" s="33" t="str">
        <f t="shared" si="3"/>
        <v>大阪府　岬町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79.040000000000006</v>
      </c>
      <c r="Q6" s="34">
        <f t="shared" si="3"/>
        <v>86.85</v>
      </c>
      <c r="R6" s="34">
        <f t="shared" si="3"/>
        <v>1990</v>
      </c>
      <c r="S6" s="34">
        <f t="shared" si="3"/>
        <v>15421</v>
      </c>
      <c r="T6" s="34">
        <f t="shared" si="3"/>
        <v>49.18</v>
      </c>
      <c r="U6" s="34">
        <f t="shared" si="3"/>
        <v>313.56</v>
      </c>
      <c r="V6" s="34">
        <f t="shared" si="3"/>
        <v>11988</v>
      </c>
      <c r="W6" s="34">
        <f t="shared" si="3"/>
        <v>4.26</v>
      </c>
      <c r="X6" s="34">
        <f t="shared" si="3"/>
        <v>2814.08</v>
      </c>
      <c r="Y6" s="35">
        <f>IF(Y7="",NA(),Y7)</f>
        <v>42.98</v>
      </c>
      <c r="Z6" s="35">
        <f t="shared" ref="Z6:AH6" si="4">IF(Z7="",NA(),Z7)</f>
        <v>42.12</v>
      </c>
      <c r="AA6" s="35">
        <f t="shared" si="4"/>
        <v>39.840000000000003</v>
      </c>
      <c r="AB6" s="35">
        <f t="shared" si="4"/>
        <v>38.99</v>
      </c>
      <c r="AC6" s="35">
        <f t="shared" si="4"/>
        <v>48.3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839.84</v>
      </c>
      <c r="BG6" s="35">
        <f t="shared" ref="BG6:BO6" si="7">IF(BG7="",NA(),BG7)</f>
        <v>658.04</v>
      </c>
      <c r="BH6" s="35">
        <f t="shared" si="7"/>
        <v>756.29</v>
      </c>
      <c r="BI6" s="35">
        <f t="shared" si="7"/>
        <v>654.85</v>
      </c>
      <c r="BJ6" s="35">
        <f t="shared" si="7"/>
        <v>776.77</v>
      </c>
      <c r="BK6" s="35">
        <f t="shared" si="7"/>
        <v>1111.31</v>
      </c>
      <c r="BL6" s="35">
        <f t="shared" si="7"/>
        <v>966.33</v>
      </c>
      <c r="BM6" s="35">
        <f t="shared" si="7"/>
        <v>958.81</v>
      </c>
      <c r="BN6" s="35">
        <f t="shared" si="7"/>
        <v>1001.3</v>
      </c>
      <c r="BO6" s="35">
        <f t="shared" si="7"/>
        <v>1050.51</v>
      </c>
      <c r="BP6" s="34" t="str">
        <f>IF(BP7="","",IF(BP7="-","【-】","【"&amp;SUBSTITUTE(TEXT(BP7,"#,##0.00"),"-","△")&amp;"】"))</f>
        <v>【705.21】</v>
      </c>
      <c r="BQ6" s="35">
        <f>IF(BQ7="",NA(),BQ7)</f>
        <v>76.349999999999994</v>
      </c>
      <c r="BR6" s="35">
        <f t="shared" ref="BR6:BZ6" si="8">IF(BR7="",NA(),BR7)</f>
        <v>76.48</v>
      </c>
      <c r="BS6" s="35">
        <f t="shared" si="8"/>
        <v>77</v>
      </c>
      <c r="BT6" s="35">
        <f t="shared" si="8"/>
        <v>75.91</v>
      </c>
      <c r="BU6" s="35">
        <f t="shared" si="8"/>
        <v>75.52</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81.760000000000005</v>
      </c>
      <c r="CY6" s="35">
        <f t="shared" ref="CY6:DG6" si="11">IF(CY7="",NA(),CY7)</f>
        <v>81.459999999999994</v>
      </c>
      <c r="CZ6" s="35">
        <f t="shared" si="11"/>
        <v>81.17</v>
      </c>
      <c r="DA6" s="35">
        <f t="shared" si="11"/>
        <v>82.75</v>
      </c>
      <c r="DB6" s="35">
        <f t="shared" si="11"/>
        <v>81.3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273660</v>
      </c>
      <c r="D7" s="37">
        <v>47</v>
      </c>
      <c r="E7" s="37">
        <v>17</v>
      </c>
      <c r="F7" s="37">
        <v>1</v>
      </c>
      <c r="G7" s="37">
        <v>0</v>
      </c>
      <c r="H7" s="37" t="s">
        <v>97</v>
      </c>
      <c r="I7" s="37" t="s">
        <v>98</v>
      </c>
      <c r="J7" s="37" t="s">
        <v>99</v>
      </c>
      <c r="K7" s="37" t="s">
        <v>100</v>
      </c>
      <c r="L7" s="37" t="s">
        <v>101</v>
      </c>
      <c r="M7" s="37" t="s">
        <v>102</v>
      </c>
      <c r="N7" s="38" t="s">
        <v>103</v>
      </c>
      <c r="O7" s="38" t="s">
        <v>104</v>
      </c>
      <c r="P7" s="38">
        <v>79.040000000000006</v>
      </c>
      <c r="Q7" s="38">
        <v>86.85</v>
      </c>
      <c r="R7" s="38">
        <v>1990</v>
      </c>
      <c r="S7" s="38">
        <v>15421</v>
      </c>
      <c r="T7" s="38">
        <v>49.18</v>
      </c>
      <c r="U7" s="38">
        <v>313.56</v>
      </c>
      <c r="V7" s="38">
        <v>11988</v>
      </c>
      <c r="W7" s="38">
        <v>4.26</v>
      </c>
      <c r="X7" s="38">
        <v>2814.08</v>
      </c>
      <c r="Y7" s="38">
        <v>42.98</v>
      </c>
      <c r="Z7" s="38">
        <v>42.12</v>
      </c>
      <c r="AA7" s="38">
        <v>39.840000000000003</v>
      </c>
      <c r="AB7" s="38">
        <v>38.99</v>
      </c>
      <c r="AC7" s="38">
        <v>48.3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839.84</v>
      </c>
      <c r="BG7" s="38">
        <v>658.04</v>
      </c>
      <c r="BH7" s="38">
        <v>756.29</v>
      </c>
      <c r="BI7" s="38">
        <v>654.85</v>
      </c>
      <c r="BJ7" s="38">
        <v>776.77</v>
      </c>
      <c r="BK7" s="38">
        <v>1111.31</v>
      </c>
      <c r="BL7" s="38">
        <v>966.33</v>
      </c>
      <c r="BM7" s="38">
        <v>958.81</v>
      </c>
      <c r="BN7" s="38">
        <v>1001.3</v>
      </c>
      <c r="BO7" s="38">
        <v>1050.51</v>
      </c>
      <c r="BP7" s="38">
        <v>705.21</v>
      </c>
      <c r="BQ7" s="38">
        <v>76.349999999999994</v>
      </c>
      <c r="BR7" s="38">
        <v>76.48</v>
      </c>
      <c r="BS7" s="38">
        <v>77</v>
      </c>
      <c r="BT7" s="38">
        <v>75.91</v>
      </c>
      <c r="BU7" s="38">
        <v>75.52</v>
      </c>
      <c r="BV7" s="38">
        <v>75.540000000000006</v>
      </c>
      <c r="BW7" s="38">
        <v>81.739999999999995</v>
      </c>
      <c r="BX7" s="38">
        <v>82.88</v>
      </c>
      <c r="BY7" s="38">
        <v>81.88</v>
      </c>
      <c r="BZ7" s="38">
        <v>82.65</v>
      </c>
      <c r="CA7" s="38">
        <v>98.96</v>
      </c>
      <c r="CB7" s="38">
        <v>150</v>
      </c>
      <c r="CC7" s="38">
        <v>150</v>
      </c>
      <c r="CD7" s="38">
        <v>150</v>
      </c>
      <c r="CE7" s="38">
        <v>150</v>
      </c>
      <c r="CF7" s="38">
        <v>150</v>
      </c>
      <c r="CG7" s="38">
        <v>207.96</v>
      </c>
      <c r="CH7" s="38">
        <v>194.31</v>
      </c>
      <c r="CI7" s="38">
        <v>190.99</v>
      </c>
      <c r="CJ7" s="38">
        <v>187.55</v>
      </c>
      <c r="CK7" s="38">
        <v>186.3</v>
      </c>
      <c r="CL7" s="38">
        <v>134.52000000000001</v>
      </c>
      <c r="CM7" s="38" t="s">
        <v>103</v>
      </c>
      <c r="CN7" s="38" t="s">
        <v>103</v>
      </c>
      <c r="CO7" s="38" t="s">
        <v>103</v>
      </c>
      <c r="CP7" s="38" t="s">
        <v>103</v>
      </c>
      <c r="CQ7" s="38" t="s">
        <v>103</v>
      </c>
      <c r="CR7" s="38">
        <v>53.51</v>
      </c>
      <c r="CS7" s="38">
        <v>53.5</v>
      </c>
      <c r="CT7" s="38">
        <v>52.58</v>
      </c>
      <c r="CU7" s="38">
        <v>50.94</v>
      </c>
      <c r="CV7" s="38">
        <v>50.53</v>
      </c>
      <c r="CW7" s="38">
        <v>59.57</v>
      </c>
      <c r="CX7" s="38">
        <v>81.760000000000005</v>
      </c>
      <c r="CY7" s="38">
        <v>81.459999999999994</v>
      </c>
      <c r="CZ7" s="38">
        <v>81.17</v>
      </c>
      <c r="DA7" s="38">
        <v>82.75</v>
      </c>
      <c r="DB7" s="38">
        <v>81.3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2022-01-18T01:00:07Z</cp:lastPrinted>
  <dcterms:created xsi:type="dcterms:W3CDTF">2021-12-03T07:45:49Z</dcterms:created>
  <dcterms:modified xsi:type="dcterms:W3CDTF">2022-02-04T12:53:55Z</dcterms:modified>
  <cp:category/>
</cp:coreProperties>
</file>