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G0000sv0ns101\d10023$\doc\財政\04公営企業\20.経営比較分析\05チェック作業および完成データ\38 熊取町○\"/>
    </mc:Choice>
  </mc:AlternateContent>
  <workbookProtection workbookAlgorithmName="SHA-512" workbookHashValue="RWDACaxh/VFFmOSEPslcBgJQOIHug8fU3GcwgbzkTV/c8DxWUJGjlgDjJsOkY9m4wSk+vpNCVy/AUN8q69xq/g==" workbookSaltValue="cMdxVA9nPXa26FJuBPa3XA==" workbookSpinCount="100000" lockStructure="1"/>
  <bookViews>
    <workbookView xWindow="22935" yWindow="-105" windowWidth="23250" windowHeight="1257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<sst xmlns="http://schemas.openxmlformats.org/spreadsheetml/2006/main" count="278" uniqueCount="115">
  <si>
    <t>業種CD</t>
    <rPh sb="0" eb="2">
      <t>ギョウシュ</t>
    </rPh>
    <phoneticPr fontId="1"/>
  </si>
  <si>
    <t>管理者の情報</t>
    <rPh sb="0" eb="3">
      <t>カンリシャ</t>
    </rPh>
    <rPh sb="4" eb="6">
      <t>ジョウホウ</t>
    </rPh>
    <phoneticPr fontId="1"/>
  </si>
  <si>
    <t>事業CD</t>
    <rPh sb="0" eb="2">
      <t>ジギョウ</t>
    </rPh>
    <phoneticPr fontId="1"/>
  </si>
  <si>
    <t>1②</t>
  </si>
  <si>
    <t>事業名</t>
  </si>
  <si>
    <t>業務名</t>
    <rPh sb="2" eb="3">
      <t>メイ</t>
    </rPh>
    <phoneticPr fontId="1"/>
  </si>
  <si>
    <t>経営比較分析表（令和2年度決算）</t>
    <rPh sb="8" eb="10">
      <t>レイワ</t>
    </rPh>
    <rPh sb="11" eb="13">
      <t>ネンド</t>
    </rPh>
    <phoneticPr fontId="1"/>
  </si>
  <si>
    <t>1④</t>
  </si>
  <si>
    <t>2. 老朽化の状況について</t>
  </si>
  <si>
    <t>処理区域内人口(人)</t>
    <rPh sb="0" eb="2">
      <t>ショリ</t>
    </rPh>
    <rPh sb="2" eb="5">
      <t>クイキナイ</t>
    </rPh>
    <phoneticPr fontId="1"/>
  </si>
  <si>
    <t>比率(N-4)</t>
    <rPh sb="0" eb="2">
      <t>ヒリツ</t>
    </rPh>
    <phoneticPr fontId="1"/>
  </si>
  <si>
    <t>1. 経営の健全性・効率性</t>
    <rPh sb="3" eb="5">
      <t>ケイエイ</t>
    </rPh>
    <rPh sb="6" eb="9">
      <t>ケンゼンセイ</t>
    </rPh>
    <rPh sb="10" eb="12">
      <t>コウリツ</t>
    </rPh>
    <rPh sb="12" eb="13">
      <t>セイ</t>
    </rPh>
    <phoneticPr fontId="1"/>
  </si>
  <si>
    <t>2③</t>
  </si>
  <si>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</si>
  <si>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</si>
  <si>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</si>
  <si>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</si>
  <si>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分析欄</t>
    <rPh sb="0" eb="2">
      <t>ブンセキ</t>
    </rPh>
    <rPh sb="2" eb="3">
      <t>ラン</t>
    </rPh>
    <phoneticPr fontId="1"/>
  </si>
  <si>
    <t>1①</t>
  </si>
  <si>
    <t>②累積欠損金比率(％)</t>
  </si>
  <si>
    <t>－</t>
  </si>
  <si>
    <t>団体CD</t>
    <rPh sb="0" eb="2">
      <t>ダンタイ</t>
    </rPh>
    <phoneticPr fontId="1"/>
  </si>
  <si>
    <t>都道府県名</t>
    <rPh sb="0" eb="4">
      <t>トドウフケン</t>
    </rPh>
    <rPh sb="4" eb="5">
      <t>メイ</t>
    </rPh>
    <phoneticPr fontId="1"/>
  </si>
  <si>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</si>
  <si>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業種名</t>
    <rPh sb="2" eb="3">
      <t>メイ</t>
    </rPh>
    <phoneticPr fontId="1"/>
  </si>
  <si>
    <t>■</t>
  </si>
  <si>
    <t>項番</t>
    <rPh sb="0" eb="2">
      <t>コウバン</t>
    </rPh>
    <phoneticPr fontId="1"/>
  </si>
  <si>
    <t>類似団体区分</t>
    <rPh sb="4" eb="6">
      <t>クブン</t>
    </rPh>
    <phoneticPr fontId="1"/>
  </si>
  <si>
    <r>
      <t>　①類似団体平均値に比べ低い数値となっていますが、これは公営企業会計を導入し3年目であることから減価償却累計額を3年分しか計上していないためです。
　</t>
    </r>
    <r>
      <rPr>
        <sz val="11"/>
        <rFont val="ＭＳ ゴシック"/>
        <family val="3"/>
        <charset val="128"/>
      </rPr>
      <t>②</t>
    </r>
    <r>
      <rPr>
        <sz val="11"/>
        <rFont val="ＭＳ ゴシック"/>
        <family val="3"/>
        <charset val="128"/>
      </rPr>
      <t>現在、耐用年数が50年を経過する管渠については、民間開発業者から譲渡された雨水管渠が一部存在しますが、管渠老朽化率には反映されていません。これらの管渠について、今後数値化していきます。
　③点検調査計画に基づき令和3年度より、管渠調査を実施していきます。</t>
    </r>
    <rPh sb="118" eb="120">
      <t>イチブ</t>
    </rPh>
    <rPh sb="120" eb="122">
      <t>ソンザイ</t>
    </rPh>
    <rPh sb="127" eb="129">
      <t>カンキョ</t>
    </rPh>
    <rPh sb="129" eb="132">
      <t>ロウキュウカ</t>
    </rPh>
    <rPh sb="132" eb="133">
      <t>リツ</t>
    </rPh>
    <rPh sb="135" eb="137">
      <t>ハンエイ</t>
    </rPh>
    <rPh sb="149" eb="151">
      <t>カンキョ</t>
    </rPh>
    <rPh sb="156" eb="158">
      <t>コンゴ</t>
    </rPh>
    <rPh sb="158" eb="161">
      <t>スウチカ</t>
    </rPh>
    <rPh sb="171" eb="175">
      <t>テンケン</t>
    </rPh>
    <rPh sb="175" eb="177">
      <t>ケイカク</t>
    </rPh>
    <rPh sb="178" eb="179">
      <t>モト</t>
    </rPh>
    <rPh sb="181" eb="183">
      <t>レイワ</t>
    </rPh>
    <rPh sb="184" eb="186">
      <t>ネンド</t>
    </rPh>
    <rPh sb="191" eb="193">
      <t>チョウサ</t>
    </rPh>
    <phoneticPr fontId="1"/>
  </si>
  <si>
    <t>⑤経費回収率(％)</t>
  </si>
  <si>
    <t>全国平均</t>
    <rPh sb="0" eb="2">
      <t>ゼンコク</t>
    </rPh>
    <rPh sb="2" eb="4">
      <t>ヘイキン</t>
    </rPh>
    <phoneticPr fontId="1"/>
  </si>
  <si>
    <t>人口（人）</t>
    <rPh sb="0" eb="2">
      <t>ジンコウ</t>
    </rPh>
    <rPh sb="3" eb="4">
      <t>ヒト</t>
    </rPh>
    <phoneticPr fontId="1"/>
  </si>
  <si>
    <t>"R"dd</t>
  </si>
  <si>
    <r>
      <t>人口密度(人/km</t>
    </r>
    <r>
      <rPr>
        <b/>
        <vertAlign val="superscript"/>
        <sz val="11"/>
        <color theme="1"/>
        <rFont val="ＭＳ ゴシック"/>
        <family val="3"/>
        <charset val="128"/>
      </rPr>
      <t>2</t>
    </r>
    <r>
      <rPr>
        <b/>
        <sz val="11"/>
        <color theme="1"/>
        <rFont val="ＭＳ ゴシック"/>
        <family val="3"/>
        <charset val="128"/>
      </rPr>
      <t>)</t>
    </r>
  </si>
  <si>
    <t>基本情報</t>
    <rPh sb="0" eb="2">
      <t>キホン</t>
    </rPh>
    <rPh sb="2" eb="4">
      <t>ジョウホウ</t>
    </rPh>
    <phoneticPr fontId="1"/>
  </si>
  <si>
    <t>2①</t>
  </si>
  <si>
    <t>類似団体平均値（平均値）</t>
  </si>
  <si>
    <t>2②</t>
  </si>
  <si>
    <t>①経常収支比率(％)</t>
  </si>
  <si>
    <t>【】</t>
  </si>
  <si>
    <t>グラフ凡例</t>
    <rPh sb="3" eb="5">
      <t>ハンレイ</t>
    </rPh>
    <phoneticPr fontId="1"/>
  </si>
  <si>
    <t>大項目</t>
    <rPh sb="0" eb="3">
      <t>ダイコウモク</t>
    </rPh>
    <phoneticPr fontId="1"/>
  </si>
  <si>
    <t>中項目</t>
    <rPh sb="0" eb="1">
      <t>チュウ</t>
    </rPh>
    <rPh sb="1" eb="3">
      <t>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</si>
  <si>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</si>
  <si>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</si>
  <si>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</si>
  <si>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1⑥</t>
  </si>
  <si>
    <t>⑦施設利用率(％)</t>
    <rPh sb="1" eb="3">
      <t>シセツ</t>
    </rPh>
    <rPh sb="3" eb="6">
      <t>リヨウリツ</t>
    </rPh>
    <phoneticPr fontId="1"/>
  </si>
  <si>
    <t>人口密度</t>
    <rPh sb="0" eb="2">
      <t>ジンコウ</t>
    </rPh>
    <rPh sb="2" eb="4">
      <t>ミツド</t>
    </rPh>
    <phoneticPr fontId="1"/>
  </si>
  <si>
    <t>業務CD</t>
    <rPh sb="0" eb="2">
      <t>ギョウム</t>
    </rPh>
    <phoneticPr fontId="1"/>
  </si>
  <si>
    <t>自己資本構成比率(％)</t>
  </si>
  <si>
    <t>普及率(％)</t>
  </si>
  <si>
    <t>大阪府　熊取町</t>
  </si>
  <si>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</si>
  <si>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</si>
  <si>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</si>
  <si>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</si>
  <si>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</si>
  <si>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</si>
  <si>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</si>
  <si>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年度</t>
    <rPh sb="0" eb="2">
      <t>ネンド</t>
    </rPh>
    <phoneticPr fontId="1"/>
  </si>
  <si>
    <t>令和2年度全国平均</t>
    <rPh sb="0" eb="2">
      <t>レイワ</t>
    </rPh>
    <rPh sb="3" eb="5">
      <t>ネンド</t>
    </rPh>
    <phoneticPr fontId="1"/>
  </si>
  <si>
    <t>1. 経営の健全性・効率性について</t>
  </si>
  <si>
    <t>1③</t>
  </si>
  <si>
    <t>1⑦</t>
  </si>
  <si>
    <t>下水道事業(法適用)</t>
    <rPh sb="3" eb="5">
      <t>ジギョウ</t>
    </rPh>
    <rPh sb="6" eb="7">
      <t>ホウ</t>
    </rPh>
    <rPh sb="7" eb="9">
      <t>テキヨウ</t>
    </rPh>
    <phoneticPr fontId="1"/>
  </si>
  <si>
    <t>④企業債残高対事業規模比率(％)</t>
  </si>
  <si>
    <t>⑥汚水処理原価(円)</t>
    <rPh sb="1" eb="3">
      <t>オスイ</t>
    </rPh>
    <rPh sb="3" eb="5">
      <t>ショリ</t>
    </rPh>
    <rPh sb="5" eb="7">
      <t>ゲンカ</t>
    </rPh>
    <rPh sb="8" eb="9">
      <t>エン</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</si>
  <si>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</si>
  <si>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</si>
  <si>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</si>
  <si>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</si>
  <si>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</si>
  <si>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</si>
  <si>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</si>
  <si>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</si>
  <si>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</si>
  <si>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</si>
  <si>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</si>
  <si>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</si>
  <si>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</si>
  <si>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</si>
  <si>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</si>
  <si>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</si>
  <si>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</si>
  <si>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</si>
  <si>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</si>
  <si>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</si>
  <si>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</si>
  <si>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</si>
  <si>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</si>
  <si>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</si>
  <si>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</si>
  <si>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</si>
  <si>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</si>
  <si>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</si>
  <si>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</si>
  <si>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</si>
  <si>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法適用</t>
  </si>
  <si>
    <t>下水道事業</t>
  </si>
  <si>
    <t>公共下水道</t>
  </si>
  <si>
    <t>Bc2</t>
  </si>
  <si>
    <t>非設置</t>
  </si>
  <si>
    <t>←年数補正</t>
    <rPh sb="1" eb="3">
      <t>ネンスウ</t>
    </rPh>
    <rPh sb="3" eb="5">
      <t>ホセイ</t>
    </rPh>
    <phoneticPr fontId="1"/>
  </si>
  <si>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</si>
  <si>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</si>
  <si>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</si>
  <si>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</si>
  <si>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</si>
  <si>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</si>
  <si>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←日数補正</t>
    <rPh sb="1" eb="3">
      <t>ニッスウ</t>
    </rPh>
    <rPh sb="3" eb="5">
      <t>ホセイ</t>
    </rPh>
    <phoneticPr fontId="1"/>
  </si>
  <si>
    <t>"H"yy</t>
  </si>
  <si>
    <t>←書式設定</t>
    <rPh sb="1" eb="3">
      <t>ショシキ</t>
    </rPh>
    <rPh sb="3" eb="5">
      <t>セッテイ</t>
    </rPh>
    <phoneticPr fontId="1"/>
  </si>
  <si>
    <r>
      <t>　今年度においても、類似団体平均値との比較においては、概ね良好な事業運営ができていることが確認できましたが、</t>
    </r>
    <r>
      <rPr>
        <sz val="11"/>
        <color theme="1"/>
        <rFont val="ＭＳ ゴシック"/>
        <family val="3"/>
        <charset val="128"/>
      </rPr>
      <t>現金の確保については一時借入金で対応するなど非常に苦慮しています。
　今後も整備が必要な区域が多く長い年月と多くの投資が必要であることに加え、民間開発事業者から無償譲渡された施設の中で法定耐用年数を超えるものが存在することから、</t>
    </r>
    <r>
      <rPr>
        <sz val="11"/>
        <rFont val="ＭＳ ゴシック"/>
        <family val="3"/>
        <charset val="128"/>
      </rPr>
      <t>維持管理に必要な費用も増加することは明らかであります。
　令和3年3月に策定した下水道ビジョン（経営戦略）では、厳しい経営状況が続くことが確認できたため、持続可能で健全な運営を図るため、下水道使用料の見直しを検討するとともに、引き続き計画的で効率的な下水道整備に加え適切な維持管理と長寿命化に着手してまいります。</t>
    </r>
    <rPh sb="1" eb="4">
      <t>コンネンド</t>
    </rPh>
    <rPh sb="64" eb="65">
      <t>イチ</t>
    </rPh>
    <rPh sb="65" eb="66">
      <t>トキ</t>
    </rPh>
    <rPh sb="66" eb="69">
      <t>カリイレキン</t>
    </rPh>
    <rPh sb="70" eb="72">
      <t>タイオウ</t>
    </rPh>
    <rPh sb="186" eb="187">
      <t>アキ</t>
    </rPh>
    <rPh sb="202" eb="204">
      <t>ツキ</t>
    </rPh>
    <rPh sb="204" eb="206">
      <t>サクテイ</t>
    </rPh>
    <rPh sb="224" eb="225">
      <t>キビ</t>
    </rPh>
    <rPh sb="226" eb="231">
      <t>イケイエ</t>
    </rPh>
    <rPh sb="232" eb="233">
      <t>ツヅ</t>
    </rPh>
    <rPh sb="237" eb="239">
      <t>カクニン</t>
    </rPh>
    <rPh sb="245" eb="247">
      <t>ジゾク</t>
    </rPh>
    <rPh sb="247" eb="249">
      <t>カノウ</t>
    </rPh>
    <rPh sb="250" eb="252">
      <t>ケンゼン</t>
    </rPh>
    <rPh sb="253" eb="255">
      <t>ウンエイ</t>
    </rPh>
    <rPh sb="256" eb="257">
      <t>ハカ</t>
    </rPh>
    <rPh sb="261" eb="264">
      <t>ゲスイドウ</t>
    </rPh>
    <rPh sb="264" eb="267">
      <t>シヨウリョウ</t>
    </rPh>
    <rPh sb="268" eb="270">
      <t>ミナオ</t>
    </rPh>
    <rPh sb="272" eb="274">
      <t>ケントウ</t>
    </rPh>
    <rPh sb="281" eb="282">
      <t>ヒ</t>
    </rPh>
    <rPh sb="283" eb="284">
      <t>ツヅ</t>
    </rPh>
    <rPh sb="285" eb="288">
      <t>ケイカクテキ</t>
    </rPh>
    <rPh sb="289" eb="292">
      <t>コウリツテキ</t>
    </rPh>
    <rPh sb="293" eb="298">
      <t>ゲスイドウ</t>
    </rPh>
    <rPh sb="299" eb="300">
      <t>クワ</t>
    </rPh>
    <rPh sb="301" eb="303">
      <t>テキセツ</t>
    </rPh>
    <rPh sb="304" eb="306">
      <t>イジ</t>
    </rPh>
    <rPh sb="306" eb="308">
      <t>カンリ</t>
    </rPh>
    <rPh sb="309" eb="312">
      <t>チョウジュミョウ</t>
    </rPh>
    <rPh sb="312" eb="313">
      <t>カ</t>
    </rPh>
    <rPh sb="314" eb="316">
      <t>チャクシュ</t>
    </rPh>
    <phoneticPr fontId="1"/>
  </si>
  <si>
    <r>
      <t>　①</t>
    </r>
    <r>
      <rPr>
        <sz val="11"/>
        <rFont val="ＭＳ ゴシック"/>
        <family val="3"/>
        <charset val="128"/>
      </rPr>
      <t>経常収支比率は、</t>
    </r>
    <r>
      <rPr>
        <sz val="11"/>
        <color theme="1"/>
        <rFont val="ＭＳ ゴシック"/>
        <family val="3"/>
        <charset val="128"/>
      </rPr>
      <t>令和2年度は</t>
    </r>
    <r>
      <rPr>
        <sz val="11"/>
        <rFont val="ＭＳ ゴシック"/>
        <family val="3"/>
        <charset val="128"/>
      </rPr>
      <t>、下水道使用料が大口利用者の増加に加えコロナウイルスの感染拡大防止に伴い在宅時間が増加した影響などにより、増加したと考えられるものの、</t>
    </r>
    <r>
      <rPr>
        <sz val="11"/>
        <color theme="1"/>
        <rFont val="ＭＳ ゴシック"/>
        <family val="3"/>
        <charset val="128"/>
      </rPr>
      <t>令和3年3月策定の下水道ビジョン（経営戦略）では、今後、厳しい経営状況が続くことが想定され、引き続き健全経営への取り組みが必要です。
　②累積欠損金は発生しておりません。
　③R2年度は、流域下水道事業市町村負担分に多額の返還金が発生し、未収金処理をおこなったため、流動比率が増加しました。
　④企業債残高は近年の企業債償還額が投資（起債）額を上回り残高が減少しています。</t>
    </r>
    <r>
      <rPr>
        <sz val="11"/>
        <rFont val="ＭＳ ゴシック"/>
        <family val="3"/>
        <charset val="128"/>
      </rPr>
      <t>整備計画に基づき、重要な財源である企業債借入額について目標計画額を上限とし効率的な投資を継続します。</t>
    </r>
    <r>
      <rPr>
        <sz val="11"/>
        <color theme="1"/>
        <rFont val="ＭＳ ゴシック"/>
        <family val="3"/>
        <charset val="128"/>
      </rPr>
      <t xml:space="preserve">
　⑤経費回収率は類似団体平均値より高く⑥汚水処理単価は類似団体平均値に比べ低い水準となります。本町においては、受贈財産分の長期前受金戻入が多いことに加え、一般会計からの公費負担分も多いため、汚水処理単価が低く、それにより経費回収率が高い数値となっております。
　⑦本町においては、単独の終末処理場がないため「－」と表示しています。
　⑧水洗化率は住民の下水道への理解や意識が高いこともあり高い水準となっています。今後もこの状況を維持すべく、改造費用に必要な助成金や水洗化PRを継続します。</t>
    </r>
    <rPh sb="17" eb="20">
      <t>ゲスイドウ</t>
    </rPh>
    <rPh sb="20" eb="23">
      <t>シヨウリョウ</t>
    </rPh>
    <rPh sb="24" eb="26">
      <t>オオグチ</t>
    </rPh>
    <rPh sb="26" eb="29">
      <t>リヨウシャ</t>
    </rPh>
    <rPh sb="30" eb="32">
      <t>ゾウカ</t>
    </rPh>
    <rPh sb="33" eb="34">
      <t>クワ</t>
    </rPh>
    <rPh sb="43" eb="47">
      <t>カンセンカクダイ</t>
    </rPh>
    <rPh sb="47" eb="49">
      <t>ボウシ</t>
    </rPh>
    <rPh sb="50" eb="51">
      <t>トモ</t>
    </rPh>
    <rPh sb="52" eb="56">
      <t>ザイタク</t>
    </rPh>
    <rPh sb="57" eb="59">
      <t>ゾウカ</t>
    </rPh>
    <rPh sb="61" eb="63">
      <t>エイキョウ</t>
    </rPh>
    <rPh sb="69" eb="71">
      <t>ゾウカ</t>
    </rPh>
    <rPh sb="74" eb="75">
      <t>カンガ</t>
    </rPh>
    <rPh sb="83" eb="85">
      <t>レイワ</t>
    </rPh>
    <rPh sb="86" eb="87">
      <t>ネン</t>
    </rPh>
    <rPh sb="88" eb="89">
      <t>ツキ</t>
    </rPh>
    <rPh sb="89" eb="91">
      <t>サクテイ</t>
    </rPh>
    <rPh sb="92" eb="95">
      <t>ゲスイドウ</t>
    </rPh>
    <rPh sb="100" eb="104">
      <t>ケイエイ</t>
    </rPh>
    <rPh sb="108" eb="110">
      <t>コンゴ</t>
    </rPh>
    <rPh sb="111" eb="112">
      <t>ゲン</t>
    </rPh>
    <rPh sb="116" eb="118">
      <t>ジョウキョウ</t>
    </rPh>
    <rPh sb="119" eb="120">
      <t>ツヅ</t>
    </rPh>
    <rPh sb="124" eb="126">
      <t>ソウテイ</t>
    </rPh>
    <rPh sb="129" eb="130">
      <t>ヒ</t>
    </rPh>
    <rPh sb="131" eb="132">
      <t>ツヅ</t>
    </rPh>
    <rPh sb="144" eb="146">
      <t>ヒツヨウ</t>
    </rPh>
    <rPh sb="173" eb="175">
      <t>ネンド</t>
    </rPh>
    <rPh sb="177" eb="182">
      <t>リュウイキ</t>
    </rPh>
    <rPh sb="182" eb="184">
      <t>ジギョウ</t>
    </rPh>
    <rPh sb="184" eb="187">
      <t>シチョウソン</t>
    </rPh>
    <rPh sb="187" eb="190">
      <t>フタンブン</t>
    </rPh>
    <rPh sb="191" eb="193">
      <t>タガク</t>
    </rPh>
    <rPh sb="194" eb="197">
      <t>ヘンカンキン</t>
    </rPh>
    <rPh sb="198" eb="200">
      <t>ハッセイ</t>
    </rPh>
    <rPh sb="202" eb="205">
      <t>ミシュウキン</t>
    </rPh>
    <rPh sb="205" eb="207">
      <t>ショリ</t>
    </rPh>
    <rPh sb="216" eb="221">
      <t>リュウドウ</t>
    </rPh>
    <rPh sb="221" eb="223">
      <t>ゾウカ</t>
    </rPh>
    <rPh sb="269" eb="271">
      <t>セイビ</t>
    </rPh>
    <rPh sb="271" eb="273">
      <t>ケイカク</t>
    </rPh>
    <rPh sb="274" eb="275">
      <t>モト</t>
    </rPh>
    <rPh sb="278" eb="280">
      <t>ジュウヨウ</t>
    </rPh>
    <rPh sb="281" eb="283">
      <t>ザイゲン</t>
    </rPh>
    <rPh sb="286" eb="289">
      <t>キギョウサイ</t>
    </rPh>
    <rPh sb="289" eb="291">
      <t>カリイレ</t>
    </rPh>
    <rPh sb="291" eb="292">
      <t>ガク</t>
    </rPh>
    <rPh sb="296" eb="298">
      <t>モクヒョウ</t>
    </rPh>
    <rPh sb="298" eb="300">
      <t>ケイカク</t>
    </rPh>
    <rPh sb="300" eb="301">
      <t>ガク</t>
    </rPh>
    <rPh sb="302" eb="304">
      <t>ジョウゲン</t>
    </rPh>
    <rPh sb="306" eb="309">
      <t>コウリツテキ</t>
    </rPh>
    <rPh sb="310" eb="312">
      <t>トウシ</t>
    </rPh>
    <rPh sb="313" eb="315">
      <t>ケイゾク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</si>
</sst>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H&quot;yy"/>
    <numFmt numFmtId="177" formatCode="&quot;R&quot;dd"/>
    <numFmt numFmtId="178" formatCode="#,##0.00;&quot;△&quot;#,##0.00"/>
    <numFmt numFmtId="179" formatCode="#,##0.00;&quot;△&quot;#,##0.00;&quot;-&quot;"/>
    <numFmt numFmtId="180" formatCode="#,##0;&quot;△&quot;#,##0"/>
    <numFmt numFmtId="181" formatCode="0.00_);[Red]\(0.00\)"/>
  </numFmts>
  <fonts count="17" x14ac:knownFonts="1">
    <font>
      <sz val="11"/>
      <color theme="1"/>
      <name val="ＭＳ Ｐゴシック"/>
      <family val="3"/>
    </font>
    <font>
      <sz val="6"/>
      <name val="ＭＳ Ｐゴシック"/>
      <family val="3"/>
    </font>
    <font>
      <b/>
      <sz val="11"/>
      <color theme="1"/>
      <name val="ＭＳ ゴシック"/>
      <family val="3"/>
      <charset val="128"/>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3"/>
      <charset val="128"/>
    </font>
    <font>
      <b/>
      <sz val="9"/>
      <color theme="1"/>
      <name val="ＭＳ ゴシック"/>
      <family val="3"/>
      <charset val="128"/>
    </font>
    <font>
      <sz val="9"/>
      <color theme="1"/>
      <name val="ＭＳ ゴシック"/>
      <family val="3"/>
      <charset val="128"/>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charset val="128"/>
    </font>
    <font>
      <b/>
      <vertAlign val="superscript"/>
      <sz val="11"/>
      <color theme="1"/>
      <name val="ＭＳ ゴシック"/>
      <family val="3"/>
      <charset val="128"/>
    </font>
    <font>
      <sz val="11"/>
      <name val="ＭＳ ゴシック"/>
      <family val="3"/>
      <charset val="128"/>
    </font>
    <font>
      <b/>
      <vertAlign val="superscript"/>
      <sz val="12"/>
      <color theme="1"/>
      <name val="ＭＳ ゴシック"/>
      <family val="3"/>
      <charset val="128"/>
    </font>
    <font>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6" fontId="0" fillId="0" borderId="2" xfId="0" applyNumberFormat="1" applyBorder="1">
      <alignment vertical="center"/>
    </xf>
    <xf numFmtId="177" fontId="0" fillId="0" borderId="2" xfId="0" applyNumberFormat="1" applyBorder="1">
      <alignment vertical="center"/>
    </xf>
    <xf numFmtId="0" fontId="0" fillId="3" borderId="2" xfId="0" applyFill="1" applyBorder="1" applyAlignment="1">
      <alignment vertical="center" shrinkToFit="1"/>
    </xf>
    <xf numFmtId="178" fontId="0" fillId="5" borderId="2" xfId="1" applyNumberFormat="1" applyFont="1" applyFill="1" applyBorder="1" applyAlignment="1">
      <alignment vertical="center" shrinkToFit="1"/>
    </xf>
    <xf numFmtId="178" fontId="0" fillId="0" borderId="2" xfId="1" applyNumberFormat="1" applyFont="1" applyBorder="1" applyAlignment="1">
      <alignment vertical="center" shrinkToFit="1"/>
    </xf>
    <xf numFmtId="181" fontId="0" fillId="0" borderId="0" xfId="0" applyNumberFormat="1">
      <alignment vertical="center"/>
    </xf>
    <xf numFmtId="0" fontId="6" fillId="0" borderId="0" xfId="0" applyFont="1">
      <alignment vertical="center"/>
    </xf>
    <xf numFmtId="179" fontId="0" fillId="5" borderId="2" xfId="1" applyNumberFormat="1" applyFont="1" applyFill="1" applyBorder="1" applyAlignment="1">
      <alignment vertical="center" shrinkToFit="1"/>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180" fontId="3" fillId="0" borderId="2" xfId="0" applyNumberFormat="1" applyFont="1" applyBorder="1" applyAlignment="1" applyProtection="1">
      <alignment horizontal="center" vertical="center"/>
      <protection hidden="1"/>
    </xf>
    <xf numFmtId="178" fontId="3" fillId="0" borderId="2" xfId="0" applyNumberFormat="1" applyFont="1" applyBorder="1" applyAlignment="1" applyProtection="1">
      <alignment horizontal="center" vertical="center"/>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2" fillId="2" borderId="2" xfId="0" applyFont="1" applyFill="1" applyBorder="1" applyAlignment="1">
      <alignment horizontal="center" vertical="center" shrinkToFit="1"/>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49" fontId="2" fillId="0" borderId="1" xfId="0" applyNumberFormat="1" applyFont="1" applyBorder="1" applyAlignment="1" applyProtection="1">
      <alignment horizontal="left" vertical="center"/>
      <protection hidden="1"/>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4DF-4398-B438-8A9DCBBCAA9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0.04</c:v>
                </c:pt>
                <c:pt idx="3">
                  <c:v>0.05</c:v>
                </c:pt>
                <c:pt idx="4">
                  <c:v>0.09</c:v>
                </c:pt>
              </c:numCache>
            </c:numRef>
          </c:val>
          <c:smooth val="0"/>
          <c:extLst>
            <c:ext xmlns:c16="http://schemas.microsoft.com/office/drawing/2014/chart" uri="{C3380CC4-5D6E-409C-BE32-E72D297353CC}">
              <c16:uniqueId val="{00000001-E4DF-4398-B438-8A9DCBBCAA9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169-4A5E-AD76-CCAD2C15D2D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64.510000000000005</c:v>
                </c:pt>
                <c:pt idx="3">
                  <c:v>66.180000000000007</c:v>
                </c:pt>
                <c:pt idx="4">
                  <c:v>56.39</c:v>
                </c:pt>
              </c:numCache>
            </c:numRef>
          </c:val>
          <c:smooth val="0"/>
          <c:extLst>
            <c:ext xmlns:c16="http://schemas.microsoft.com/office/drawing/2014/chart" uri="{C3380CC4-5D6E-409C-BE32-E72D297353CC}">
              <c16:uniqueId val="{00000001-1169-4A5E-AD76-CCAD2C15D2D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94.31</c:v>
                </c:pt>
                <c:pt idx="3">
                  <c:v>94.81</c:v>
                </c:pt>
                <c:pt idx="4">
                  <c:v>94.97</c:v>
                </c:pt>
              </c:numCache>
            </c:numRef>
          </c:val>
          <c:extLst>
            <c:ext xmlns:c16="http://schemas.microsoft.com/office/drawing/2014/chart" uri="{C3380CC4-5D6E-409C-BE32-E72D297353CC}">
              <c16:uniqueId val="{00000000-A6A0-4E38-9DEC-39EB086FCDC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91.62</c:v>
                </c:pt>
                <c:pt idx="3">
                  <c:v>91.87</c:v>
                </c:pt>
                <c:pt idx="4">
                  <c:v>91.45</c:v>
                </c:pt>
              </c:numCache>
            </c:numRef>
          </c:val>
          <c:smooth val="0"/>
          <c:extLst>
            <c:ext xmlns:c16="http://schemas.microsoft.com/office/drawing/2014/chart" uri="{C3380CC4-5D6E-409C-BE32-E72D297353CC}">
              <c16:uniqueId val="{00000001-A6A0-4E38-9DEC-39EB086FCDC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103.03</c:v>
                </c:pt>
                <c:pt idx="3">
                  <c:v>103.58</c:v>
                </c:pt>
                <c:pt idx="4">
                  <c:v>105.81</c:v>
                </c:pt>
              </c:numCache>
            </c:numRef>
          </c:val>
          <c:extLst>
            <c:ext xmlns:c16="http://schemas.microsoft.com/office/drawing/2014/chart" uri="{C3380CC4-5D6E-409C-BE32-E72D297353CC}">
              <c16:uniqueId val="{00000000-25E3-4769-9ADB-A247656B5F0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106.25</c:v>
                </c:pt>
                <c:pt idx="3">
                  <c:v>105.89</c:v>
                </c:pt>
                <c:pt idx="4">
                  <c:v>104.59</c:v>
                </c:pt>
              </c:numCache>
            </c:numRef>
          </c:val>
          <c:smooth val="0"/>
          <c:extLst>
            <c:ext xmlns:c16="http://schemas.microsoft.com/office/drawing/2014/chart" uri="{C3380CC4-5D6E-409C-BE32-E72D297353CC}">
              <c16:uniqueId val="{00000001-25E3-4769-9ADB-A247656B5F0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3.55</c:v>
                </c:pt>
                <c:pt idx="3">
                  <c:v>6.73</c:v>
                </c:pt>
                <c:pt idx="4">
                  <c:v>9.8800000000000008</c:v>
                </c:pt>
              </c:numCache>
            </c:numRef>
          </c:val>
          <c:extLst>
            <c:ext xmlns:c16="http://schemas.microsoft.com/office/drawing/2014/chart" uri="{C3380CC4-5D6E-409C-BE32-E72D297353CC}">
              <c16:uniqueId val="{00000000-F085-47FA-9D0C-D6277DFDB6F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14.75</c:v>
                </c:pt>
                <c:pt idx="3">
                  <c:v>19.78</c:v>
                </c:pt>
                <c:pt idx="4">
                  <c:v>14.8</c:v>
                </c:pt>
              </c:numCache>
            </c:numRef>
          </c:val>
          <c:smooth val="0"/>
          <c:extLst>
            <c:ext xmlns:c16="http://schemas.microsoft.com/office/drawing/2014/chart" uri="{C3380CC4-5D6E-409C-BE32-E72D297353CC}">
              <c16:uniqueId val="{00000001-F085-47FA-9D0C-D6277DFDB6F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90E-4340-9032-4BE65F93484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0.25</c:v>
                </c:pt>
                <c:pt idx="3">
                  <c:v>0.44</c:v>
                </c:pt>
                <c:pt idx="4">
                  <c:v>0.1</c:v>
                </c:pt>
              </c:numCache>
            </c:numRef>
          </c:val>
          <c:smooth val="0"/>
          <c:extLst>
            <c:ext xmlns:c16="http://schemas.microsoft.com/office/drawing/2014/chart" uri="{C3380CC4-5D6E-409C-BE32-E72D297353CC}">
              <c16:uniqueId val="{00000001-F90E-4340-9032-4BE65F93484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81E-4347-B04B-DFC56DB1CE9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0.78</c:v>
                </c:pt>
                <c:pt idx="3">
                  <c:v>0.83</c:v>
                </c:pt>
                <c:pt idx="4">
                  <c:v>0.83</c:v>
                </c:pt>
              </c:numCache>
            </c:numRef>
          </c:val>
          <c:smooth val="0"/>
          <c:extLst>
            <c:ext xmlns:c16="http://schemas.microsoft.com/office/drawing/2014/chart" uri="{C3380CC4-5D6E-409C-BE32-E72D297353CC}">
              <c16:uniqueId val="{00000001-881E-4347-B04B-DFC56DB1CE9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34.35</c:v>
                </c:pt>
                <c:pt idx="3">
                  <c:v>36.880000000000003</c:v>
                </c:pt>
                <c:pt idx="4">
                  <c:v>55.39</c:v>
                </c:pt>
              </c:numCache>
            </c:numRef>
          </c:val>
          <c:extLst>
            <c:ext xmlns:c16="http://schemas.microsoft.com/office/drawing/2014/chart" uri="{C3380CC4-5D6E-409C-BE32-E72D297353CC}">
              <c16:uniqueId val="{00000000-5B27-42C1-A886-298E48BD95B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67.2</c:v>
                </c:pt>
                <c:pt idx="3">
                  <c:v>61.2</c:v>
                </c:pt>
                <c:pt idx="4">
                  <c:v>57.6</c:v>
                </c:pt>
              </c:numCache>
            </c:numRef>
          </c:val>
          <c:smooth val="0"/>
          <c:extLst>
            <c:ext xmlns:c16="http://schemas.microsoft.com/office/drawing/2014/chart" uri="{C3380CC4-5D6E-409C-BE32-E72D297353CC}">
              <c16:uniqueId val="{00000001-5B27-42C1-A886-298E48BD95B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721.96</c:v>
                </c:pt>
                <c:pt idx="3">
                  <c:v>712.45</c:v>
                </c:pt>
                <c:pt idx="4">
                  <c:v>677.75</c:v>
                </c:pt>
              </c:numCache>
            </c:numRef>
          </c:val>
          <c:extLst>
            <c:ext xmlns:c16="http://schemas.microsoft.com/office/drawing/2014/chart" uri="{C3380CC4-5D6E-409C-BE32-E72D297353CC}">
              <c16:uniqueId val="{00000000-7134-477E-AD20-1878987C794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1023.34</c:v>
                </c:pt>
                <c:pt idx="3">
                  <c:v>1033.5999999999999</c:v>
                </c:pt>
                <c:pt idx="4">
                  <c:v>1008.36</c:v>
                </c:pt>
              </c:numCache>
            </c:numRef>
          </c:val>
          <c:smooth val="0"/>
          <c:extLst>
            <c:ext xmlns:c16="http://schemas.microsoft.com/office/drawing/2014/chart" uri="{C3380CC4-5D6E-409C-BE32-E72D297353CC}">
              <c16:uniqueId val="{00000001-7134-477E-AD20-1878987C794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130.84</c:v>
                </c:pt>
                <c:pt idx="3">
                  <c:v>124.79</c:v>
                </c:pt>
                <c:pt idx="4">
                  <c:v>127.53</c:v>
                </c:pt>
              </c:numCache>
            </c:numRef>
          </c:val>
          <c:extLst>
            <c:ext xmlns:c16="http://schemas.microsoft.com/office/drawing/2014/chart" uri="{C3380CC4-5D6E-409C-BE32-E72D297353CC}">
              <c16:uniqueId val="{00000000-DFE7-4192-8934-7B7AD4BA914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82.26</c:v>
                </c:pt>
                <c:pt idx="3">
                  <c:v>85.39</c:v>
                </c:pt>
                <c:pt idx="4">
                  <c:v>85.67</c:v>
                </c:pt>
              </c:numCache>
            </c:numRef>
          </c:val>
          <c:smooth val="0"/>
          <c:extLst>
            <c:ext xmlns:c16="http://schemas.microsoft.com/office/drawing/2014/chart" uri="{C3380CC4-5D6E-409C-BE32-E72D297353CC}">
              <c16:uniqueId val="{00000001-DFE7-4192-8934-7B7AD4BA914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107.35</c:v>
                </c:pt>
                <c:pt idx="3">
                  <c:v>112.2</c:v>
                </c:pt>
                <c:pt idx="4">
                  <c:v>109.04</c:v>
                </c:pt>
              </c:numCache>
            </c:numRef>
          </c:val>
          <c:extLst>
            <c:ext xmlns:c16="http://schemas.microsoft.com/office/drawing/2014/chart" uri="{C3380CC4-5D6E-409C-BE32-E72D297353CC}">
              <c16:uniqueId val="{00000000-D9C0-48C2-974E-B43A8BFD67E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154.25</c:v>
                </c:pt>
                <c:pt idx="3">
                  <c:v>150.96</c:v>
                </c:pt>
                <c:pt idx="4">
                  <c:v>146.12</c:v>
                </c:pt>
              </c:numCache>
            </c:numRef>
          </c:val>
          <c:smooth val="0"/>
          <c:extLst>
            <c:ext xmlns:c16="http://schemas.microsoft.com/office/drawing/2014/chart" uri="{C3380CC4-5D6E-409C-BE32-E72D297353CC}">
              <c16:uniqueId val="{00000001-D9C0-48C2-974E-B43A8BFD67E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【106.67】</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【3.64】</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【67.52】</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【705.21】</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【95.57】</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【59.57】</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【134.52】</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【98.96】</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【36.52】</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【5.72】</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【0.30】</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5"/>
  <sheetViews>
    <sheetView showGridLines="0" tabSelected="1" topLeftCell="AG34" zoomScaleNormal="100" workbookViewId="0">
      <selection activeCell="BL16" sqref="BL16:BZ44"/>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6</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大阪府　熊取町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5</v>
      </c>
      <c r="C7" s="70"/>
      <c r="D7" s="70"/>
      <c r="E7" s="70"/>
      <c r="F7" s="70"/>
      <c r="G7" s="70"/>
      <c r="H7" s="70"/>
      <c r="I7" s="70" t="s">
        <v>24</v>
      </c>
      <c r="J7" s="70"/>
      <c r="K7" s="70"/>
      <c r="L7" s="70"/>
      <c r="M7" s="70"/>
      <c r="N7" s="70"/>
      <c r="O7" s="70"/>
      <c r="P7" s="70" t="s">
        <v>4</v>
      </c>
      <c r="Q7" s="70"/>
      <c r="R7" s="70"/>
      <c r="S7" s="70"/>
      <c r="T7" s="70"/>
      <c r="U7" s="70"/>
      <c r="V7" s="70"/>
      <c r="W7" s="70" t="s">
        <v>27</v>
      </c>
      <c r="X7" s="70"/>
      <c r="Y7" s="70"/>
      <c r="Z7" s="70"/>
      <c r="AA7" s="70"/>
      <c r="AB7" s="70"/>
      <c r="AC7" s="70"/>
      <c r="AD7" s="70" t="s">
        <v>1</v>
      </c>
      <c r="AE7" s="70"/>
      <c r="AF7" s="70"/>
      <c r="AG7" s="70"/>
      <c r="AH7" s="70"/>
      <c r="AI7" s="70"/>
      <c r="AJ7" s="70"/>
      <c r="AK7" s="3"/>
      <c r="AL7" s="70" t="s">
        <v>31</v>
      </c>
      <c r="AM7" s="70"/>
      <c r="AN7" s="70"/>
      <c r="AO7" s="70"/>
      <c r="AP7" s="70"/>
      <c r="AQ7" s="70"/>
      <c r="AR7" s="70"/>
      <c r="AS7" s="70"/>
      <c r="AT7" s="70" t="s">
        <v>13</v>
      </c>
      <c r="AU7" s="70"/>
      <c r="AV7" s="70"/>
      <c r="AW7" s="70"/>
      <c r="AX7" s="70"/>
      <c r="AY7" s="70"/>
      <c r="AZ7" s="70"/>
      <c r="BA7" s="70"/>
      <c r="BB7" s="70" t="s">
        <v>33</v>
      </c>
      <c r="BC7" s="70"/>
      <c r="BD7" s="70"/>
      <c r="BE7" s="70"/>
      <c r="BF7" s="70"/>
      <c r="BG7" s="70"/>
      <c r="BH7" s="70"/>
      <c r="BI7" s="70"/>
      <c r="BJ7" s="3"/>
      <c r="BK7" s="3"/>
      <c r="BL7" s="15" t="s">
        <v>40</v>
      </c>
      <c r="BM7" s="16"/>
      <c r="BN7" s="16"/>
      <c r="BO7" s="16"/>
      <c r="BP7" s="16"/>
      <c r="BQ7" s="16"/>
      <c r="BR7" s="16"/>
      <c r="BS7" s="16"/>
      <c r="BT7" s="16"/>
      <c r="BU7" s="16"/>
      <c r="BV7" s="16"/>
      <c r="BW7" s="16"/>
      <c r="BX7" s="16"/>
      <c r="BY7" s="23"/>
    </row>
    <row r="8" spans="1:78" ht="18.75" customHeight="1" x14ac:dyDescent="0.15">
      <c r="A8" s="2"/>
      <c r="B8" s="73" t="str">
        <f>データ!I6</f>
        <v>法適用</v>
      </c>
      <c r="C8" s="73"/>
      <c r="D8" s="73"/>
      <c r="E8" s="73"/>
      <c r="F8" s="73"/>
      <c r="G8" s="73"/>
      <c r="H8" s="73"/>
      <c r="I8" s="73" t="str">
        <f>データ!J6</f>
        <v>下水道事業</v>
      </c>
      <c r="J8" s="73"/>
      <c r="K8" s="73"/>
      <c r="L8" s="73"/>
      <c r="M8" s="73"/>
      <c r="N8" s="73"/>
      <c r="O8" s="73"/>
      <c r="P8" s="73" t="str">
        <f>データ!K6</f>
        <v>公共下水道</v>
      </c>
      <c r="Q8" s="73"/>
      <c r="R8" s="73"/>
      <c r="S8" s="73"/>
      <c r="T8" s="73"/>
      <c r="U8" s="73"/>
      <c r="V8" s="73"/>
      <c r="W8" s="73" t="str">
        <f>データ!L6</f>
        <v>Bc2</v>
      </c>
      <c r="X8" s="73"/>
      <c r="Y8" s="73"/>
      <c r="Z8" s="73"/>
      <c r="AA8" s="73"/>
      <c r="AB8" s="73"/>
      <c r="AC8" s="73"/>
      <c r="AD8" s="74" t="str">
        <f>データ!$M$6</f>
        <v>非設置</v>
      </c>
      <c r="AE8" s="74"/>
      <c r="AF8" s="74"/>
      <c r="AG8" s="74"/>
      <c r="AH8" s="74"/>
      <c r="AI8" s="74"/>
      <c r="AJ8" s="74"/>
      <c r="AK8" s="3"/>
      <c r="AL8" s="63">
        <f>データ!S6</f>
        <v>43407</v>
      </c>
      <c r="AM8" s="63"/>
      <c r="AN8" s="63"/>
      <c r="AO8" s="63"/>
      <c r="AP8" s="63"/>
      <c r="AQ8" s="63"/>
      <c r="AR8" s="63"/>
      <c r="AS8" s="63"/>
      <c r="AT8" s="64">
        <f>データ!T6</f>
        <v>17.239999999999998</v>
      </c>
      <c r="AU8" s="64"/>
      <c r="AV8" s="64"/>
      <c r="AW8" s="64"/>
      <c r="AX8" s="64"/>
      <c r="AY8" s="64"/>
      <c r="AZ8" s="64"/>
      <c r="BA8" s="64"/>
      <c r="BB8" s="64">
        <f>データ!U6</f>
        <v>2517.81</v>
      </c>
      <c r="BC8" s="64"/>
      <c r="BD8" s="64"/>
      <c r="BE8" s="64"/>
      <c r="BF8" s="64"/>
      <c r="BG8" s="64"/>
      <c r="BH8" s="64"/>
      <c r="BI8" s="64"/>
      <c r="BJ8" s="3"/>
      <c r="BK8" s="3"/>
      <c r="BL8" s="68" t="s">
        <v>25</v>
      </c>
      <c r="BM8" s="69"/>
      <c r="BN8" s="17" t="s">
        <v>43</v>
      </c>
      <c r="BO8" s="20"/>
      <c r="BP8" s="20"/>
      <c r="BQ8" s="20"/>
      <c r="BR8" s="20"/>
      <c r="BS8" s="20"/>
      <c r="BT8" s="20"/>
      <c r="BU8" s="20"/>
      <c r="BV8" s="20"/>
      <c r="BW8" s="20"/>
      <c r="BX8" s="20"/>
      <c r="BY8" s="24"/>
    </row>
    <row r="9" spans="1:78" ht="18.75" customHeight="1" x14ac:dyDescent="0.15">
      <c r="A9" s="2"/>
      <c r="B9" s="70" t="s">
        <v>44</v>
      </c>
      <c r="C9" s="70"/>
      <c r="D9" s="70"/>
      <c r="E9" s="70"/>
      <c r="F9" s="70"/>
      <c r="G9" s="70"/>
      <c r="H9" s="70"/>
      <c r="I9" s="70" t="s">
        <v>50</v>
      </c>
      <c r="J9" s="70"/>
      <c r="K9" s="70"/>
      <c r="L9" s="70"/>
      <c r="M9" s="70"/>
      <c r="N9" s="70"/>
      <c r="O9" s="70"/>
      <c r="P9" s="70" t="s">
        <v>51</v>
      </c>
      <c r="Q9" s="70"/>
      <c r="R9" s="70"/>
      <c r="S9" s="70"/>
      <c r="T9" s="70"/>
      <c r="U9" s="70"/>
      <c r="V9" s="70"/>
      <c r="W9" s="70" t="s">
        <v>54</v>
      </c>
      <c r="X9" s="70"/>
      <c r="Y9" s="70"/>
      <c r="Z9" s="70"/>
      <c r="AA9" s="70"/>
      <c r="AB9" s="70"/>
      <c r="AC9" s="70"/>
      <c r="AD9" s="70" t="s">
        <v>45</v>
      </c>
      <c r="AE9" s="70"/>
      <c r="AF9" s="70"/>
      <c r="AG9" s="70"/>
      <c r="AH9" s="70"/>
      <c r="AI9" s="70"/>
      <c r="AJ9" s="70"/>
      <c r="AK9" s="3"/>
      <c r="AL9" s="70" t="s">
        <v>9</v>
      </c>
      <c r="AM9" s="70"/>
      <c r="AN9" s="70"/>
      <c r="AO9" s="70"/>
      <c r="AP9" s="70"/>
      <c r="AQ9" s="70"/>
      <c r="AR9" s="70"/>
      <c r="AS9" s="70"/>
      <c r="AT9" s="70" t="s">
        <v>57</v>
      </c>
      <c r="AU9" s="70"/>
      <c r="AV9" s="70"/>
      <c r="AW9" s="70"/>
      <c r="AX9" s="70"/>
      <c r="AY9" s="70"/>
      <c r="AZ9" s="70"/>
      <c r="BA9" s="70"/>
      <c r="BB9" s="70" t="s">
        <v>58</v>
      </c>
      <c r="BC9" s="70"/>
      <c r="BD9" s="70"/>
      <c r="BE9" s="70"/>
      <c r="BF9" s="70"/>
      <c r="BG9" s="70"/>
      <c r="BH9" s="70"/>
      <c r="BI9" s="70"/>
      <c r="BJ9" s="3"/>
      <c r="BK9" s="3"/>
      <c r="BL9" s="71" t="s">
        <v>20</v>
      </c>
      <c r="BM9" s="72"/>
      <c r="BN9" s="18" t="s">
        <v>36</v>
      </c>
      <c r="BO9" s="21"/>
      <c r="BP9" s="21"/>
      <c r="BQ9" s="21"/>
      <c r="BR9" s="21"/>
      <c r="BS9" s="21"/>
      <c r="BT9" s="21"/>
      <c r="BU9" s="21"/>
      <c r="BV9" s="21"/>
      <c r="BW9" s="21"/>
      <c r="BX9" s="21"/>
      <c r="BY9" s="25"/>
    </row>
    <row r="10" spans="1:78" ht="18.75" customHeight="1" x14ac:dyDescent="0.15">
      <c r="A10" s="2"/>
      <c r="B10" s="64" t="str">
        <f>データ!N6</f>
        <v>-</v>
      </c>
      <c r="C10" s="64"/>
      <c r="D10" s="64"/>
      <c r="E10" s="64"/>
      <c r="F10" s="64"/>
      <c r="G10" s="64"/>
      <c r="H10" s="64"/>
      <c r="I10" s="64">
        <f>データ!O6</f>
        <v>67.16</v>
      </c>
      <c r="J10" s="64"/>
      <c r="K10" s="64"/>
      <c r="L10" s="64"/>
      <c r="M10" s="64"/>
      <c r="N10" s="64"/>
      <c r="O10" s="64"/>
      <c r="P10" s="64">
        <f>データ!P6</f>
        <v>82.4</v>
      </c>
      <c r="Q10" s="64"/>
      <c r="R10" s="64"/>
      <c r="S10" s="64"/>
      <c r="T10" s="64"/>
      <c r="U10" s="64"/>
      <c r="V10" s="64"/>
      <c r="W10" s="64">
        <f>データ!Q6</f>
        <v>88.32</v>
      </c>
      <c r="X10" s="64"/>
      <c r="Y10" s="64"/>
      <c r="Z10" s="64"/>
      <c r="AA10" s="64"/>
      <c r="AB10" s="64"/>
      <c r="AC10" s="64"/>
      <c r="AD10" s="63">
        <f>データ!R6</f>
        <v>2530</v>
      </c>
      <c r="AE10" s="63"/>
      <c r="AF10" s="63"/>
      <c r="AG10" s="63"/>
      <c r="AH10" s="63"/>
      <c r="AI10" s="63"/>
      <c r="AJ10" s="63"/>
      <c r="AK10" s="2"/>
      <c r="AL10" s="63">
        <f>データ!V6</f>
        <v>35662</v>
      </c>
      <c r="AM10" s="63"/>
      <c r="AN10" s="63"/>
      <c r="AO10" s="63"/>
      <c r="AP10" s="63"/>
      <c r="AQ10" s="63"/>
      <c r="AR10" s="63"/>
      <c r="AS10" s="63"/>
      <c r="AT10" s="64">
        <f>データ!W6</f>
        <v>5.98</v>
      </c>
      <c r="AU10" s="64"/>
      <c r="AV10" s="64"/>
      <c r="AW10" s="64"/>
      <c r="AX10" s="64"/>
      <c r="AY10" s="64"/>
      <c r="AZ10" s="64"/>
      <c r="BA10" s="64"/>
      <c r="BB10" s="64">
        <f>データ!X6</f>
        <v>5963.55</v>
      </c>
      <c r="BC10" s="64"/>
      <c r="BD10" s="64"/>
      <c r="BE10" s="64"/>
      <c r="BF10" s="64"/>
      <c r="BG10" s="64"/>
      <c r="BH10" s="64"/>
      <c r="BI10" s="64"/>
      <c r="BJ10" s="2"/>
      <c r="BK10" s="2"/>
      <c r="BL10" s="65" t="s">
        <v>39</v>
      </c>
      <c r="BM10" s="66"/>
      <c r="BN10" s="19" t="s">
        <v>61</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17</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56</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62</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49" t="s">
        <v>114</v>
      </c>
      <c r="BM16" s="50"/>
      <c r="BN16" s="50"/>
      <c r="BO16" s="50"/>
      <c r="BP16" s="50"/>
      <c r="BQ16" s="50"/>
      <c r="BR16" s="50"/>
      <c r="BS16" s="50"/>
      <c r="BT16" s="50"/>
      <c r="BU16" s="50"/>
      <c r="BV16" s="50"/>
      <c r="BW16" s="50"/>
      <c r="BX16" s="50"/>
      <c r="BY16" s="50"/>
      <c r="BZ16" s="51"/>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49"/>
      <c r="BM17" s="50"/>
      <c r="BN17" s="50"/>
      <c r="BO17" s="50"/>
      <c r="BP17" s="50"/>
      <c r="BQ17" s="50"/>
      <c r="BR17" s="50"/>
      <c r="BS17" s="50"/>
      <c r="BT17" s="50"/>
      <c r="BU17" s="50"/>
      <c r="BV17" s="50"/>
      <c r="BW17" s="50"/>
      <c r="BX17" s="50"/>
      <c r="BY17" s="50"/>
      <c r="BZ17" s="51"/>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49"/>
      <c r="BM18" s="50"/>
      <c r="BN18" s="50"/>
      <c r="BO18" s="50"/>
      <c r="BP18" s="50"/>
      <c r="BQ18" s="50"/>
      <c r="BR18" s="50"/>
      <c r="BS18" s="50"/>
      <c r="BT18" s="50"/>
      <c r="BU18" s="50"/>
      <c r="BV18" s="50"/>
      <c r="BW18" s="50"/>
      <c r="BX18" s="50"/>
      <c r="BY18" s="50"/>
      <c r="BZ18" s="51"/>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49"/>
      <c r="BM19" s="50"/>
      <c r="BN19" s="50"/>
      <c r="BO19" s="50"/>
      <c r="BP19" s="50"/>
      <c r="BQ19" s="50"/>
      <c r="BR19" s="50"/>
      <c r="BS19" s="50"/>
      <c r="BT19" s="50"/>
      <c r="BU19" s="50"/>
      <c r="BV19" s="50"/>
      <c r="BW19" s="50"/>
      <c r="BX19" s="50"/>
      <c r="BY19" s="50"/>
      <c r="BZ19" s="51"/>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49"/>
      <c r="BM20" s="50"/>
      <c r="BN20" s="50"/>
      <c r="BO20" s="50"/>
      <c r="BP20" s="50"/>
      <c r="BQ20" s="50"/>
      <c r="BR20" s="50"/>
      <c r="BS20" s="50"/>
      <c r="BT20" s="50"/>
      <c r="BU20" s="50"/>
      <c r="BV20" s="50"/>
      <c r="BW20" s="50"/>
      <c r="BX20" s="50"/>
      <c r="BY20" s="50"/>
      <c r="BZ20" s="51"/>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49"/>
      <c r="BM21" s="50"/>
      <c r="BN21" s="50"/>
      <c r="BO21" s="50"/>
      <c r="BP21" s="50"/>
      <c r="BQ21" s="50"/>
      <c r="BR21" s="50"/>
      <c r="BS21" s="50"/>
      <c r="BT21" s="50"/>
      <c r="BU21" s="50"/>
      <c r="BV21" s="50"/>
      <c r="BW21" s="50"/>
      <c r="BX21" s="50"/>
      <c r="BY21" s="50"/>
      <c r="BZ21" s="51"/>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49"/>
      <c r="BM22" s="50"/>
      <c r="BN22" s="50"/>
      <c r="BO22" s="50"/>
      <c r="BP22" s="50"/>
      <c r="BQ22" s="50"/>
      <c r="BR22" s="50"/>
      <c r="BS22" s="50"/>
      <c r="BT22" s="50"/>
      <c r="BU22" s="50"/>
      <c r="BV22" s="50"/>
      <c r="BW22" s="50"/>
      <c r="BX22" s="50"/>
      <c r="BY22" s="50"/>
      <c r="BZ22" s="51"/>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49"/>
      <c r="BM23" s="50"/>
      <c r="BN23" s="50"/>
      <c r="BO23" s="50"/>
      <c r="BP23" s="50"/>
      <c r="BQ23" s="50"/>
      <c r="BR23" s="50"/>
      <c r="BS23" s="50"/>
      <c r="BT23" s="50"/>
      <c r="BU23" s="50"/>
      <c r="BV23" s="50"/>
      <c r="BW23" s="50"/>
      <c r="BX23" s="50"/>
      <c r="BY23" s="50"/>
      <c r="BZ23" s="51"/>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49"/>
      <c r="BM24" s="50"/>
      <c r="BN24" s="50"/>
      <c r="BO24" s="50"/>
      <c r="BP24" s="50"/>
      <c r="BQ24" s="50"/>
      <c r="BR24" s="50"/>
      <c r="BS24" s="50"/>
      <c r="BT24" s="50"/>
      <c r="BU24" s="50"/>
      <c r="BV24" s="50"/>
      <c r="BW24" s="50"/>
      <c r="BX24" s="50"/>
      <c r="BY24" s="50"/>
      <c r="BZ24" s="51"/>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49"/>
      <c r="BM25" s="50"/>
      <c r="BN25" s="50"/>
      <c r="BO25" s="50"/>
      <c r="BP25" s="50"/>
      <c r="BQ25" s="50"/>
      <c r="BR25" s="50"/>
      <c r="BS25" s="50"/>
      <c r="BT25" s="50"/>
      <c r="BU25" s="50"/>
      <c r="BV25" s="50"/>
      <c r="BW25" s="50"/>
      <c r="BX25" s="50"/>
      <c r="BY25" s="50"/>
      <c r="BZ25" s="51"/>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49"/>
      <c r="BM26" s="50"/>
      <c r="BN26" s="50"/>
      <c r="BO26" s="50"/>
      <c r="BP26" s="50"/>
      <c r="BQ26" s="50"/>
      <c r="BR26" s="50"/>
      <c r="BS26" s="50"/>
      <c r="BT26" s="50"/>
      <c r="BU26" s="50"/>
      <c r="BV26" s="50"/>
      <c r="BW26" s="50"/>
      <c r="BX26" s="50"/>
      <c r="BY26" s="50"/>
      <c r="BZ26" s="51"/>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49"/>
      <c r="BM27" s="50"/>
      <c r="BN27" s="50"/>
      <c r="BO27" s="50"/>
      <c r="BP27" s="50"/>
      <c r="BQ27" s="50"/>
      <c r="BR27" s="50"/>
      <c r="BS27" s="50"/>
      <c r="BT27" s="50"/>
      <c r="BU27" s="50"/>
      <c r="BV27" s="50"/>
      <c r="BW27" s="50"/>
      <c r="BX27" s="50"/>
      <c r="BY27" s="50"/>
      <c r="BZ27" s="51"/>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49"/>
      <c r="BM28" s="50"/>
      <c r="BN28" s="50"/>
      <c r="BO28" s="50"/>
      <c r="BP28" s="50"/>
      <c r="BQ28" s="50"/>
      <c r="BR28" s="50"/>
      <c r="BS28" s="50"/>
      <c r="BT28" s="50"/>
      <c r="BU28" s="50"/>
      <c r="BV28" s="50"/>
      <c r="BW28" s="50"/>
      <c r="BX28" s="50"/>
      <c r="BY28" s="50"/>
      <c r="BZ28" s="51"/>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49"/>
      <c r="BM29" s="50"/>
      <c r="BN29" s="50"/>
      <c r="BO29" s="50"/>
      <c r="BP29" s="50"/>
      <c r="BQ29" s="50"/>
      <c r="BR29" s="50"/>
      <c r="BS29" s="50"/>
      <c r="BT29" s="50"/>
      <c r="BU29" s="50"/>
      <c r="BV29" s="50"/>
      <c r="BW29" s="50"/>
      <c r="BX29" s="50"/>
      <c r="BY29" s="50"/>
      <c r="BZ29" s="51"/>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49"/>
      <c r="BM30" s="50"/>
      <c r="BN30" s="50"/>
      <c r="BO30" s="50"/>
      <c r="BP30" s="50"/>
      <c r="BQ30" s="50"/>
      <c r="BR30" s="50"/>
      <c r="BS30" s="50"/>
      <c r="BT30" s="50"/>
      <c r="BU30" s="50"/>
      <c r="BV30" s="50"/>
      <c r="BW30" s="50"/>
      <c r="BX30" s="50"/>
      <c r="BY30" s="50"/>
      <c r="BZ30" s="51"/>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49"/>
      <c r="BM31" s="50"/>
      <c r="BN31" s="50"/>
      <c r="BO31" s="50"/>
      <c r="BP31" s="50"/>
      <c r="BQ31" s="50"/>
      <c r="BR31" s="50"/>
      <c r="BS31" s="50"/>
      <c r="BT31" s="50"/>
      <c r="BU31" s="50"/>
      <c r="BV31" s="50"/>
      <c r="BW31" s="50"/>
      <c r="BX31" s="50"/>
      <c r="BY31" s="50"/>
      <c r="BZ31" s="51"/>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49"/>
      <c r="BM32" s="50"/>
      <c r="BN32" s="50"/>
      <c r="BO32" s="50"/>
      <c r="BP32" s="50"/>
      <c r="BQ32" s="50"/>
      <c r="BR32" s="50"/>
      <c r="BS32" s="50"/>
      <c r="BT32" s="50"/>
      <c r="BU32" s="50"/>
      <c r="BV32" s="50"/>
      <c r="BW32" s="50"/>
      <c r="BX32" s="50"/>
      <c r="BY32" s="50"/>
      <c r="BZ32" s="51"/>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49"/>
      <c r="BM33" s="50"/>
      <c r="BN33" s="50"/>
      <c r="BO33" s="50"/>
      <c r="BP33" s="50"/>
      <c r="BQ33" s="50"/>
      <c r="BR33" s="50"/>
      <c r="BS33" s="50"/>
      <c r="BT33" s="50"/>
      <c r="BU33" s="50"/>
      <c r="BV33" s="50"/>
      <c r="BW33" s="50"/>
      <c r="BX33" s="50"/>
      <c r="BY33" s="50"/>
      <c r="BZ33" s="51"/>
    </row>
    <row r="34" spans="1:78" ht="13.5" customHeight="1" x14ac:dyDescent="0.15">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49"/>
      <c r="BM34" s="50"/>
      <c r="BN34" s="50"/>
      <c r="BO34" s="50"/>
      <c r="BP34" s="50"/>
      <c r="BQ34" s="50"/>
      <c r="BR34" s="50"/>
      <c r="BS34" s="50"/>
      <c r="BT34" s="50"/>
      <c r="BU34" s="50"/>
      <c r="BV34" s="50"/>
      <c r="BW34" s="50"/>
      <c r="BX34" s="50"/>
      <c r="BY34" s="50"/>
      <c r="BZ34" s="51"/>
    </row>
    <row r="35" spans="1:78" ht="13.5" customHeight="1" x14ac:dyDescent="0.15">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49"/>
      <c r="BM35" s="50"/>
      <c r="BN35" s="50"/>
      <c r="BO35" s="50"/>
      <c r="BP35" s="50"/>
      <c r="BQ35" s="50"/>
      <c r="BR35" s="50"/>
      <c r="BS35" s="50"/>
      <c r="BT35" s="50"/>
      <c r="BU35" s="50"/>
      <c r="BV35" s="50"/>
      <c r="BW35" s="50"/>
      <c r="BX35" s="50"/>
      <c r="BY35" s="50"/>
      <c r="BZ35" s="51"/>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49"/>
      <c r="BM36" s="50"/>
      <c r="BN36" s="50"/>
      <c r="BO36" s="50"/>
      <c r="BP36" s="50"/>
      <c r="BQ36" s="50"/>
      <c r="BR36" s="50"/>
      <c r="BS36" s="50"/>
      <c r="BT36" s="50"/>
      <c r="BU36" s="50"/>
      <c r="BV36" s="50"/>
      <c r="BW36" s="50"/>
      <c r="BX36" s="50"/>
      <c r="BY36" s="50"/>
      <c r="BZ36" s="51"/>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49"/>
      <c r="BM37" s="50"/>
      <c r="BN37" s="50"/>
      <c r="BO37" s="50"/>
      <c r="BP37" s="50"/>
      <c r="BQ37" s="50"/>
      <c r="BR37" s="50"/>
      <c r="BS37" s="50"/>
      <c r="BT37" s="50"/>
      <c r="BU37" s="50"/>
      <c r="BV37" s="50"/>
      <c r="BW37" s="50"/>
      <c r="BX37" s="50"/>
      <c r="BY37" s="50"/>
      <c r="BZ37" s="51"/>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49"/>
      <c r="BM38" s="50"/>
      <c r="BN38" s="50"/>
      <c r="BO38" s="50"/>
      <c r="BP38" s="50"/>
      <c r="BQ38" s="50"/>
      <c r="BR38" s="50"/>
      <c r="BS38" s="50"/>
      <c r="BT38" s="50"/>
      <c r="BU38" s="50"/>
      <c r="BV38" s="50"/>
      <c r="BW38" s="50"/>
      <c r="BX38" s="50"/>
      <c r="BY38" s="50"/>
      <c r="BZ38" s="51"/>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49"/>
      <c r="BM39" s="50"/>
      <c r="BN39" s="50"/>
      <c r="BO39" s="50"/>
      <c r="BP39" s="50"/>
      <c r="BQ39" s="50"/>
      <c r="BR39" s="50"/>
      <c r="BS39" s="50"/>
      <c r="BT39" s="50"/>
      <c r="BU39" s="50"/>
      <c r="BV39" s="50"/>
      <c r="BW39" s="50"/>
      <c r="BX39" s="50"/>
      <c r="BY39" s="50"/>
      <c r="BZ39" s="51"/>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49"/>
      <c r="BM40" s="50"/>
      <c r="BN40" s="50"/>
      <c r="BO40" s="50"/>
      <c r="BP40" s="50"/>
      <c r="BQ40" s="50"/>
      <c r="BR40" s="50"/>
      <c r="BS40" s="50"/>
      <c r="BT40" s="50"/>
      <c r="BU40" s="50"/>
      <c r="BV40" s="50"/>
      <c r="BW40" s="50"/>
      <c r="BX40" s="50"/>
      <c r="BY40" s="50"/>
      <c r="BZ40" s="51"/>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49"/>
      <c r="BM41" s="50"/>
      <c r="BN41" s="50"/>
      <c r="BO41" s="50"/>
      <c r="BP41" s="50"/>
      <c r="BQ41" s="50"/>
      <c r="BR41" s="50"/>
      <c r="BS41" s="50"/>
      <c r="BT41" s="50"/>
      <c r="BU41" s="50"/>
      <c r="BV41" s="50"/>
      <c r="BW41" s="50"/>
      <c r="BX41" s="50"/>
      <c r="BY41" s="50"/>
      <c r="BZ41" s="51"/>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49"/>
      <c r="BM42" s="50"/>
      <c r="BN42" s="50"/>
      <c r="BO42" s="50"/>
      <c r="BP42" s="50"/>
      <c r="BQ42" s="50"/>
      <c r="BR42" s="50"/>
      <c r="BS42" s="50"/>
      <c r="BT42" s="50"/>
      <c r="BU42" s="50"/>
      <c r="BV42" s="50"/>
      <c r="BW42" s="50"/>
      <c r="BX42" s="50"/>
      <c r="BY42" s="50"/>
      <c r="BZ42" s="51"/>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49"/>
      <c r="BM43" s="50"/>
      <c r="BN43" s="50"/>
      <c r="BO43" s="50"/>
      <c r="BP43" s="50"/>
      <c r="BQ43" s="50"/>
      <c r="BR43" s="50"/>
      <c r="BS43" s="50"/>
      <c r="BT43" s="50"/>
      <c r="BU43" s="50"/>
      <c r="BV43" s="50"/>
      <c r="BW43" s="50"/>
      <c r="BX43" s="50"/>
      <c r="BY43" s="50"/>
      <c r="BZ43" s="51"/>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52"/>
      <c r="BM44" s="53"/>
      <c r="BN44" s="53"/>
      <c r="BO44" s="53"/>
      <c r="BP44" s="53"/>
      <c r="BQ44" s="53"/>
      <c r="BR44" s="53"/>
      <c r="BS44" s="53"/>
      <c r="BT44" s="53"/>
      <c r="BU44" s="53"/>
      <c r="BV44" s="53"/>
      <c r="BW44" s="53"/>
      <c r="BX44" s="53"/>
      <c r="BY44" s="53"/>
      <c r="BZ44" s="54"/>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43" t="s">
        <v>8</v>
      </c>
      <c r="BM45" s="44"/>
      <c r="BN45" s="44"/>
      <c r="BO45" s="44"/>
      <c r="BP45" s="44"/>
      <c r="BQ45" s="44"/>
      <c r="BR45" s="44"/>
      <c r="BS45" s="44"/>
      <c r="BT45" s="44"/>
      <c r="BU45" s="44"/>
      <c r="BV45" s="44"/>
      <c r="BW45" s="44"/>
      <c r="BX45" s="44"/>
      <c r="BY45" s="44"/>
      <c r="BZ45" s="45"/>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46"/>
      <c r="BM46" s="47"/>
      <c r="BN46" s="47"/>
      <c r="BO46" s="47"/>
      <c r="BP46" s="47"/>
      <c r="BQ46" s="47"/>
      <c r="BR46" s="47"/>
      <c r="BS46" s="47"/>
      <c r="BT46" s="47"/>
      <c r="BU46" s="47"/>
      <c r="BV46" s="47"/>
      <c r="BW46" s="47"/>
      <c r="BX46" s="47"/>
      <c r="BY46" s="47"/>
      <c r="BZ46" s="48"/>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49" t="s">
        <v>28</v>
      </c>
      <c r="BM47" s="50"/>
      <c r="BN47" s="50"/>
      <c r="BO47" s="50"/>
      <c r="BP47" s="50"/>
      <c r="BQ47" s="50"/>
      <c r="BR47" s="50"/>
      <c r="BS47" s="50"/>
      <c r="BT47" s="50"/>
      <c r="BU47" s="50"/>
      <c r="BV47" s="50"/>
      <c r="BW47" s="50"/>
      <c r="BX47" s="50"/>
      <c r="BY47" s="50"/>
      <c r="BZ47" s="51"/>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49"/>
      <c r="BM48" s="50"/>
      <c r="BN48" s="50"/>
      <c r="BO48" s="50"/>
      <c r="BP48" s="50"/>
      <c r="BQ48" s="50"/>
      <c r="BR48" s="50"/>
      <c r="BS48" s="50"/>
      <c r="BT48" s="50"/>
      <c r="BU48" s="50"/>
      <c r="BV48" s="50"/>
      <c r="BW48" s="50"/>
      <c r="BX48" s="50"/>
      <c r="BY48" s="50"/>
      <c r="BZ48" s="51"/>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49"/>
      <c r="BM49" s="50"/>
      <c r="BN49" s="50"/>
      <c r="BO49" s="50"/>
      <c r="BP49" s="50"/>
      <c r="BQ49" s="50"/>
      <c r="BR49" s="50"/>
      <c r="BS49" s="50"/>
      <c r="BT49" s="50"/>
      <c r="BU49" s="50"/>
      <c r="BV49" s="50"/>
      <c r="BW49" s="50"/>
      <c r="BX49" s="50"/>
      <c r="BY49" s="50"/>
      <c r="BZ49" s="51"/>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49"/>
      <c r="BM50" s="50"/>
      <c r="BN50" s="50"/>
      <c r="BO50" s="50"/>
      <c r="BP50" s="50"/>
      <c r="BQ50" s="50"/>
      <c r="BR50" s="50"/>
      <c r="BS50" s="50"/>
      <c r="BT50" s="50"/>
      <c r="BU50" s="50"/>
      <c r="BV50" s="50"/>
      <c r="BW50" s="50"/>
      <c r="BX50" s="50"/>
      <c r="BY50" s="50"/>
      <c r="BZ50" s="51"/>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49"/>
      <c r="BM51" s="50"/>
      <c r="BN51" s="50"/>
      <c r="BO51" s="50"/>
      <c r="BP51" s="50"/>
      <c r="BQ51" s="50"/>
      <c r="BR51" s="50"/>
      <c r="BS51" s="50"/>
      <c r="BT51" s="50"/>
      <c r="BU51" s="50"/>
      <c r="BV51" s="50"/>
      <c r="BW51" s="50"/>
      <c r="BX51" s="50"/>
      <c r="BY51" s="50"/>
      <c r="BZ51" s="51"/>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49"/>
      <c r="BM52" s="50"/>
      <c r="BN52" s="50"/>
      <c r="BO52" s="50"/>
      <c r="BP52" s="50"/>
      <c r="BQ52" s="50"/>
      <c r="BR52" s="50"/>
      <c r="BS52" s="50"/>
      <c r="BT52" s="50"/>
      <c r="BU52" s="50"/>
      <c r="BV52" s="50"/>
      <c r="BW52" s="50"/>
      <c r="BX52" s="50"/>
      <c r="BY52" s="50"/>
      <c r="BZ52" s="51"/>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49"/>
      <c r="BM53" s="50"/>
      <c r="BN53" s="50"/>
      <c r="BO53" s="50"/>
      <c r="BP53" s="50"/>
      <c r="BQ53" s="50"/>
      <c r="BR53" s="50"/>
      <c r="BS53" s="50"/>
      <c r="BT53" s="50"/>
      <c r="BU53" s="50"/>
      <c r="BV53" s="50"/>
      <c r="BW53" s="50"/>
      <c r="BX53" s="50"/>
      <c r="BY53" s="50"/>
      <c r="BZ53" s="51"/>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49"/>
      <c r="BM54" s="50"/>
      <c r="BN54" s="50"/>
      <c r="BO54" s="50"/>
      <c r="BP54" s="50"/>
      <c r="BQ54" s="50"/>
      <c r="BR54" s="50"/>
      <c r="BS54" s="50"/>
      <c r="BT54" s="50"/>
      <c r="BU54" s="50"/>
      <c r="BV54" s="50"/>
      <c r="BW54" s="50"/>
      <c r="BX54" s="50"/>
      <c r="BY54" s="50"/>
      <c r="BZ54" s="51"/>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49"/>
      <c r="BM55" s="50"/>
      <c r="BN55" s="50"/>
      <c r="BO55" s="50"/>
      <c r="BP55" s="50"/>
      <c r="BQ55" s="50"/>
      <c r="BR55" s="50"/>
      <c r="BS55" s="50"/>
      <c r="BT55" s="50"/>
      <c r="BU55" s="50"/>
      <c r="BV55" s="50"/>
      <c r="BW55" s="50"/>
      <c r="BX55" s="50"/>
      <c r="BY55" s="50"/>
      <c r="BZ55" s="51"/>
    </row>
    <row r="56" spans="1:78" ht="13.5" customHeight="1" x14ac:dyDescent="0.15">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49"/>
      <c r="BM56" s="50"/>
      <c r="BN56" s="50"/>
      <c r="BO56" s="50"/>
      <c r="BP56" s="50"/>
      <c r="BQ56" s="50"/>
      <c r="BR56" s="50"/>
      <c r="BS56" s="50"/>
      <c r="BT56" s="50"/>
      <c r="BU56" s="50"/>
      <c r="BV56" s="50"/>
      <c r="BW56" s="50"/>
      <c r="BX56" s="50"/>
      <c r="BY56" s="50"/>
      <c r="BZ56" s="51"/>
    </row>
    <row r="57" spans="1:78" ht="13.5" customHeight="1" x14ac:dyDescent="0.15">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49"/>
      <c r="BM57" s="50"/>
      <c r="BN57" s="50"/>
      <c r="BO57" s="50"/>
      <c r="BP57" s="50"/>
      <c r="BQ57" s="50"/>
      <c r="BR57" s="50"/>
      <c r="BS57" s="50"/>
      <c r="BT57" s="50"/>
      <c r="BU57" s="50"/>
      <c r="BV57" s="50"/>
      <c r="BW57" s="50"/>
      <c r="BX57" s="50"/>
      <c r="BY57" s="50"/>
      <c r="BZ57" s="51"/>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49"/>
      <c r="BM58" s="50"/>
      <c r="BN58" s="50"/>
      <c r="BO58" s="50"/>
      <c r="BP58" s="50"/>
      <c r="BQ58" s="50"/>
      <c r="BR58" s="50"/>
      <c r="BS58" s="50"/>
      <c r="BT58" s="50"/>
      <c r="BU58" s="50"/>
      <c r="BV58" s="50"/>
      <c r="BW58" s="50"/>
      <c r="BX58" s="50"/>
      <c r="BY58" s="50"/>
      <c r="BZ58" s="51"/>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49"/>
      <c r="BM59" s="50"/>
      <c r="BN59" s="50"/>
      <c r="BO59" s="50"/>
      <c r="BP59" s="50"/>
      <c r="BQ59" s="50"/>
      <c r="BR59" s="50"/>
      <c r="BS59" s="50"/>
      <c r="BT59" s="50"/>
      <c r="BU59" s="50"/>
      <c r="BV59" s="50"/>
      <c r="BW59" s="50"/>
      <c r="BX59" s="50"/>
      <c r="BY59" s="50"/>
      <c r="BZ59" s="51"/>
    </row>
    <row r="60" spans="1:78" ht="13.5" customHeight="1" x14ac:dyDescent="0.15">
      <c r="A60" s="2"/>
      <c r="B60" s="60" t="s">
        <v>14</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49"/>
      <c r="BM62" s="50"/>
      <c r="BN62" s="50"/>
      <c r="BO62" s="50"/>
      <c r="BP62" s="50"/>
      <c r="BQ62" s="50"/>
      <c r="BR62" s="50"/>
      <c r="BS62" s="50"/>
      <c r="BT62" s="50"/>
      <c r="BU62" s="50"/>
      <c r="BV62" s="50"/>
      <c r="BW62" s="50"/>
      <c r="BX62" s="50"/>
      <c r="BY62" s="50"/>
      <c r="BZ62" s="51"/>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52"/>
      <c r="BM63" s="53"/>
      <c r="BN63" s="53"/>
      <c r="BO63" s="53"/>
      <c r="BP63" s="53"/>
      <c r="BQ63" s="53"/>
      <c r="BR63" s="53"/>
      <c r="BS63" s="53"/>
      <c r="BT63" s="53"/>
      <c r="BU63" s="53"/>
      <c r="BV63" s="53"/>
      <c r="BW63" s="53"/>
      <c r="BX63" s="53"/>
      <c r="BY63" s="53"/>
      <c r="BZ63" s="54"/>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43" t="s">
        <v>15</v>
      </c>
      <c r="BM64" s="44"/>
      <c r="BN64" s="44"/>
      <c r="BO64" s="44"/>
      <c r="BP64" s="44"/>
      <c r="BQ64" s="44"/>
      <c r="BR64" s="44"/>
      <c r="BS64" s="44"/>
      <c r="BT64" s="44"/>
      <c r="BU64" s="44"/>
      <c r="BV64" s="44"/>
      <c r="BW64" s="44"/>
      <c r="BX64" s="44"/>
      <c r="BY64" s="44"/>
      <c r="BZ64" s="45"/>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46"/>
      <c r="BM65" s="47"/>
      <c r="BN65" s="47"/>
      <c r="BO65" s="47"/>
      <c r="BP65" s="47"/>
      <c r="BQ65" s="47"/>
      <c r="BR65" s="47"/>
      <c r="BS65" s="47"/>
      <c r="BT65" s="47"/>
      <c r="BU65" s="47"/>
      <c r="BV65" s="47"/>
      <c r="BW65" s="47"/>
      <c r="BX65" s="47"/>
      <c r="BY65" s="47"/>
      <c r="BZ65" s="48"/>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49" t="s">
        <v>113</v>
      </c>
      <c r="BM66" s="50"/>
      <c r="BN66" s="50"/>
      <c r="BO66" s="50"/>
      <c r="BP66" s="50"/>
      <c r="BQ66" s="50"/>
      <c r="BR66" s="50"/>
      <c r="BS66" s="50"/>
      <c r="BT66" s="50"/>
      <c r="BU66" s="50"/>
      <c r="BV66" s="50"/>
      <c r="BW66" s="50"/>
      <c r="BX66" s="50"/>
      <c r="BY66" s="50"/>
      <c r="BZ66" s="51"/>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49"/>
      <c r="BM67" s="50"/>
      <c r="BN67" s="50"/>
      <c r="BO67" s="50"/>
      <c r="BP67" s="50"/>
      <c r="BQ67" s="50"/>
      <c r="BR67" s="50"/>
      <c r="BS67" s="50"/>
      <c r="BT67" s="50"/>
      <c r="BU67" s="50"/>
      <c r="BV67" s="50"/>
      <c r="BW67" s="50"/>
      <c r="BX67" s="50"/>
      <c r="BY67" s="50"/>
      <c r="BZ67" s="51"/>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49"/>
      <c r="BM68" s="50"/>
      <c r="BN68" s="50"/>
      <c r="BO68" s="50"/>
      <c r="BP68" s="50"/>
      <c r="BQ68" s="50"/>
      <c r="BR68" s="50"/>
      <c r="BS68" s="50"/>
      <c r="BT68" s="50"/>
      <c r="BU68" s="50"/>
      <c r="BV68" s="50"/>
      <c r="BW68" s="50"/>
      <c r="BX68" s="50"/>
      <c r="BY68" s="50"/>
      <c r="BZ68" s="51"/>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49"/>
      <c r="BM69" s="50"/>
      <c r="BN69" s="50"/>
      <c r="BO69" s="50"/>
      <c r="BP69" s="50"/>
      <c r="BQ69" s="50"/>
      <c r="BR69" s="50"/>
      <c r="BS69" s="50"/>
      <c r="BT69" s="50"/>
      <c r="BU69" s="50"/>
      <c r="BV69" s="50"/>
      <c r="BW69" s="50"/>
      <c r="BX69" s="50"/>
      <c r="BY69" s="50"/>
      <c r="BZ69" s="51"/>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49"/>
      <c r="BM70" s="50"/>
      <c r="BN70" s="50"/>
      <c r="BO70" s="50"/>
      <c r="BP70" s="50"/>
      <c r="BQ70" s="50"/>
      <c r="BR70" s="50"/>
      <c r="BS70" s="50"/>
      <c r="BT70" s="50"/>
      <c r="BU70" s="50"/>
      <c r="BV70" s="50"/>
      <c r="BW70" s="50"/>
      <c r="BX70" s="50"/>
      <c r="BY70" s="50"/>
      <c r="BZ70" s="51"/>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49"/>
      <c r="BM71" s="50"/>
      <c r="BN71" s="50"/>
      <c r="BO71" s="50"/>
      <c r="BP71" s="50"/>
      <c r="BQ71" s="50"/>
      <c r="BR71" s="50"/>
      <c r="BS71" s="50"/>
      <c r="BT71" s="50"/>
      <c r="BU71" s="50"/>
      <c r="BV71" s="50"/>
      <c r="BW71" s="50"/>
      <c r="BX71" s="50"/>
      <c r="BY71" s="50"/>
      <c r="BZ71" s="51"/>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49"/>
      <c r="BM72" s="50"/>
      <c r="BN72" s="50"/>
      <c r="BO72" s="50"/>
      <c r="BP72" s="50"/>
      <c r="BQ72" s="50"/>
      <c r="BR72" s="50"/>
      <c r="BS72" s="50"/>
      <c r="BT72" s="50"/>
      <c r="BU72" s="50"/>
      <c r="BV72" s="50"/>
      <c r="BW72" s="50"/>
      <c r="BX72" s="50"/>
      <c r="BY72" s="50"/>
      <c r="BZ72" s="51"/>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49"/>
      <c r="BM73" s="50"/>
      <c r="BN73" s="50"/>
      <c r="BO73" s="50"/>
      <c r="BP73" s="50"/>
      <c r="BQ73" s="50"/>
      <c r="BR73" s="50"/>
      <c r="BS73" s="50"/>
      <c r="BT73" s="50"/>
      <c r="BU73" s="50"/>
      <c r="BV73" s="50"/>
      <c r="BW73" s="50"/>
      <c r="BX73" s="50"/>
      <c r="BY73" s="50"/>
      <c r="BZ73" s="51"/>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49"/>
      <c r="BM74" s="50"/>
      <c r="BN74" s="50"/>
      <c r="BO74" s="50"/>
      <c r="BP74" s="50"/>
      <c r="BQ74" s="50"/>
      <c r="BR74" s="50"/>
      <c r="BS74" s="50"/>
      <c r="BT74" s="50"/>
      <c r="BU74" s="50"/>
      <c r="BV74" s="50"/>
      <c r="BW74" s="50"/>
      <c r="BX74" s="50"/>
      <c r="BY74" s="50"/>
      <c r="BZ74" s="51"/>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49"/>
      <c r="BM75" s="50"/>
      <c r="BN75" s="50"/>
      <c r="BO75" s="50"/>
      <c r="BP75" s="50"/>
      <c r="BQ75" s="50"/>
      <c r="BR75" s="50"/>
      <c r="BS75" s="50"/>
      <c r="BT75" s="50"/>
      <c r="BU75" s="50"/>
      <c r="BV75" s="50"/>
      <c r="BW75" s="50"/>
      <c r="BX75" s="50"/>
      <c r="BY75" s="50"/>
      <c r="BZ75" s="51"/>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49"/>
      <c r="BM76" s="50"/>
      <c r="BN76" s="50"/>
      <c r="BO76" s="50"/>
      <c r="BP76" s="50"/>
      <c r="BQ76" s="50"/>
      <c r="BR76" s="50"/>
      <c r="BS76" s="50"/>
      <c r="BT76" s="50"/>
      <c r="BU76" s="50"/>
      <c r="BV76" s="50"/>
      <c r="BW76" s="50"/>
      <c r="BX76" s="50"/>
      <c r="BY76" s="50"/>
      <c r="BZ76" s="51"/>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49"/>
      <c r="BM77" s="50"/>
      <c r="BN77" s="50"/>
      <c r="BO77" s="50"/>
      <c r="BP77" s="50"/>
      <c r="BQ77" s="50"/>
      <c r="BR77" s="50"/>
      <c r="BS77" s="50"/>
      <c r="BT77" s="50"/>
      <c r="BU77" s="50"/>
      <c r="BV77" s="50"/>
      <c r="BW77" s="50"/>
      <c r="BX77" s="50"/>
      <c r="BY77" s="50"/>
      <c r="BZ77" s="51"/>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49"/>
      <c r="BM78" s="50"/>
      <c r="BN78" s="50"/>
      <c r="BO78" s="50"/>
      <c r="BP78" s="50"/>
      <c r="BQ78" s="50"/>
      <c r="BR78" s="50"/>
      <c r="BS78" s="50"/>
      <c r="BT78" s="50"/>
      <c r="BU78" s="50"/>
      <c r="BV78" s="50"/>
      <c r="BW78" s="50"/>
      <c r="BX78" s="50"/>
      <c r="BY78" s="50"/>
      <c r="BZ78" s="51"/>
    </row>
    <row r="79" spans="1:78" ht="13.5" customHeight="1" x14ac:dyDescent="0.15">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49"/>
      <c r="BM79" s="50"/>
      <c r="BN79" s="50"/>
      <c r="BO79" s="50"/>
      <c r="BP79" s="50"/>
      <c r="BQ79" s="50"/>
      <c r="BR79" s="50"/>
      <c r="BS79" s="50"/>
      <c r="BT79" s="50"/>
      <c r="BU79" s="50"/>
      <c r="BV79" s="50"/>
      <c r="BW79" s="50"/>
      <c r="BX79" s="50"/>
      <c r="BY79" s="50"/>
      <c r="BZ79" s="51"/>
    </row>
    <row r="80" spans="1:78" ht="13.5" customHeight="1" x14ac:dyDescent="0.15">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49"/>
      <c r="BM80" s="50"/>
      <c r="BN80" s="50"/>
      <c r="BO80" s="50"/>
      <c r="BP80" s="50"/>
      <c r="BQ80" s="50"/>
      <c r="BR80" s="50"/>
      <c r="BS80" s="50"/>
      <c r="BT80" s="50"/>
      <c r="BU80" s="50"/>
      <c r="BV80" s="50"/>
      <c r="BW80" s="50"/>
      <c r="BX80" s="50"/>
      <c r="BY80" s="50"/>
      <c r="BZ80" s="5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49"/>
      <c r="BM81" s="50"/>
      <c r="BN81" s="50"/>
      <c r="BO81" s="50"/>
      <c r="BP81" s="50"/>
      <c r="BQ81" s="50"/>
      <c r="BR81" s="50"/>
      <c r="BS81" s="50"/>
      <c r="BT81" s="50"/>
      <c r="BU81" s="50"/>
      <c r="BV81" s="50"/>
      <c r="BW81" s="50"/>
      <c r="BX81" s="50"/>
      <c r="BY81" s="50"/>
      <c r="BZ81" s="51"/>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52"/>
      <c r="BM82" s="53"/>
      <c r="BN82" s="53"/>
      <c r="BO82" s="53"/>
      <c r="BP82" s="53"/>
      <c r="BQ82" s="53"/>
      <c r="BR82" s="53"/>
      <c r="BS82" s="53"/>
      <c r="BT82" s="53"/>
      <c r="BU82" s="53"/>
      <c r="BV82" s="53"/>
      <c r="BW82" s="53"/>
      <c r="BX82" s="53"/>
      <c r="BY82" s="53"/>
      <c r="BZ82" s="54"/>
    </row>
    <row r="83" spans="1:78" x14ac:dyDescent="0.15">
      <c r="C83" s="2" t="s">
        <v>23</v>
      </c>
    </row>
    <row r="84" spans="1:78" hidden="1" x14ac:dyDescent="0.15">
      <c r="B84" s="6" t="s">
        <v>30</v>
      </c>
      <c r="C84" s="6"/>
      <c r="D84" s="6"/>
      <c r="E84" s="6" t="s">
        <v>18</v>
      </c>
      <c r="F84" s="6" t="s">
        <v>3</v>
      </c>
      <c r="G84" s="6" t="s">
        <v>63</v>
      </c>
      <c r="H84" s="6" t="s">
        <v>7</v>
      </c>
      <c r="I84" s="6" t="s">
        <v>16</v>
      </c>
      <c r="J84" s="6" t="s">
        <v>46</v>
      </c>
      <c r="K84" s="6" t="s">
        <v>64</v>
      </c>
      <c r="L84" s="6" t="s">
        <v>59</v>
      </c>
      <c r="M84" s="6" t="s">
        <v>35</v>
      </c>
      <c r="N84" s="6" t="s">
        <v>37</v>
      </c>
      <c r="O84" s="6" t="s">
        <v>12</v>
      </c>
    </row>
    <row r="85" spans="1:78" hidden="1" x14ac:dyDescent="0.15">
      <c r="B85" s="6"/>
      <c r="C85" s="6"/>
      <c r="D85" s="6"/>
      <c r="E85" s="6" t="str">
        <f>データ!AI6</f>
        <v>【106.67】</v>
      </c>
      <c r="F85" s="6" t="str">
        <f>データ!AT6</f>
        <v>【3.64】</v>
      </c>
      <c r="G85" s="6" t="str">
        <f>データ!BE6</f>
        <v>【67.52】</v>
      </c>
      <c r="H85" s="6" t="str">
        <f>データ!BP6</f>
        <v>【705.21】</v>
      </c>
      <c r="I85" s="6" t="str">
        <f>データ!CA6</f>
        <v>【98.96】</v>
      </c>
      <c r="J85" s="6" t="str">
        <f>データ!CL6</f>
        <v>【134.52】</v>
      </c>
      <c r="K85" s="6" t="str">
        <f>データ!CW6</f>
        <v>【59.57】</v>
      </c>
      <c r="L85" s="6" t="str">
        <f>データ!DH6</f>
        <v>【95.57】</v>
      </c>
      <c r="M85" s="6" t="str">
        <f>データ!DS6</f>
        <v>【36.52】</v>
      </c>
      <c r="N85" s="6" t="str">
        <f>データ!ED6</f>
        <v>【5.72】</v>
      </c>
      <c r="O85" s="6" t="str">
        <f>データ!EO6</f>
        <v>【0.30】</v>
      </c>
    </row>
  </sheetData>
  <sheetProtection algorithmName="SHA-512" hashValue="gbHfeU25OyWMdah6l+RFSY7L/eYZt/tgipxQEoaKU1sTwtG5bWEsaaDNfFUhzYaRqlkRMD88IaTe4wIvj8FEgg==" saltValue="/w4KKCiMSV+e63vzCdzNLQ=="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B14:BJ15"/>
    <mergeCell ref="BL14:BZ15"/>
    <mergeCell ref="BL45:BZ46"/>
    <mergeCell ref="B60:BJ61"/>
    <mergeCell ref="AL10:AS10"/>
    <mergeCell ref="AT10:BA10"/>
    <mergeCell ref="BB10:BI10"/>
    <mergeCell ref="BL10:BM10"/>
    <mergeCell ref="BL64:BZ65"/>
    <mergeCell ref="BL16:BZ44"/>
    <mergeCell ref="BL47:BZ63"/>
    <mergeCell ref="BL66:BZ82"/>
    <mergeCell ref="BL11:BZ13"/>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R13"/>
  <sheetViews>
    <sheetView showGridLines="0" workbookViewId="0"/>
  </sheetViews>
  <sheetFormatPr defaultRowHeight="13.5" x14ac:dyDescent="0.15"/>
  <cols>
    <col min="2" max="144" width="11.875" customWidth="1"/>
  </cols>
  <sheetData>
    <row r="1" spans="1:148" x14ac:dyDescent="0.15">
      <c r="A1" t="s">
        <v>65</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I1" s="41">
        <v>1</v>
      </c>
      <c r="DJ1" s="41">
        <v>1</v>
      </c>
      <c r="DK1" s="41">
        <v>1</v>
      </c>
      <c r="DL1" s="41">
        <v>1</v>
      </c>
      <c r="DM1" s="41">
        <v>1</v>
      </c>
      <c r="DN1" s="41">
        <v>1</v>
      </c>
      <c r="DO1" s="41">
        <v>1</v>
      </c>
      <c r="DP1" s="41">
        <v>1</v>
      </c>
      <c r="DQ1" s="41">
        <v>1</v>
      </c>
      <c r="DR1" s="41">
        <v>1</v>
      </c>
      <c r="DS1" s="41"/>
      <c r="DT1" s="41">
        <v>1</v>
      </c>
      <c r="DU1" s="41">
        <v>1</v>
      </c>
      <c r="DV1" s="41">
        <v>1</v>
      </c>
      <c r="DW1" s="41">
        <v>1</v>
      </c>
      <c r="DX1" s="41">
        <v>1</v>
      </c>
      <c r="DY1" s="41">
        <v>1</v>
      </c>
      <c r="DZ1" s="41">
        <v>1</v>
      </c>
      <c r="EA1" s="41">
        <v>1</v>
      </c>
      <c r="EB1" s="41">
        <v>1</v>
      </c>
      <c r="EC1" s="41">
        <v>1</v>
      </c>
      <c r="ED1" s="41"/>
      <c r="EE1" s="41">
        <v>1</v>
      </c>
      <c r="EF1" s="41">
        <v>1</v>
      </c>
      <c r="EG1" s="41">
        <v>1</v>
      </c>
      <c r="EH1" s="41">
        <v>1</v>
      </c>
      <c r="EI1" s="41">
        <v>1</v>
      </c>
      <c r="EJ1" s="41">
        <v>1</v>
      </c>
      <c r="EK1" s="41">
        <v>1</v>
      </c>
      <c r="EL1" s="41">
        <v>1</v>
      </c>
      <c r="EM1" s="41">
        <v>1</v>
      </c>
      <c r="EN1" s="41">
        <v>1</v>
      </c>
      <c r="EO1" s="41"/>
    </row>
    <row r="2" spans="1:148" x14ac:dyDescent="0.15">
      <c r="A2" s="28" t="s">
        <v>26</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8" x14ac:dyDescent="0.15">
      <c r="A3" s="28" t="s">
        <v>41</v>
      </c>
      <c r="B3" s="30" t="s">
        <v>60</v>
      </c>
      <c r="C3" s="30" t="s">
        <v>21</v>
      </c>
      <c r="D3" s="30" t="s">
        <v>49</v>
      </c>
      <c r="E3" s="30" t="s">
        <v>0</v>
      </c>
      <c r="F3" s="30" t="s">
        <v>2</v>
      </c>
      <c r="G3" s="30" t="s">
        <v>53</v>
      </c>
      <c r="H3" s="76" t="s">
        <v>34</v>
      </c>
      <c r="I3" s="77"/>
      <c r="J3" s="77"/>
      <c r="K3" s="77"/>
      <c r="L3" s="77"/>
      <c r="M3" s="77"/>
      <c r="N3" s="77"/>
      <c r="O3" s="77"/>
      <c r="P3" s="77"/>
      <c r="Q3" s="77"/>
      <c r="R3" s="77"/>
      <c r="S3" s="77"/>
      <c r="T3" s="77"/>
      <c r="U3" s="77"/>
      <c r="V3" s="77"/>
      <c r="W3" s="77"/>
      <c r="X3" s="78"/>
      <c r="Y3" s="82" t="s">
        <v>11</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14</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x14ac:dyDescent="0.15">
      <c r="A4" s="28" t="s">
        <v>42</v>
      </c>
      <c r="B4" s="31"/>
      <c r="C4" s="31"/>
      <c r="D4" s="31"/>
      <c r="E4" s="31"/>
      <c r="F4" s="31"/>
      <c r="G4" s="31"/>
      <c r="H4" s="79"/>
      <c r="I4" s="80"/>
      <c r="J4" s="80"/>
      <c r="K4" s="80"/>
      <c r="L4" s="80"/>
      <c r="M4" s="80"/>
      <c r="N4" s="80"/>
      <c r="O4" s="80"/>
      <c r="P4" s="80"/>
      <c r="Q4" s="80"/>
      <c r="R4" s="80"/>
      <c r="S4" s="80"/>
      <c r="T4" s="80"/>
      <c r="U4" s="80"/>
      <c r="V4" s="80"/>
      <c r="W4" s="80"/>
      <c r="X4" s="81"/>
      <c r="Y4" s="83" t="s">
        <v>38</v>
      </c>
      <c r="Z4" s="83"/>
      <c r="AA4" s="83"/>
      <c r="AB4" s="83"/>
      <c r="AC4" s="83"/>
      <c r="AD4" s="83"/>
      <c r="AE4" s="83"/>
      <c r="AF4" s="83"/>
      <c r="AG4" s="83"/>
      <c r="AH4" s="83"/>
      <c r="AI4" s="83"/>
      <c r="AJ4" s="83" t="s">
        <v>19</v>
      </c>
      <c r="AK4" s="83"/>
      <c r="AL4" s="83"/>
      <c r="AM4" s="83"/>
      <c r="AN4" s="83"/>
      <c r="AO4" s="83"/>
      <c r="AP4" s="83"/>
      <c r="AQ4" s="83"/>
      <c r="AR4" s="83"/>
      <c r="AS4" s="83"/>
      <c r="AT4" s="83"/>
      <c r="AU4" s="83" t="s">
        <v>55</v>
      </c>
      <c r="AV4" s="83"/>
      <c r="AW4" s="83"/>
      <c r="AX4" s="83"/>
      <c r="AY4" s="83"/>
      <c r="AZ4" s="83"/>
      <c r="BA4" s="83"/>
      <c r="BB4" s="83"/>
      <c r="BC4" s="83"/>
      <c r="BD4" s="83"/>
      <c r="BE4" s="83"/>
      <c r="BF4" s="83" t="s">
        <v>66</v>
      </c>
      <c r="BG4" s="83"/>
      <c r="BH4" s="83"/>
      <c r="BI4" s="83"/>
      <c r="BJ4" s="83"/>
      <c r="BK4" s="83"/>
      <c r="BL4" s="83"/>
      <c r="BM4" s="83"/>
      <c r="BN4" s="83"/>
      <c r="BO4" s="83"/>
      <c r="BP4" s="83"/>
      <c r="BQ4" s="83" t="s">
        <v>29</v>
      </c>
      <c r="BR4" s="83"/>
      <c r="BS4" s="83"/>
      <c r="BT4" s="83"/>
      <c r="BU4" s="83"/>
      <c r="BV4" s="83"/>
      <c r="BW4" s="83"/>
      <c r="BX4" s="83"/>
      <c r="BY4" s="83"/>
      <c r="BZ4" s="83"/>
      <c r="CA4" s="83"/>
      <c r="CB4" s="83" t="s">
        <v>67</v>
      </c>
      <c r="CC4" s="83"/>
      <c r="CD4" s="83"/>
      <c r="CE4" s="83"/>
      <c r="CF4" s="83"/>
      <c r="CG4" s="83"/>
      <c r="CH4" s="83"/>
      <c r="CI4" s="83"/>
      <c r="CJ4" s="83"/>
      <c r="CK4" s="83"/>
      <c r="CL4" s="83"/>
      <c r="CM4" s="83" t="s">
        <v>47</v>
      </c>
      <c r="CN4" s="83"/>
      <c r="CO4" s="83"/>
      <c r="CP4" s="83"/>
      <c r="CQ4" s="83"/>
      <c r="CR4" s="83"/>
      <c r="CS4" s="83"/>
      <c r="CT4" s="83"/>
      <c r="CU4" s="83"/>
      <c r="CV4" s="83"/>
      <c r="CW4" s="83"/>
      <c r="CX4" s="83" t="s">
        <v>68</v>
      </c>
      <c r="CY4" s="83"/>
      <c r="CZ4" s="83"/>
      <c r="DA4" s="83"/>
      <c r="DB4" s="83"/>
      <c r="DC4" s="83"/>
      <c r="DD4" s="83"/>
      <c r="DE4" s="83"/>
      <c r="DF4" s="83"/>
      <c r="DG4" s="83"/>
      <c r="DH4" s="83"/>
      <c r="DI4" s="83" t="s">
        <v>69</v>
      </c>
      <c r="DJ4" s="83"/>
      <c r="DK4" s="83"/>
      <c r="DL4" s="83"/>
      <c r="DM4" s="83"/>
      <c r="DN4" s="83"/>
      <c r="DO4" s="83"/>
      <c r="DP4" s="83"/>
      <c r="DQ4" s="83"/>
      <c r="DR4" s="83"/>
      <c r="DS4" s="83"/>
      <c r="DT4" s="83" t="s">
        <v>70</v>
      </c>
      <c r="DU4" s="83"/>
      <c r="DV4" s="83"/>
      <c r="DW4" s="83"/>
      <c r="DX4" s="83"/>
      <c r="DY4" s="83"/>
      <c r="DZ4" s="83"/>
      <c r="EA4" s="83"/>
      <c r="EB4" s="83"/>
      <c r="EC4" s="83"/>
      <c r="ED4" s="83"/>
      <c r="EE4" s="83" t="s">
        <v>71</v>
      </c>
      <c r="EF4" s="83"/>
      <c r="EG4" s="83"/>
      <c r="EH4" s="83"/>
      <c r="EI4" s="83"/>
      <c r="EJ4" s="83"/>
      <c r="EK4" s="83"/>
      <c r="EL4" s="83"/>
      <c r="EM4" s="83"/>
      <c r="EN4" s="83"/>
      <c r="EO4" s="83"/>
    </row>
    <row r="5" spans="1:148" x14ac:dyDescent="0.15">
      <c r="A5" s="28" t="s">
        <v>72</v>
      </c>
      <c r="B5" s="32"/>
      <c r="C5" s="32"/>
      <c r="D5" s="32"/>
      <c r="E5" s="32"/>
      <c r="F5" s="32"/>
      <c r="G5" s="32"/>
      <c r="H5" s="37" t="s">
        <v>22</v>
      </c>
      <c r="I5" s="37" t="s">
        <v>73</v>
      </c>
      <c r="J5" s="37" t="s">
        <v>74</v>
      </c>
      <c r="K5" s="37" t="s">
        <v>75</v>
      </c>
      <c r="L5" s="37" t="s">
        <v>76</v>
      </c>
      <c r="M5" s="37" t="s">
        <v>1</v>
      </c>
      <c r="N5" s="37" t="s">
        <v>77</v>
      </c>
      <c r="O5" s="37" t="s">
        <v>78</v>
      </c>
      <c r="P5" s="37" t="s">
        <v>79</v>
      </c>
      <c r="Q5" s="37" t="s">
        <v>80</v>
      </c>
      <c r="R5" s="37" t="s">
        <v>81</v>
      </c>
      <c r="S5" s="37" t="s">
        <v>82</v>
      </c>
      <c r="T5" s="37" t="s">
        <v>83</v>
      </c>
      <c r="U5" s="37" t="s">
        <v>48</v>
      </c>
      <c r="V5" s="37" t="s">
        <v>84</v>
      </c>
      <c r="W5" s="37" t="s">
        <v>85</v>
      </c>
      <c r="X5" s="37" t="s">
        <v>86</v>
      </c>
      <c r="Y5" s="37" t="s">
        <v>10</v>
      </c>
      <c r="Z5" s="37" t="s">
        <v>87</v>
      </c>
      <c r="AA5" s="37" t="s">
        <v>88</v>
      </c>
      <c r="AB5" s="37" t="s">
        <v>89</v>
      </c>
      <c r="AC5" s="37" t="s">
        <v>90</v>
      </c>
      <c r="AD5" s="37" t="s">
        <v>91</v>
      </c>
      <c r="AE5" s="37" t="s">
        <v>93</v>
      </c>
      <c r="AF5" s="37" t="s">
        <v>94</v>
      </c>
      <c r="AG5" s="37" t="s">
        <v>95</v>
      </c>
      <c r="AH5" s="37" t="s">
        <v>96</v>
      </c>
      <c r="AI5" s="37" t="s">
        <v>30</v>
      </c>
      <c r="AJ5" s="37" t="s">
        <v>10</v>
      </c>
      <c r="AK5" s="37" t="s">
        <v>87</v>
      </c>
      <c r="AL5" s="37" t="s">
        <v>88</v>
      </c>
      <c r="AM5" s="37" t="s">
        <v>89</v>
      </c>
      <c r="AN5" s="37" t="s">
        <v>90</v>
      </c>
      <c r="AO5" s="37" t="s">
        <v>91</v>
      </c>
      <c r="AP5" s="37" t="s">
        <v>93</v>
      </c>
      <c r="AQ5" s="37" t="s">
        <v>94</v>
      </c>
      <c r="AR5" s="37" t="s">
        <v>95</v>
      </c>
      <c r="AS5" s="37" t="s">
        <v>96</v>
      </c>
      <c r="AT5" s="37" t="s">
        <v>92</v>
      </c>
      <c r="AU5" s="37" t="s">
        <v>10</v>
      </c>
      <c r="AV5" s="37" t="s">
        <v>87</v>
      </c>
      <c r="AW5" s="37" t="s">
        <v>88</v>
      </c>
      <c r="AX5" s="37" t="s">
        <v>89</v>
      </c>
      <c r="AY5" s="37" t="s">
        <v>90</v>
      </c>
      <c r="AZ5" s="37" t="s">
        <v>91</v>
      </c>
      <c r="BA5" s="37" t="s">
        <v>93</v>
      </c>
      <c r="BB5" s="37" t="s">
        <v>94</v>
      </c>
      <c r="BC5" s="37" t="s">
        <v>95</v>
      </c>
      <c r="BD5" s="37" t="s">
        <v>96</v>
      </c>
      <c r="BE5" s="37" t="s">
        <v>92</v>
      </c>
      <c r="BF5" s="37" t="s">
        <v>10</v>
      </c>
      <c r="BG5" s="37" t="s">
        <v>87</v>
      </c>
      <c r="BH5" s="37" t="s">
        <v>88</v>
      </c>
      <c r="BI5" s="37" t="s">
        <v>89</v>
      </c>
      <c r="BJ5" s="37" t="s">
        <v>90</v>
      </c>
      <c r="BK5" s="37" t="s">
        <v>91</v>
      </c>
      <c r="BL5" s="37" t="s">
        <v>93</v>
      </c>
      <c r="BM5" s="37" t="s">
        <v>94</v>
      </c>
      <c r="BN5" s="37" t="s">
        <v>95</v>
      </c>
      <c r="BO5" s="37" t="s">
        <v>96</v>
      </c>
      <c r="BP5" s="37" t="s">
        <v>92</v>
      </c>
      <c r="BQ5" s="37" t="s">
        <v>10</v>
      </c>
      <c r="BR5" s="37" t="s">
        <v>87</v>
      </c>
      <c r="BS5" s="37" t="s">
        <v>88</v>
      </c>
      <c r="BT5" s="37" t="s">
        <v>89</v>
      </c>
      <c r="BU5" s="37" t="s">
        <v>90</v>
      </c>
      <c r="BV5" s="37" t="s">
        <v>91</v>
      </c>
      <c r="BW5" s="37" t="s">
        <v>93</v>
      </c>
      <c r="BX5" s="37" t="s">
        <v>94</v>
      </c>
      <c r="BY5" s="37" t="s">
        <v>95</v>
      </c>
      <c r="BZ5" s="37" t="s">
        <v>96</v>
      </c>
      <c r="CA5" s="37" t="s">
        <v>92</v>
      </c>
      <c r="CB5" s="37" t="s">
        <v>10</v>
      </c>
      <c r="CC5" s="37" t="s">
        <v>87</v>
      </c>
      <c r="CD5" s="37" t="s">
        <v>88</v>
      </c>
      <c r="CE5" s="37" t="s">
        <v>89</v>
      </c>
      <c r="CF5" s="37" t="s">
        <v>90</v>
      </c>
      <c r="CG5" s="37" t="s">
        <v>91</v>
      </c>
      <c r="CH5" s="37" t="s">
        <v>93</v>
      </c>
      <c r="CI5" s="37" t="s">
        <v>94</v>
      </c>
      <c r="CJ5" s="37" t="s">
        <v>95</v>
      </c>
      <c r="CK5" s="37" t="s">
        <v>96</v>
      </c>
      <c r="CL5" s="37" t="s">
        <v>92</v>
      </c>
      <c r="CM5" s="37" t="s">
        <v>10</v>
      </c>
      <c r="CN5" s="37" t="s">
        <v>87</v>
      </c>
      <c r="CO5" s="37" t="s">
        <v>88</v>
      </c>
      <c r="CP5" s="37" t="s">
        <v>89</v>
      </c>
      <c r="CQ5" s="37" t="s">
        <v>90</v>
      </c>
      <c r="CR5" s="37" t="s">
        <v>91</v>
      </c>
      <c r="CS5" s="37" t="s">
        <v>93</v>
      </c>
      <c r="CT5" s="37" t="s">
        <v>94</v>
      </c>
      <c r="CU5" s="37" t="s">
        <v>95</v>
      </c>
      <c r="CV5" s="37" t="s">
        <v>96</v>
      </c>
      <c r="CW5" s="37" t="s">
        <v>92</v>
      </c>
      <c r="CX5" s="37" t="s">
        <v>10</v>
      </c>
      <c r="CY5" s="37" t="s">
        <v>87</v>
      </c>
      <c r="CZ5" s="37" t="s">
        <v>88</v>
      </c>
      <c r="DA5" s="37" t="s">
        <v>89</v>
      </c>
      <c r="DB5" s="37" t="s">
        <v>90</v>
      </c>
      <c r="DC5" s="37" t="s">
        <v>91</v>
      </c>
      <c r="DD5" s="37" t="s">
        <v>93</v>
      </c>
      <c r="DE5" s="37" t="s">
        <v>94</v>
      </c>
      <c r="DF5" s="37" t="s">
        <v>95</v>
      </c>
      <c r="DG5" s="37" t="s">
        <v>96</v>
      </c>
      <c r="DH5" s="37" t="s">
        <v>92</v>
      </c>
      <c r="DI5" s="37" t="s">
        <v>10</v>
      </c>
      <c r="DJ5" s="37" t="s">
        <v>87</v>
      </c>
      <c r="DK5" s="37" t="s">
        <v>88</v>
      </c>
      <c r="DL5" s="37" t="s">
        <v>89</v>
      </c>
      <c r="DM5" s="37" t="s">
        <v>90</v>
      </c>
      <c r="DN5" s="37" t="s">
        <v>91</v>
      </c>
      <c r="DO5" s="37" t="s">
        <v>93</v>
      </c>
      <c r="DP5" s="37" t="s">
        <v>94</v>
      </c>
      <c r="DQ5" s="37" t="s">
        <v>95</v>
      </c>
      <c r="DR5" s="37" t="s">
        <v>96</v>
      </c>
      <c r="DS5" s="37" t="s">
        <v>92</v>
      </c>
      <c r="DT5" s="37" t="s">
        <v>10</v>
      </c>
      <c r="DU5" s="37" t="s">
        <v>87</v>
      </c>
      <c r="DV5" s="37" t="s">
        <v>88</v>
      </c>
      <c r="DW5" s="37" t="s">
        <v>89</v>
      </c>
      <c r="DX5" s="37" t="s">
        <v>90</v>
      </c>
      <c r="DY5" s="37" t="s">
        <v>91</v>
      </c>
      <c r="DZ5" s="37" t="s">
        <v>93</v>
      </c>
      <c r="EA5" s="37" t="s">
        <v>94</v>
      </c>
      <c r="EB5" s="37" t="s">
        <v>95</v>
      </c>
      <c r="EC5" s="37" t="s">
        <v>96</v>
      </c>
      <c r="ED5" s="37" t="s">
        <v>92</v>
      </c>
      <c r="EE5" s="37" t="s">
        <v>10</v>
      </c>
      <c r="EF5" s="37" t="s">
        <v>87</v>
      </c>
      <c r="EG5" s="37" t="s">
        <v>88</v>
      </c>
      <c r="EH5" s="37" t="s">
        <v>89</v>
      </c>
      <c r="EI5" s="37" t="s">
        <v>90</v>
      </c>
      <c r="EJ5" s="37" t="s">
        <v>91</v>
      </c>
      <c r="EK5" s="37" t="s">
        <v>93</v>
      </c>
      <c r="EL5" s="37" t="s">
        <v>94</v>
      </c>
      <c r="EM5" s="37" t="s">
        <v>95</v>
      </c>
      <c r="EN5" s="37" t="s">
        <v>96</v>
      </c>
      <c r="EO5" s="37" t="s">
        <v>92</v>
      </c>
    </row>
    <row r="6" spans="1:148" s="27" customFormat="1" x14ac:dyDescent="0.15">
      <c r="A6" s="28" t="s">
        <v>97</v>
      </c>
      <c r="B6" s="33">
        <f t="shared" ref="B6:X6" si="1">B7</f>
        <v>2020</v>
      </c>
      <c r="C6" s="33">
        <f t="shared" si="1"/>
        <v>273619</v>
      </c>
      <c r="D6" s="33">
        <f t="shared" si="1"/>
        <v>46</v>
      </c>
      <c r="E6" s="33">
        <f t="shared" si="1"/>
        <v>17</v>
      </c>
      <c r="F6" s="33">
        <f t="shared" si="1"/>
        <v>1</v>
      </c>
      <c r="G6" s="33">
        <f t="shared" si="1"/>
        <v>0</v>
      </c>
      <c r="H6" s="33" t="str">
        <f t="shared" si="1"/>
        <v>大阪府　熊取町</v>
      </c>
      <c r="I6" s="33" t="str">
        <f t="shared" si="1"/>
        <v>法適用</v>
      </c>
      <c r="J6" s="33" t="str">
        <f t="shared" si="1"/>
        <v>下水道事業</v>
      </c>
      <c r="K6" s="33" t="str">
        <f t="shared" si="1"/>
        <v>公共下水道</v>
      </c>
      <c r="L6" s="33" t="str">
        <f t="shared" si="1"/>
        <v>Bc2</v>
      </c>
      <c r="M6" s="33" t="str">
        <f t="shared" si="1"/>
        <v>非設置</v>
      </c>
      <c r="N6" s="38" t="str">
        <f t="shared" si="1"/>
        <v>-</v>
      </c>
      <c r="O6" s="38">
        <f t="shared" si="1"/>
        <v>67.16</v>
      </c>
      <c r="P6" s="38">
        <f t="shared" si="1"/>
        <v>82.4</v>
      </c>
      <c r="Q6" s="38">
        <f t="shared" si="1"/>
        <v>88.32</v>
      </c>
      <c r="R6" s="38">
        <f t="shared" si="1"/>
        <v>2530</v>
      </c>
      <c r="S6" s="38">
        <f t="shared" si="1"/>
        <v>43407</v>
      </c>
      <c r="T6" s="38">
        <f t="shared" si="1"/>
        <v>17.239999999999998</v>
      </c>
      <c r="U6" s="38">
        <f t="shared" si="1"/>
        <v>2517.81</v>
      </c>
      <c r="V6" s="38">
        <f t="shared" si="1"/>
        <v>35662</v>
      </c>
      <c r="W6" s="38">
        <f t="shared" si="1"/>
        <v>5.98</v>
      </c>
      <c r="X6" s="38">
        <f t="shared" si="1"/>
        <v>5963.55</v>
      </c>
      <c r="Y6" s="42" t="str">
        <f t="shared" ref="Y6:AH6" si="2">IF(Y7="",NA(),Y7)</f>
        <v>-</v>
      </c>
      <c r="Z6" s="42" t="str">
        <f t="shared" si="2"/>
        <v>-</v>
      </c>
      <c r="AA6" s="42">
        <f t="shared" si="2"/>
        <v>103.03</v>
      </c>
      <c r="AB6" s="42">
        <f t="shared" si="2"/>
        <v>103.58</v>
      </c>
      <c r="AC6" s="42">
        <f t="shared" si="2"/>
        <v>105.81</v>
      </c>
      <c r="AD6" s="42" t="str">
        <f t="shared" si="2"/>
        <v>-</v>
      </c>
      <c r="AE6" s="42" t="str">
        <f t="shared" si="2"/>
        <v>-</v>
      </c>
      <c r="AF6" s="42">
        <f t="shared" si="2"/>
        <v>106.25</v>
      </c>
      <c r="AG6" s="42">
        <f t="shared" si="2"/>
        <v>105.89</v>
      </c>
      <c r="AH6" s="42">
        <f t="shared" si="2"/>
        <v>104.59</v>
      </c>
      <c r="AI6" s="38" t="str">
        <f>IF(AI7="","",IF(AI7="-","【-】","【"&amp;SUBSTITUTE(TEXT(AI7,"#,##0.00"),"-","△")&amp;"】"))</f>
        <v>【106.67】</v>
      </c>
      <c r="AJ6" s="42" t="str">
        <f t="shared" ref="AJ6:AS6" si="3">IF(AJ7="",NA(),AJ7)</f>
        <v>-</v>
      </c>
      <c r="AK6" s="42" t="str">
        <f t="shared" si="3"/>
        <v>-</v>
      </c>
      <c r="AL6" s="38">
        <f t="shared" si="3"/>
        <v>0</v>
      </c>
      <c r="AM6" s="38">
        <f t="shared" si="3"/>
        <v>0</v>
      </c>
      <c r="AN6" s="38">
        <f t="shared" si="3"/>
        <v>0</v>
      </c>
      <c r="AO6" s="42" t="str">
        <f t="shared" si="3"/>
        <v>-</v>
      </c>
      <c r="AP6" s="42" t="str">
        <f t="shared" si="3"/>
        <v>-</v>
      </c>
      <c r="AQ6" s="42">
        <f t="shared" si="3"/>
        <v>0.78</v>
      </c>
      <c r="AR6" s="42">
        <f t="shared" si="3"/>
        <v>0.83</v>
      </c>
      <c r="AS6" s="42">
        <f t="shared" si="3"/>
        <v>0.83</v>
      </c>
      <c r="AT6" s="38" t="str">
        <f>IF(AT7="","",IF(AT7="-","【-】","【"&amp;SUBSTITUTE(TEXT(AT7,"#,##0.00"),"-","△")&amp;"】"))</f>
        <v>【3.64】</v>
      </c>
      <c r="AU6" s="42" t="str">
        <f t="shared" ref="AU6:BD6" si="4">IF(AU7="",NA(),AU7)</f>
        <v>-</v>
      </c>
      <c r="AV6" s="42" t="str">
        <f t="shared" si="4"/>
        <v>-</v>
      </c>
      <c r="AW6" s="42">
        <f t="shared" si="4"/>
        <v>34.35</v>
      </c>
      <c r="AX6" s="42">
        <f t="shared" si="4"/>
        <v>36.880000000000003</v>
      </c>
      <c r="AY6" s="42">
        <f t="shared" si="4"/>
        <v>55.39</v>
      </c>
      <c r="AZ6" s="42" t="str">
        <f t="shared" si="4"/>
        <v>-</v>
      </c>
      <c r="BA6" s="42" t="str">
        <f t="shared" si="4"/>
        <v>-</v>
      </c>
      <c r="BB6" s="42">
        <f t="shared" si="4"/>
        <v>67.2</v>
      </c>
      <c r="BC6" s="42">
        <f t="shared" si="4"/>
        <v>61.2</v>
      </c>
      <c r="BD6" s="42">
        <f t="shared" si="4"/>
        <v>57.6</v>
      </c>
      <c r="BE6" s="38" t="str">
        <f>IF(BE7="","",IF(BE7="-","【-】","【"&amp;SUBSTITUTE(TEXT(BE7,"#,##0.00"),"-","△")&amp;"】"))</f>
        <v>【67.52】</v>
      </c>
      <c r="BF6" s="42" t="str">
        <f t="shared" ref="BF6:BO6" si="5">IF(BF7="",NA(),BF7)</f>
        <v>-</v>
      </c>
      <c r="BG6" s="42" t="str">
        <f t="shared" si="5"/>
        <v>-</v>
      </c>
      <c r="BH6" s="42">
        <f t="shared" si="5"/>
        <v>721.96</v>
      </c>
      <c r="BI6" s="42">
        <f t="shared" si="5"/>
        <v>712.45</v>
      </c>
      <c r="BJ6" s="42">
        <f t="shared" si="5"/>
        <v>677.75</v>
      </c>
      <c r="BK6" s="42" t="str">
        <f t="shared" si="5"/>
        <v>-</v>
      </c>
      <c r="BL6" s="42" t="str">
        <f t="shared" si="5"/>
        <v>-</v>
      </c>
      <c r="BM6" s="42">
        <f t="shared" si="5"/>
        <v>1023.34</v>
      </c>
      <c r="BN6" s="42">
        <f t="shared" si="5"/>
        <v>1033.5999999999999</v>
      </c>
      <c r="BO6" s="42">
        <f t="shared" si="5"/>
        <v>1008.36</v>
      </c>
      <c r="BP6" s="38" t="str">
        <f>IF(BP7="","",IF(BP7="-","【-】","【"&amp;SUBSTITUTE(TEXT(BP7,"#,##0.00"),"-","△")&amp;"】"))</f>
        <v>【705.21】</v>
      </c>
      <c r="BQ6" s="42" t="str">
        <f t="shared" ref="BQ6:BZ6" si="6">IF(BQ7="",NA(),BQ7)</f>
        <v>-</v>
      </c>
      <c r="BR6" s="42" t="str">
        <f t="shared" si="6"/>
        <v>-</v>
      </c>
      <c r="BS6" s="42">
        <f t="shared" si="6"/>
        <v>130.84</v>
      </c>
      <c r="BT6" s="42">
        <f t="shared" si="6"/>
        <v>124.79</v>
      </c>
      <c r="BU6" s="42">
        <f t="shared" si="6"/>
        <v>127.53</v>
      </c>
      <c r="BV6" s="42" t="str">
        <f t="shared" si="6"/>
        <v>-</v>
      </c>
      <c r="BW6" s="42" t="str">
        <f t="shared" si="6"/>
        <v>-</v>
      </c>
      <c r="BX6" s="42">
        <f t="shared" si="6"/>
        <v>82.26</v>
      </c>
      <c r="BY6" s="42">
        <f t="shared" si="6"/>
        <v>85.39</v>
      </c>
      <c r="BZ6" s="42">
        <f t="shared" si="6"/>
        <v>85.67</v>
      </c>
      <c r="CA6" s="38" t="str">
        <f>IF(CA7="","",IF(CA7="-","【-】","【"&amp;SUBSTITUTE(TEXT(CA7,"#,##0.00"),"-","△")&amp;"】"))</f>
        <v>【98.96】</v>
      </c>
      <c r="CB6" s="42" t="str">
        <f t="shared" ref="CB6:CK6" si="7">IF(CB7="",NA(),CB7)</f>
        <v>-</v>
      </c>
      <c r="CC6" s="42" t="str">
        <f t="shared" si="7"/>
        <v>-</v>
      </c>
      <c r="CD6" s="42">
        <f t="shared" si="7"/>
        <v>107.35</v>
      </c>
      <c r="CE6" s="42">
        <f t="shared" si="7"/>
        <v>112.2</v>
      </c>
      <c r="CF6" s="42">
        <f t="shared" si="7"/>
        <v>109.04</v>
      </c>
      <c r="CG6" s="42" t="str">
        <f t="shared" si="7"/>
        <v>-</v>
      </c>
      <c r="CH6" s="42" t="str">
        <f t="shared" si="7"/>
        <v>-</v>
      </c>
      <c r="CI6" s="42">
        <f t="shared" si="7"/>
        <v>154.25</v>
      </c>
      <c r="CJ6" s="42">
        <f t="shared" si="7"/>
        <v>150.96</v>
      </c>
      <c r="CK6" s="42">
        <f t="shared" si="7"/>
        <v>146.12</v>
      </c>
      <c r="CL6" s="38" t="str">
        <f>IF(CL7="","",IF(CL7="-","【-】","【"&amp;SUBSTITUTE(TEXT(CL7,"#,##0.00"),"-","△")&amp;"】"))</f>
        <v>【134.52】</v>
      </c>
      <c r="CM6" s="42" t="str">
        <f t="shared" ref="CM6:CV6" si="8">IF(CM7="",NA(),CM7)</f>
        <v>-</v>
      </c>
      <c r="CN6" s="42" t="str">
        <f t="shared" si="8"/>
        <v>-</v>
      </c>
      <c r="CO6" s="42" t="str">
        <f t="shared" si="8"/>
        <v>-</v>
      </c>
      <c r="CP6" s="42" t="str">
        <f t="shared" si="8"/>
        <v>-</v>
      </c>
      <c r="CQ6" s="42" t="str">
        <f t="shared" si="8"/>
        <v>-</v>
      </c>
      <c r="CR6" s="42" t="str">
        <f t="shared" si="8"/>
        <v>-</v>
      </c>
      <c r="CS6" s="42" t="str">
        <f t="shared" si="8"/>
        <v>-</v>
      </c>
      <c r="CT6" s="42">
        <f t="shared" si="8"/>
        <v>64.510000000000005</v>
      </c>
      <c r="CU6" s="42">
        <f t="shared" si="8"/>
        <v>66.180000000000007</v>
      </c>
      <c r="CV6" s="42">
        <f t="shared" si="8"/>
        <v>56.39</v>
      </c>
      <c r="CW6" s="38" t="str">
        <f>IF(CW7="","",IF(CW7="-","【-】","【"&amp;SUBSTITUTE(TEXT(CW7,"#,##0.00"),"-","△")&amp;"】"))</f>
        <v>【59.57】</v>
      </c>
      <c r="CX6" s="42" t="str">
        <f t="shared" ref="CX6:DG6" si="9">IF(CX7="",NA(),CX7)</f>
        <v>-</v>
      </c>
      <c r="CY6" s="42" t="str">
        <f t="shared" si="9"/>
        <v>-</v>
      </c>
      <c r="CZ6" s="42">
        <f t="shared" si="9"/>
        <v>94.31</v>
      </c>
      <c r="DA6" s="42">
        <f t="shared" si="9"/>
        <v>94.81</v>
      </c>
      <c r="DB6" s="42">
        <f t="shared" si="9"/>
        <v>94.97</v>
      </c>
      <c r="DC6" s="42" t="str">
        <f t="shared" si="9"/>
        <v>-</v>
      </c>
      <c r="DD6" s="42" t="str">
        <f t="shared" si="9"/>
        <v>-</v>
      </c>
      <c r="DE6" s="42">
        <f t="shared" si="9"/>
        <v>91.62</v>
      </c>
      <c r="DF6" s="42">
        <f t="shared" si="9"/>
        <v>91.87</v>
      </c>
      <c r="DG6" s="42">
        <f t="shared" si="9"/>
        <v>91.45</v>
      </c>
      <c r="DH6" s="38" t="str">
        <f>IF(DH7="","",IF(DH7="-","【-】","【"&amp;SUBSTITUTE(TEXT(DH7,"#,##0.00"),"-","△")&amp;"】"))</f>
        <v>【95.57】</v>
      </c>
      <c r="DI6" s="42" t="str">
        <f t="shared" ref="DI6:DR6" si="10">IF(DI7="",NA(),DI7)</f>
        <v>-</v>
      </c>
      <c r="DJ6" s="42" t="str">
        <f t="shared" si="10"/>
        <v>-</v>
      </c>
      <c r="DK6" s="42">
        <f t="shared" si="10"/>
        <v>3.55</v>
      </c>
      <c r="DL6" s="42">
        <f t="shared" si="10"/>
        <v>6.73</v>
      </c>
      <c r="DM6" s="42">
        <f t="shared" si="10"/>
        <v>9.8800000000000008</v>
      </c>
      <c r="DN6" s="42" t="str">
        <f t="shared" si="10"/>
        <v>-</v>
      </c>
      <c r="DO6" s="42" t="str">
        <f t="shared" si="10"/>
        <v>-</v>
      </c>
      <c r="DP6" s="42">
        <f t="shared" si="10"/>
        <v>14.75</v>
      </c>
      <c r="DQ6" s="42">
        <f t="shared" si="10"/>
        <v>19.78</v>
      </c>
      <c r="DR6" s="42">
        <f t="shared" si="10"/>
        <v>14.8</v>
      </c>
      <c r="DS6" s="38" t="str">
        <f>IF(DS7="","",IF(DS7="-","【-】","【"&amp;SUBSTITUTE(TEXT(DS7,"#,##0.00"),"-","△")&amp;"】"))</f>
        <v>【36.52】</v>
      </c>
      <c r="DT6" s="42" t="str">
        <f t="shared" ref="DT6:EC6" si="11">IF(DT7="",NA(),DT7)</f>
        <v>-</v>
      </c>
      <c r="DU6" s="42" t="str">
        <f t="shared" si="11"/>
        <v>-</v>
      </c>
      <c r="DV6" s="38">
        <f t="shared" si="11"/>
        <v>0</v>
      </c>
      <c r="DW6" s="38">
        <f t="shared" si="11"/>
        <v>0</v>
      </c>
      <c r="DX6" s="38">
        <f t="shared" si="11"/>
        <v>0</v>
      </c>
      <c r="DY6" s="42" t="str">
        <f t="shared" si="11"/>
        <v>-</v>
      </c>
      <c r="DZ6" s="42" t="str">
        <f t="shared" si="11"/>
        <v>-</v>
      </c>
      <c r="EA6" s="42">
        <f t="shared" si="11"/>
        <v>0.25</v>
      </c>
      <c r="EB6" s="42">
        <f t="shared" si="11"/>
        <v>0.44</v>
      </c>
      <c r="EC6" s="42">
        <f t="shared" si="11"/>
        <v>0.1</v>
      </c>
      <c r="ED6" s="38" t="str">
        <f>IF(ED7="","",IF(ED7="-","【-】","【"&amp;SUBSTITUTE(TEXT(ED7,"#,##0.00"),"-","△")&amp;"】"))</f>
        <v>【5.72】</v>
      </c>
      <c r="EE6" s="42" t="str">
        <f t="shared" ref="EE6:EN6" si="12">IF(EE7="",NA(),EE7)</f>
        <v>-</v>
      </c>
      <c r="EF6" s="42" t="str">
        <f t="shared" si="12"/>
        <v>-</v>
      </c>
      <c r="EG6" s="38">
        <f t="shared" si="12"/>
        <v>0</v>
      </c>
      <c r="EH6" s="38">
        <f t="shared" si="12"/>
        <v>0</v>
      </c>
      <c r="EI6" s="38">
        <f t="shared" si="12"/>
        <v>0</v>
      </c>
      <c r="EJ6" s="42" t="str">
        <f t="shared" si="12"/>
        <v>-</v>
      </c>
      <c r="EK6" s="42" t="str">
        <f t="shared" si="12"/>
        <v>-</v>
      </c>
      <c r="EL6" s="42">
        <f t="shared" si="12"/>
        <v>0.04</v>
      </c>
      <c r="EM6" s="42">
        <f t="shared" si="12"/>
        <v>0.05</v>
      </c>
      <c r="EN6" s="42">
        <f t="shared" si="12"/>
        <v>0.09</v>
      </c>
      <c r="EO6" s="38" t="str">
        <f>IF(EO7="","",IF(EO7="-","【-】","【"&amp;SUBSTITUTE(TEXT(EO7,"#,##0.00"),"-","△")&amp;"】"))</f>
        <v>【0.30】</v>
      </c>
    </row>
    <row r="7" spans="1:148" s="27" customFormat="1" x14ac:dyDescent="0.15">
      <c r="A7" s="28"/>
      <c r="B7" s="34">
        <v>2020</v>
      </c>
      <c r="C7" s="34">
        <v>273619</v>
      </c>
      <c r="D7" s="34">
        <v>46</v>
      </c>
      <c r="E7" s="34">
        <v>17</v>
      </c>
      <c r="F7" s="34">
        <v>1</v>
      </c>
      <c r="G7" s="34">
        <v>0</v>
      </c>
      <c r="H7" s="34" t="s">
        <v>52</v>
      </c>
      <c r="I7" s="34" t="s">
        <v>98</v>
      </c>
      <c r="J7" s="34" t="s">
        <v>99</v>
      </c>
      <c r="K7" s="34" t="s">
        <v>100</v>
      </c>
      <c r="L7" s="34" t="s">
        <v>101</v>
      </c>
      <c r="M7" s="34" t="s">
        <v>102</v>
      </c>
      <c r="N7" s="39" t="s">
        <v>104</v>
      </c>
      <c r="O7" s="39">
        <v>67.16</v>
      </c>
      <c r="P7" s="39">
        <v>82.4</v>
      </c>
      <c r="Q7" s="39">
        <v>88.32</v>
      </c>
      <c r="R7" s="39">
        <v>2530</v>
      </c>
      <c r="S7" s="39">
        <v>43407</v>
      </c>
      <c r="T7" s="39">
        <v>17.239999999999998</v>
      </c>
      <c r="U7" s="39">
        <v>2517.81</v>
      </c>
      <c r="V7" s="39">
        <v>35662</v>
      </c>
      <c r="W7" s="39">
        <v>5.98</v>
      </c>
      <c r="X7" s="39">
        <v>5963.55</v>
      </c>
      <c r="Y7" s="39" t="s">
        <v>104</v>
      </c>
      <c r="Z7" s="39" t="s">
        <v>104</v>
      </c>
      <c r="AA7" s="39">
        <v>103.03</v>
      </c>
      <c r="AB7" s="39">
        <v>103.58</v>
      </c>
      <c r="AC7" s="39">
        <v>105.81</v>
      </c>
      <c r="AD7" s="39" t="s">
        <v>104</v>
      </c>
      <c r="AE7" s="39" t="s">
        <v>104</v>
      </c>
      <c r="AF7" s="39">
        <v>106.25</v>
      </c>
      <c r="AG7" s="39">
        <v>105.89</v>
      </c>
      <c r="AH7" s="39">
        <v>104.59</v>
      </c>
      <c r="AI7" s="39">
        <v>106.67</v>
      </c>
      <c r="AJ7" s="39" t="s">
        <v>104</v>
      </c>
      <c r="AK7" s="39" t="s">
        <v>104</v>
      </c>
      <c r="AL7" s="39">
        <v>0</v>
      </c>
      <c r="AM7" s="39">
        <v>0</v>
      </c>
      <c r="AN7" s="39">
        <v>0</v>
      </c>
      <c r="AO7" s="39" t="s">
        <v>104</v>
      </c>
      <c r="AP7" s="39" t="s">
        <v>104</v>
      </c>
      <c r="AQ7" s="39">
        <v>0.78</v>
      </c>
      <c r="AR7" s="39">
        <v>0.83</v>
      </c>
      <c r="AS7" s="39">
        <v>0.83</v>
      </c>
      <c r="AT7" s="39">
        <v>3.64</v>
      </c>
      <c r="AU7" s="39" t="s">
        <v>104</v>
      </c>
      <c r="AV7" s="39" t="s">
        <v>104</v>
      </c>
      <c r="AW7" s="39">
        <v>34.35</v>
      </c>
      <c r="AX7" s="39">
        <v>36.880000000000003</v>
      </c>
      <c r="AY7" s="39">
        <v>55.39</v>
      </c>
      <c r="AZ7" s="39" t="s">
        <v>104</v>
      </c>
      <c r="BA7" s="39" t="s">
        <v>104</v>
      </c>
      <c r="BB7" s="39">
        <v>67.2</v>
      </c>
      <c r="BC7" s="39">
        <v>61.2</v>
      </c>
      <c r="BD7" s="39">
        <v>57.6</v>
      </c>
      <c r="BE7" s="39">
        <v>67.52</v>
      </c>
      <c r="BF7" s="39" t="s">
        <v>104</v>
      </c>
      <c r="BG7" s="39" t="s">
        <v>104</v>
      </c>
      <c r="BH7" s="39">
        <v>721.96</v>
      </c>
      <c r="BI7" s="39">
        <v>712.45</v>
      </c>
      <c r="BJ7" s="39">
        <v>677.75</v>
      </c>
      <c r="BK7" s="39" t="s">
        <v>104</v>
      </c>
      <c r="BL7" s="39" t="s">
        <v>104</v>
      </c>
      <c r="BM7" s="39">
        <v>1023.34</v>
      </c>
      <c r="BN7" s="39">
        <v>1033.5999999999999</v>
      </c>
      <c r="BO7" s="39">
        <v>1008.36</v>
      </c>
      <c r="BP7" s="39">
        <v>705.21</v>
      </c>
      <c r="BQ7" s="39" t="s">
        <v>104</v>
      </c>
      <c r="BR7" s="39" t="s">
        <v>104</v>
      </c>
      <c r="BS7" s="39">
        <v>130.84</v>
      </c>
      <c r="BT7" s="39">
        <v>124.79</v>
      </c>
      <c r="BU7" s="39">
        <v>127.53</v>
      </c>
      <c r="BV7" s="39" t="s">
        <v>104</v>
      </c>
      <c r="BW7" s="39" t="s">
        <v>104</v>
      </c>
      <c r="BX7" s="39">
        <v>82.26</v>
      </c>
      <c r="BY7" s="39">
        <v>85.39</v>
      </c>
      <c r="BZ7" s="39">
        <v>85.67</v>
      </c>
      <c r="CA7" s="39">
        <v>98.96</v>
      </c>
      <c r="CB7" s="39" t="s">
        <v>104</v>
      </c>
      <c r="CC7" s="39" t="s">
        <v>104</v>
      </c>
      <c r="CD7" s="39">
        <v>107.35</v>
      </c>
      <c r="CE7" s="39">
        <v>112.2</v>
      </c>
      <c r="CF7" s="39">
        <v>109.04</v>
      </c>
      <c r="CG7" s="39" t="s">
        <v>104</v>
      </c>
      <c r="CH7" s="39" t="s">
        <v>104</v>
      </c>
      <c r="CI7" s="39">
        <v>154.25</v>
      </c>
      <c r="CJ7" s="39">
        <v>150.96</v>
      </c>
      <c r="CK7" s="39">
        <v>146.12</v>
      </c>
      <c r="CL7" s="39">
        <v>134.52000000000001</v>
      </c>
      <c r="CM7" s="39" t="s">
        <v>104</v>
      </c>
      <c r="CN7" s="39" t="s">
        <v>104</v>
      </c>
      <c r="CO7" s="39" t="s">
        <v>104</v>
      </c>
      <c r="CP7" s="39" t="s">
        <v>104</v>
      </c>
      <c r="CQ7" s="39" t="s">
        <v>104</v>
      </c>
      <c r="CR7" s="39" t="s">
        <v>104</v>
      </c>
      <c r="CS7" s="39" t="s">
        <v>104</v>
      </c>
      <c r="CT7" s="39">
        <v>64.510000000000005</v>
      </c>
      <c r="CU7" s="39">
        <v>66.180000000000007</v>
      </c>
      <c r="CV7" s="39">
        <v>56.39</v>
      </c>
      <c r="CW7" s="39">
        <v>59.57</v>
      </c>
      <c r="CX7" s="39" t="s">
        <v>104</v>
      </c>
      <c r="CY7" s="39" t="s">
        <v>104</v>
      </c>
      <c r="CZ7" s="39">
        <v>94.31</v>
      </c>
      <c r="DA7" s="39">
        <v>94.81</v>
      </c>
      <c r="DB7" s="39">
        <v>94.97</v>
      </c>
      <c r="DC7" s="39" t="s">
        <v>104</v>
      </c>
      <c r="DD7" s="39" t="s">
        <v>104</v>
      </c>
      <c r="DE7" s="39">
        <v>91.62</v>
      </c>
      <c r="DF7" s="39">
        <v>91.87</v>
      </c>
      <c r="DG7" s="39">
        <v>91.45</v>
      </c>
      <c r="DH7" s="39">
        <v>95.57</v>
      </c>
      <c r="DI7" s="39" t="s">
        <v>104</v>
      </c>
      <c r="DJ7" s="39" t="s">
        <v>104</v>
      </c>
      <c r="DK7" s="39">
        <v>3.55</v>
      </c>
      <c r="DL7" s="39">
        <v>6.73</v>
      </c>
      <c r="DM7" s="39">
        <v>9.8800000000000008</v>
      </c>
      <c r="DN7" s="39" t="s">
        <v>104</v>
      </c>
      <c r="DO7" s="39" t="s">
        <v>104</v>
      </c>
      <c r="DP7" s="39">
        <v>14.75</v>
      </c>
      <c r="DQ7" s="39">
        <v>19.78</v>
      </c>
      <c r="DR7" s="39">
        <v>14.8</v>
      </c>
      <c r="DS7" s="39">
        <v>36.520000000000003</v>
      </c>
      <c r="DT7" s="39" t="s">
        <v>104</v>
      </c>
      <c r="DU7" s="39" t="s">
        <v>104</v>
      </c>
      <c r="DV7" s="39">
        <v>0</v>
      </c>
      <c r="DW7" s="39">
        <v>0</v>
      </c>
      <c r="DX7" s="39">
        <v>0</v>
      </c>
      <c r="DY7" s="39" t="s">
        <v>104</v>
      </c>
      <c r="DZ7" s="39" t="s">
        <v>104</v>
      </c>
      <c r="EA7" s="39">
        <v>0.25</v>
      </c>
      <c r="EB7" s="39">
        <v>0.44</v>
      </c>
      <c r="EC7" s="39">
        <v>0.1</v>
      </c>
      <c r="ED7" s="39">
        <v>5.72</v>
      </c>
      <c r="EE7" s="39" t="s">
        <v>104</v>
      </c>
      <c r="EF7" s="39" t="s">
        <v>104</v>
      </c>
      <c r="EG7" s="39">
        <v>0</v>
      </c>
      <c r="EH7" s="39">
        <v>0</v>
      </c>
      <c r="EI7" s="39">
        <v>0</v>
      </c>
      <c r="EJ7" s="39" t="s">
        <v>104</v>
      </c>
      <c r="EK7" s="39" t="s">
        <v>104</v>
      </c>
      <c r="EL7" s="39">
        <v>0.04</v>
      </c>
      <c r="EM7" s="39">
        <v>0.05</v>
      </c>
      <c r="EN7" s="39">
        <v>0.09</v>
      </c>
      <c r="EO7" s="39">
        <v>0.3</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29"/>
      <c r="B9" s="29" t="s">
        <v>105</v>
      </c>
      <c r="C9" s="29" t="s">
        <v>106</v>
      </c>
      <c r="D9" s="29" t="s">
        <v>107</v>
      </c>
      <c r="E9" s="29" t="s">
        <v>108</v>
      </c>
      <c r="F9" s="29" t="s">
        <v>109</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29" t="s">
        <v>60</v>
      </c>
      <c r="B10" s="35">
        <f>DATEVALUE($B7+12-B11&amp;"/1/"&amp;B12)</f>
        <v>46753</v>
      </c>
      <c r="C10" s="35">
        <f>DATEVALUE($B7+12-C11&amp;"/1/"&amp;C12)</f>
        <v>47119</v>
      </c>
      <c r="D10" s="35">
        <f>DATEVALUE($B7+12-D11&amp;"/1/"&amp;D12)</f>
        <v>47484</v>
      </c>
      <c r="E10" s="36">
        <f>DATEVALUE($B7+12-E11&amp;"/1/"&amp;E12)</f>
        <v>47849</v>
      </c>
      <c r="F10" s="36">
        <f>DATEVALUE($B7+12-F11&amp;"/1/"&amp;F12)</f>
        <v>48215</v>
      </c>
    </row>
    <row r="11" spans="1:148" x14ac:dyDescent="0.15">
      <c r="B11">
        <v>4</v>
      </c>
      <c r="C11">
        <v>3</v>
      </c>
      <c r="D11">
        <v>2</v>
      </c>
      <c r="E11">
        <v>1</v>
      </c>
      <c r="F11">
        <v>0</v>
      </c>
      <c r="G11" t="s">
        <v>103</v>
      </c>
    </row>
    <row r="12" spans="1:148" x14ac:dyDescent="0.15">
      <c r="B12">
        <v>1</v>
      </c>
      <c r="C12">
        <v>1</v>
      </c>
      <c r="D12">
        <v>1</v>
      </c>
      <c r="E12">
        <v>1</v>
      </c>
      <c r="F12">
        <v>2</v>
      </c>
      <c r="G12" t="s">
        <v>110</v>
      </c>
    </row>
    <row r="13" spans="1:148" x14ac:dyDescent="0.15">
      <c r="B13" t="s">
        <v>111</v>
      </c>
      <c r="C13" t="s">
        <v>111</v>
      </c>
      <c r="D13" t="s">
        <v>111</v>
      </c>
      <c r="E13" t="s">
        <v>32</v>
      </c>
      <c r="F13" t="s">
        <v>32</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や・す・だ</cp:lastModifiedBy>
  <cp:lastPrinted>2022-01-26T00:29:25Z</cp:lastPrinted>
  <dcterms:created xsi:type="dcterms:W3CDTF">2021-12-03T07:15:43Z</dcterms:created>
  <dcterms:modified xsi:type="dcterms:W3CDTF">2022-02-28T04:30:56Z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2.1.12.0</vt:lpwstr>
      <vt:lpwstr>3.1.3.0</vt:lpwstr>
    </vt:vector>
  </property>
  <property fmtid="{DCFEDD21-7773-49B2-8022-6FC58DB5260B}" pid="3" name="LastSavedVersion">
    <vt:lpwstr>3.1.3.0</vt:lpwstr>
  </property>
  <property fmtid="{DCFEDD21-7773-49B2-8022-6FC58DB5260B}" pid="4" name="LastSavedDate">
    <vt:filetime>2022-01-24T08:50:50Z</vt:filetime>
  </property>
</Properties>
</file>