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38 熊取町○\"/>
    </mc:Choice>
  </mc:AlternateContent>
  <workbookProtection workbookAlgorithmName="SHA-512" workbookHashValue="qE4KglKHtdeHC5iWzRqFdC58YK3d4ClSPAm1z9rncAPntWCmEqc9noPt+Yw6BSyH6pF1vSt1I+nAnGTWmEmRlQ==" workbookSaltValue="V6a/SnlI7FGH2fEB5VuhIQ==" workbookSpinCount="100000" lockStructure="1"/>
  <bookViews>
    <workbookView xWindow="22935" yWindow="-105" windowWidth="23250" windowHeight="1257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F85" i="4"/>
  <c r="BB10" i="4"/>
  <c r="AL10" i="4"/>
  <c r="W10" i="4"/>
  <c r="P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<sst xmlns="http://schemas.openxmlformats.org/spreadsheetml/2006/main" count="228" uniqueCount="113">
  <si>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</si>
  <si>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</si>
  <si>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</si>
  <si>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</si>
  <si>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</si>
  <si>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</si>
  <si>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</si>
  <si>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</si>
  <si>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</si>
  <si>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</si>
  <si>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</si>
  <si>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</si>
  <si>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</si>
  <si>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</si>
  <si>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</si>
  <si>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</si>
  <si>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</si>
  <si>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</si>
  <si>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</si>
  <si>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</si>
  <si>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</si>
  <si>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</si>
  <si>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</si>
  <si>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</si>
  <si>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</si>
  <si>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</si>
  <si>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</si>
  <si>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</si>
  <si>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</si>
  <si>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</si>
  <si>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</si>
  <si>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</si>
  <si>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</si>
  <si>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</si>
  <si>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</si>
  <si>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</si>
  <si>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</si>
  <si>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</si>
  <si>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</si>
  <si>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</si>
  <si>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</si>
  <si>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</si>
  <si>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</si>
  <si>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</si>
  <si>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</si>
  <si>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</si>
  <si>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</si>
  <si>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</si>
  <si>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</si>
  <si>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</si>
  <si>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</si>
  <si>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</si>
  <si>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</si>
  <si>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</si>
  <si>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</si>
  <si>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</si>
  <si>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</si>
  <si>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</si>
  <si>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</si>
  <si>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</si>
  <si>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</si>
  <si>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</si>
  <si>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</si>
  <si>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</si>
  <si>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</si>
  <si>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</si>
  <si>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</si>
  <si>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</si>
  <si>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</si>
  <si>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</si>
  <si>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</si>
  <si>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</si>
  <si>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</si>
  <si>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</si>
  <si>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</si>
  <si>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</si>
  <si>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</si>
  <si>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</si>
  <si>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</si>
  <si>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</si>
  <si>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</si>
  <si>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</si>
  <si>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</si>
  <si>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</si>
  <si>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</si>
  <si>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</si>
  <si>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</si>
  <si>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</si>
  <si>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</si>
  <si>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</si>
  <si>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</si>
  <si>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</si>
  <si>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熊取町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</si>
  <si>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</si>
  <si>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</si>
  <si>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</si>
  <si>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</si>
  <si>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</si>
  <si>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</si>
  <si>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</si>
  <si>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</si>
  <si>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</si>
  <si>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</si>
  <si>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</si>
  <si>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</si>
  <si>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</si>
  <si>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</si>
  <si>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</si>
  <si>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</si>
  <si>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</si>
  <si>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町の水道経営はR1から料金回収率が100％を下回り、厳しい経営状況が続いています。今後も給水収益の減少や管路等の老朽化に伴う更新需要の増大などにより、厳しい状況が続くことが見込まれるため、R4には料金改定を予定しています。
　R3からは大阪広域水道企業団と統合を実施し、運営基盤を強化するとともに、府補助金やスケールメリットの活用などにより、老朽管路更新や、お客さまサービスの維持・向上を図っていきます。
　</t>
    <rPh sb="1" eb="3">
      <t>ホンチョウ</t>
    </rPh>
    <rPh sb="4" eb="6">
      <t>スイドウ</t>
    </rPh>
    <rPh sb="6" eb="8">
      <t>ケイエイ</t>
    </rPh>
    <rPh sb="28" eb="29">
      <t>キビ</t>
    </rPh>
    <rPh sb="31" eb="33">
      <t>ケイエイ</t>
    </rPh>
    <rPh sb="33" eb="35">
      <t>ジョウキョウ</t>
    </rPh>
    <rPh sb="36" eb="37">
      <t>ツヅ</t>
    </rPh>
    <rPh sb="43" eb="45">
      <t>コンゴ</t>
    </rPh>
    <rPh sb="46" eb="48">
      <t>キュウスイ</t>
    </rPh>
    <rPh sb="48" eb="50">
      <t>シュウエキ</t>
    </rPh>
    <rPh sb="51" eb="53">
      <t>ゲンショウ</t>
    </rPh>
    <rPh sb="88" eb="90">
      <t>ミコ</t>
    </rPh>
    <rPh sb="100" eb="102">
      <t>リョウキン</t>
    </rPh>
    <rPh sb="102" eb="104">
      <t>カイテイ</t>
    </rPh>
    <rPh sb="105" eb="107">
      <t>ヨテイ</t>
    </rPh>
    <rPh sb="120" eb="122">
      <t>オオサカ</t>
    </rPh>
    <rPh sb="122" eb="124">
      <t>コウイキ</t>
    </rPh>
    <rPh sb="124" eb="126">
      <t>スイドウ</t>
    </rPh>
    <rPh sb="126" eb="129">
      <t>キギョウダン</t>
    </rPh>
    <rPh sb="130" eb="132">
      <t>トウゴウ</t>
    </rPh>
    <rPh sb="133" eb="135">
      <t>ジッシ</t>
    </rPh>
    <rPh sb="137" eb="139">
      <t>ウンエイ</t>
    </rPh>
    <rPh sb="139" eb="141">
      <t>キバン</t>
    </rPh>
    <rPh sb="142" eb="144">
      <t>キョウカ</t>
    </rPh>
    <rPh sb="151" eb="152">
      <t>フ</t>
    </rPh>
    <rPh sb="152" eb="155">
      <t>ホジョキン</t>
    </rPh>
    <rPh sb="165" eb="167">
      <t>カツヨウ</t>
    </rPh>
    <rPh sb="173" eb="175">
      <t>ロウキュウ</t>
    </rPh>
    <rPh sb="175" eb="176">
      <t>カン</t>
    </rPh>
    <rPh sb="176" eb="177">
      <t>ミチ</t>
    </rPh>
    <rPh sb="177" eb="179">
      <t>コウシン</t>
    </rPh>
    <rPh sb="182" eb="183">
      <t>キャク</t>
    </rPh>
    <rPh sb="190" eb="192">
      <t>イジ</t>
    </rPh>
    <rPh sb="193" eb="195">
      <t>コウジョウ</t>
    </rPh>
    <rPh sb="196" eb="197">
      <t>ハカ</t>
    </rPh>
    <phoneticPr fontId="16"/>
  </si>
  <si>
    <t xml:space="preserve">②大規模開発等が進んでいた時期に布設された管路が法定耐用年数の40年を経過してきていることから、当該値は若干の増減があるものの、増加傾向となっており、類似団体平均値と比べても高い数値となっています。
③H30からR1、R2にかけて当該値が減少しているのは、大阪広域水道企業団との統合に伴い予定している大規模な更新工事に備えるため、事業費を抑制したことによるものですが、類似団体平均値との比較では高い数値を維持しています。
</t>
    <rPh sb="1" eb="4">
      <t>ダイキボ</t>
    </rPh>
    <rPh sb="4" eb="6">
      <t>カイハツ</t>
    </rPh>
    <rPh sb="6" eb="7">
      <t>トウ</t>
    </rPh>
    <rPh sb="8" eb="9">
      <t>スス</t>
    </rPh>
    <rPh sb="13" eb="15">
      <t>ジキ</t>
    </rPh>
    <rPh sb="16" eb="18">
      <t>フセツ</t>
    </rPh>
    <rPh sb="21" eb="23">
      <t>カンロ</t>
    </rPh>
    <rPh sb="24" eb="26">
      <t>ホウテイ</t>
    </rPh>
    <rPh sb="26" eb="28">
      <t>タイヨウ</t>
    </rPh>
    <rPh sb="28" eb="30">
      <t>ネンスウ</t>
    </rPh>
    <rPh sb="33" eb="34">
      <t>ネン</t>
    </rPh>
    <rPh sb="35" eb="37">
      <t>ケイカ</t>
    </rPh>
    <rPh sb="48" eb="51">
      <t>トウガイチ</t>
    </rPh>
    <rPh sb="52" eb="54">
      <t>ジャッカン</t>
    </rPh>
    <rPh sb="55" eb="57">
      <t>ゾウゲン</t>
    </rPh>
    <rPh sb="64" eb="66">
      <t>ゾウカ</t>
    </rPh>
    <rPh sb="66" eb="68">
      <t>ケイコウ</t>
    </rPh>
    <rPh sb="75" eb="77">
      <t>ルイジ</t>
    </rPh>
    <rPh sb="77" eb="79">
      <t>ダンタイ</t>
    </rPh>
    <rPh sb="79" eb="82">
      <t>ヘイキンチ</t>
    </rPh>
    <rPh sb="83" eb="84">
      <t>クラ</t>
    </rPh>
    <rPh sb="87" eb="88">
      <t>タカ</t>
    </rPh>
    <rPh sb="89" eb="91">
      <t>スウチ</t>
    </rPh>
    <rPh sb="116" eb="119">
      <t>トウガイチ</t>
    </rPh>
    <rPh sb="120" eb="122">
      <t>ゲンショウ</t>
    </rPh>
    <rPh sb="129" eb="131">
      <t>オオサカ</t>
    </rPh>
    <rPh sb="131" eb="133">
      <t>コウイキ</t>
    </rPh>
    <rPh sb="133" eb="135">
      <t>スイドウ</t>
    </rPh>
    <rPh sb="135" eb="138">
      <t>キギョウダン</t>
    </rPh>
    <rPh sb="140" eb="142">
      <t>トウゴウ</t>
    </rPh>
    <rPh sb="143" eb="144">
      <t>トモナ</t>
    </rPh>
    <rPh sb="145" eb="147">
      <t>ヨテイ</t>
    </rPh>
    <rPh sb="166" eb="169">
      <t>ジギョウヒ</t>
    </rPh>
    <rPh sb="170" eb="172">
      <t>ヨクセイ</t>
    </rPh>
    <rPh sb="185" eb="187">
      <t>ルイジ</t>
    </rPh>
    <rPh sb="187" eb="189">
      <t>ダンタイ</t>
    </rPh>
    <rPh sb="189" eb="192">
      <t>ヘイキンチ</t>
    </rPh>
    <rPh sb="194" eb="196">
      <t>ヒカク</t>
    </rPh>
    <rPh sb="198" eb="199">
      <t>タカ</t>
    </rPh>
    <rPh sb="200" eb="202">
      <t>スウチ</t>
    </rPh>
    <rPh sb="203" eb="205">
      <t>イジ</t>
    </rPh>
    <phoneticPr fontId="16"/>
  </si>
  <si>
    <t xml:space="preserve">①H29は漏水調査業務や漏水修繕業務の実施、退職手当負担金繰入額の増加などにより減少しています。H30は経常費用を抑制したことにより増加したものの、R1は給水収益の減少や営業費用の増加などにより減少に転じています。
 R2は、大阪広域水道企業団との統合に伴い退職手当負担金や固定資産整理に係る経常費用が増加したことなどにより減少しています。
⑤R2は新型コロナウィルス感染症の影響に伴い水道基本料金の50％を減免したことなどにより給水収益が減少していますが、当該減免分の財源については、一般会計から補填しています。
　しかしながら当該値が引続き100％を下回っており、現行料金での事業運営が厳しくなっています。
⑥大阪広域水道企業団からの新型コロナウィルス感染症の影響に伴う受水費の減少があったものの、R3から大阪広域水道企業団と事業統合を行うため、退職手当負担金の清算や固定資産の整理を行ったことよる資産減耗費の増加などにより、給水原価が増加しました。
</t>
    <rPh sb="5" eb="7">
      <t>ロウスイ</t>
    </rPh>
    <rPh sb="7" eb="9">
      <t>チョウサ</t>
    </rPh>
    <rPh sb="9" eb="11">
      <t>ギョウム</t>
    </rPh>
    <rPh sb="12" eb="14">
      <t>ロウスイ</t>
    </rPh>
    <rPh sb="14" eb="16">
      <t>シュウゼン</t>
    </rPh>
    <rPh sb="16" eb="18">
      <t>ギョウム</t>
    </rPh>
    <rPh sb="19" eb="21">
      <t>ジッシ</t>
    </rPh>
    <rPh sb="22" eb="24">
      <t>タイショク</t>
    </rPh>
    <rPh sb="24" eb="26">
      <t>テアテ</t>
    </rPh>
    <rPh sb="26" eb="29">
      <t>フタンキン</t>
    </rPh>
    <rPh sb="29" eb="32">
      <t>クリイレガク</t>
    </rPh>
    <rPh sb="33" eb="35">
      <t>ゾウカ</t>
    </rPh>
    <rPh sb="40" eb="42">
      <t>ゲンショウ</t>
    </rPh>
    <rPh sb="52" eb="54">
      <t>ケイジョウ</t>
    </rPh>
    <rPh sb="54" eb="56">
      <t>ヒヨウ</t>
    </rPh>
    <rPh sb="57" eb="59">
      <t>ヨクセイ</t>
    </rPh>
    <rPh sb="66" eb="68">
      <t>ゾウカ</t>
    </rPh>
    <rPh sb="77" eb="79">
      <t>キュウスイ</t>
    </rPh>
    <rPh sb="79" eb="81">
      <t>シュウエキ</t>
    </rPh>
    <rPh sb="82" eb="84">
      <t>ゲンショウ</t>
    </rPh>
    <rPh sb="85" eb="87">
      <t>エイギョウ</t>
    </rPh>
    <rPh sb="87" eb="89">
      <t>ヒヨウ</t>
    </rPh>
    <rPh sb="90" eb="92">
      <t>ゾウカ</t>
    </rPh>
    <rPh sb="97" eb="99">
      <t>ゲンショウ</t>
    </rPh>
    <rPh sb="100" eb="101">
      <t>テン</t>
    </rPh>
    <rPh sb="113" eb="115">
      <t>オオサカ</t>
    </rPh>
    <rPh sb="115" eb="117">
      <t>コウイキ</t>
    </rPh>
    <rPh sb="117" eb="119">
      <t>スイドウ</t>
    </rPh>
    <rPh sb="119" eb="121">
      <t>キギョウ</t>
    </rPh>
    <rPh sb="121" eb="122">
      <t>ダン</t>
    </rPh>
    <rPh sb="124" eb="126">
      <t>トウゴウ</t>
    </rPh>
    <rPh sb="127" eb="128">
      <t>トモナ</t>
    </rPh>
    <rPh sb="129" eb="131">
      <t>タイショク</t>
    </rPh>
    <rPh sb="131" eb="133">
      <t>テアテ</t>
    </rPh>
    <rPh sb="133" eb="136">
      <t>フタンキン</t>
    </rPh>
    <rPh sb="137" eb="139">
      <t>コテイ</t>
    </rPh>
    <rPh sb="139" eb="141">
      <t>シサン</t>
    </rPh>
    <rPh sb="141" eb="143">
      <t>セイリ</t>
    </rPh>
    <rPh sb="144" eb="145">
      <t>カカ</t>
    </rPh>
    <rPh sb="146" eb="148">
      <t>ケイジョウ</t>
    </rPh>
    <rPh sb="148" eb="150">
      <t>ヒヨウ</t>
    </rPh>
    <rPh sb="151" eb="153">
      <t>ゾウカ</t>
    </rPh>
    <rPh sb="162" eb="164">
      <t>ゲンショウ</t>
    </rPh>
    <rPh sb="176" eb="178">
      <t>シンガタ</t>
    </rPh>
    <rPh sb="185" eb="188">
      <t>カンセンショウ</t>
    </rPh>
    <rPh sb="189" eb="191">
      <t>エイキョウ</t>
    </rPh>
    <rPh sb="192" eb="193">
      <t>トモナ</t>
    </rPh>
    <rPh sb="194" eb="196">
      <t>スイドウ</t>
    </rPh>
    <rPh sb="196" eb="198">
      <t>キホン</t>
    </rPh>
    <rPh sb="198" eb="200">
      <t>リョウキン</t>
    </rPh>
    <rPh sb="205" eb="207">
      <t>ゲンメン</t>
    </rPh>
    <rPh sb="216" eb="218">
      <t>キュウスイ</t>
    </rPh>
    <rPh sb="218" eb="220">
      <t>シュウエキ</t>
    </rPh>
    <rPh sb="221" eb="223">
      <t>ゲンショウ</t>
    </rPh>
    <rPh sb="230" eb="232">
      <t>トウガイ</t>
    </rPh>
    <rPh sb="232" eb="234">
      <t>ゲンメン</t>
    </rPh>
    <rPh sb="234" eb="235">
      <t>ブン</t>
    </rPh>
    <rPh sb="236" eb="238">
      <t>ザイゲン</t>
    </rPh>
    <rPh sb="244" eb="246">
      <t>イッパン</t>
    </rPh>
    <rPh sb="246" eb="248">
      <t>カイケイ</t>
    </rPh>
    <rPh sb="250" eb="252">
      <t>ホテン</t>
    </rPh>
    <rPh sb="266" eb="268">
      <t>トウガイ</t>
    </rPh>
    <rPh sb="268" eb="269">
      <t>アタイ</t>
    </rPh>
    <rPh sb="270" eb="272">
      <t>ヒキツヅ</t>
    </rPh>
    <rPh sb="278" eb="280">
      <t>シタマワ</t>
    </rPh>
    <rPh sb="285" eb="287">
      <t>ゲンコウ</t>
    </rPh>
    <rPh sb="287" eb="289">
      <t>リョウキン</t>
    </rPh>
    <rPh sb="291" eb="293">
      <t>ジギョウ</t>
    </rPh>
    <rPh sb="293" eb="295">
      <t>ウンエイ</t>
    </rPh>
    <rPh sb="296" eb="297">
      <t>キビ</t>
    </rPh>
    <rPh sb="309" eb="311">
      <t>オオサカ</t>
    </rPh>
    <rPh sb="311" eb="313">
      <t>コウイキ</t>
    </rPh>
    <rPh sb="313" eb="315">
      <t>スイドウ</t>
    </rPh>
    <rPh sb="315" eb="317">
      <t>キギョウ</t>
    </rPh>
    <rPh sb="317" eb="318">
      <t>ダン</t>
    </rPh>
    <rPh sb="321" eb="323">
      <t>シンガタ</t>
    </rPh>
    <rPh sb="330" eb="333">
      <t>カンセンショウ</t>
    </rPh>
    <rPh sb="334" eb="336">
      <t>エイキョウ</t>
    </rPh>
    <rPh sb="337" eb="338">
      <t>トモナ</t>
    </rPh>
    <rPh sb="339" eb="340">
      <t>ウ</t>
    </rPh>
    <rPh sb="340" eb="341">
      <t>ミズ</t>
    </rPh>
    <rPh sb="341" eb="342">
      <t>ヒ</t>
    </rPh>
    <rPh sb="343" eb="345">
      <t>ゲンショウ</t>
    </rPh>
    <rPh sb="357" eb="359">
      <t>オオサカ</t>
    </rPh>
    <rPh sb="359" eb="361">
      <t>コウイキ</t>
    </rPh>
    <rPh sb="361" eb="363">
      <t>スイドウ</t>
    </rPh>
    <rPh sb="363" eb="365">
      <t>キギョウ</t>
    </rPh>
    <rPh sb="365" eb="366">
      <t>ダン</t>
    </rPh>
    <rPh sb="367" eb="369">
      <t>ジギョウ</t>
    </rPh>
    <rPh sb="369" eb="371">
      <t>トウゴウ</t>
    </rPh>
    <rPh sb="372" eb="373">
      <t>オコナ</t>
    </rPh>
    <rPh sb="377" eb="379">
      <t>タイショク</t>
    </rPh>
    <rPh sb="379" eb="381">
      <t>テアテ</t>
    </rPh>
    <rPh sb="381" eb="384">
      <t>フタンキン</t>
    </rPh>
    <rPh sb="385" eb="387">
      <t>セイサン</t>
    </rPh>
    <rPh sb="388" eb="390">
      <t>コテイ</t>
    </rPh>
    <rPh sb="390" eb="392">
      <t>シサン</t>
    </rPh>
    <rPh sb="393" eb="395">
      <t>セイリ</t>
    </rPh>
    <rPh sb="396" eb="397">
      <t>オコナ</t>
    </rPh>
    <rPh sb="403" eb="405">
      <t>シサン</t>
    </rPh>
    <rPh sb="405" eb="407">
      <t>ゲンモウ</t>
    </rPh>
    <rPh sb="407" eb="408">
      <t>ヒ</t>
    </rPh>
    <rPh sb="409" eb="411">
      <t>ゾウカ</t>
    </rPh>
    <rPh sb="417" eb="419">
      <t>キュウスイ</t>
    </rPh>
    <rPh sb="419" eb="421">
      <t>ゲンカ</t>
    </rPh>
    <rPh sb="422" eb="424">
      <t>ゾウカ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</si>
</sst>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0.94</c:v>
                </c:pt>
                <c:pt idx="1">
                  <c:v>1.2</c:v>
                </c:pt>
                <c:pt idx="2">
                  <c:v>1.25</c:v>
                </c:pt>
                <c:pt idx="3">
                  <c:v>0.71</c:v>
                </c:pt>
                <c:pt idx="4">
                  <c:v>0.82</c:v>
                </c:pt>
              </c:numCache>
            </c:numRef>
          </c:val>
          <c:extLst>
            <c:ext xmlns:c16="http://schemas.microsoft.com/office/drawing/2014/chart" uri="{C3380CC4-5D6E-409C-BE32-E72D297353CC}">
              <c16:uniqueId val="{00000000-87AB-4841-8FE0-C95B104332F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87AB-4841-8FE0-C95B104332F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83.67</c:v>
                </c:pt>
                <c:pt idx="1">
                  <c:v>83.86</c:v>
                </c:pt>
                <c:pt idx="2">
                  <c:v>82.23</c:v>
                </c:pt>
                <c:pt idx="3">
                  <c:v>81.349999999999994</c:v>
                </c:pt>
                <c:pt idx="4">
                  <c:v>81.75</c:v>
                </c:pt>
              </c:numCache>
            </c:numRef>
          </c:val>
          <c:extLst>
            <c:ext xmlns:c16="http://schemas.microsoft.com/office/drawing/2014/chart" uri="{C3380CC4-5D6E-409C-BE32-E72D297353CC}">
              <c16:uniqueId val="{00000000-C7AA-45FD-A8CA-1537EF58654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C7AA-45FD-A8CA-1537EF58654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93.05</c:v>
                </c:pt>
                <c:pt idx="1">
                  <c:v>92.45</c:v>
                </c:pt>
                <c:pt idx="2">
                  <c:v>93.08</c:v>
                </c:pt>
                <c:pt idx="3">
                  <c:v>92.89</c:v>
                </c:pt>
                <c:pt idx="4">
                  <c:v>94.1</c:v>
                </c:pt>
              </c:numCache>
            </c:numRef>
          </c:val>
          <c:extLst>
            <c:ext xmlns:c16="http://schemas.microsoft.com/office/drawing/2014/chart" uri="{C3380CC4-5D6E-409C-BE32-E72D297353CC}">
              <c16:uniqueId val="{00000000-91B4-4600-B07A-E252D26D03F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91B4-4600-B07A-E252D26D03F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109.01</c:v>
                </c:pt>
                <c:pt idx="1">
                  <c:v>104.8</c:v>
                </c:pt>
                <c:pt idx="2">
                  <c:v>106.43</c:v>
                </c:pt>
                <c:pt idx="3">
                  <c:v>104.03</c:v>
                </c:pt>
                <c:pt idx="4">
                  <c:v>91.56</c:v>
                </c:pt>
              </c:numCache>
            </c:numRef>
          </c:val>
          <c:extLst>
            <c:ext xmlns:c16="http://schemas.microsoft.com/office/drawing/2014/chart" uri="{C3380CC4-5D6E-409C-BE32-E72D297353CC}">
              <c16:uniqueId val="{00000000-005B-489B-ADBC-EAFADA64D1F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005B-489B-ADBC-EAFADA64D1F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41.18</c:v>
                </c:pt>
                <c:pt idx="1">
                  <c:v>42.1</c:v>
                </c:pt>
                <c:pt idx="2">
                  <c:v>42.68</c:v>
                </c:pt>
                <c:pt idx="3">
                  <c:v>42.97</c:v>
                </c:pt>
                <c:pt idx="4">
                  <c:v>41.55</c:v>
                </c:pt>
              </c:numCache>
            </c:numRef>
          </c:val>
          <c:extLst>
            <c:ext xmlns:c16="http://schemas.microsoft.com/office/drawing/2014/chart" uri="{C3380CC4-5D6E-409C-BE32-E72D297353CC}">
              <c16:uniqueId val="{00000000-6A05-4316-B462-ADDA76B3213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6A05-4316-B462-ADDA76B3213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16.920000000000002</c:v>
                </c:pt>
                <c:pt idx="1">
                  <c:v>16.100000000000001</c:v>
                </c:pt>
                <c:pt idx="2">
                  <c:v>20.32</c:v>
                </c:pt>
                <c:pt idx="3">
                  <c:v>22.23</c:v>
                </c:pt>
                <c:pt idx="4">
                  <c:v>20.76</c:v>
                </c:pt>
              </c:numCache>
            </c:numRef>
          </c:val>
          <c:extLst>
            <c:ext xmlns:c16="http://schemas.microsoft.com/office/drawing/2014/chart" uri="{C3380CC4-5D6E-409C-BE32-E72D297353CC}">
              <c16:uniqueId val="{00000000-8680-47A6-9766-292B0674ED7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8680-47A6-9766-292B0674ED7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8E-4E93-BFE8-CE4A249154B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0F8E-4E93-BFE8-CE4A249154B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217.22</c:v>
                </c:pt>
                <c:pt idx="1">
                  <c:v>217.13</c:v>
                </c:pt>
                <c:pt idx="2">
                  <c:v>213.74</c:v>
                </c:pt>
                <c:pt idx="3">
                  <c:v>247.68</c:v>
                </c:pt>
                <c:pt idx="4">
                  <c:v>215.32</c:v>
                </c:pt>
              </c:numCache>
            </c:numRef>
          </c:val>
          <c:extLst>
            <c:ext xmlns:c16="http://schemas.microsoft.com/office/drawing/2014/chart" uri="{C3380CC4-5D6E-409C-BE32-E72D297353CC}">
              <c16:uniqueId val="{00000000-4A81-4E53-8F81-3D5A59B36F7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4A81-4E53-8F81-3D5A59B36F7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169.63</c:v>
                </c:pt>
                <c:pt idx="1">
                  <c:v>165.06</c:v>
                </c:pt>
                <c:pt idx="2">
                  <c:v>179.25</c:v>
                </c:pt>
                <c:pt idx="3">
                  <c:v>187.57</c:v>
                </c:pt>
                <c:pt idx="4">
                  <c:v>208.95</c:v>
                </c:pt>
              </c:numCache>
            </c:numRef>
          </c:val>
          <c:extLst>
            <c:ext xmlns:c16="http://schemas.microsoft.com/office/drawing/2014/chart" uri="{C3380CC4-5D6E-409C-BE32-E72D297353CC}">
              <c16:uniqueId val="{00000000-8D08-469A-B5BB-5548CED99BF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8D08-469A-B5BB-5548CED99BF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105.3</c:v>
                </c:pt>
                <c:pt idx="1">
                  <c:v>101.3</c:v>
                </c:pt>
                <c:pt idx="2">
                  <c:v>103.07</c:v>
                </c:pt>
                <c:pt idx="3">
                  <c:v>99.94</c:v>
                </c:pt>
                <c:pt idx="4">
                  <c:v>80.150000000000006</c:v>
                </c:pt>
              </c:numCache>
            </c:numRef>
          </c:val>
          <c:extLst>
            <c:ext xmlns:c16="http://schemas.microsoft.com/office/drawing/2014/chart" uri="{C3380CC4-5D6E-409C-BE32-E72D297353CC}">
              <c16:uniqueId val="{00000000-A940-494A-87F1-82298FE154F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A940-494A-87F1-82298FE154F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156.74</c:v>
                </c:pt>
                <c:pt idx="1">
                  <c:v>162.72</c:v>
                </c:pt>
                <c:pt idx="2">
                  <c:v>158.47</c:v>
                </c:pt>
                <c:pt idx="3">
                  <c:v>162.36000000000001</c:v>
                </c:pt>
                <c:pt idx="4">
                  <c:v>183.34</c:v>
                </c:pt>
              </c:numCache>
            </c:numRef>
          </c:val>
          <c:extLst>
            <c:ext xmlns:c16="http://schemas.microsoft.com/office/drawing/2014/chart" uri="{C3380CC4-5D6E-409C-BE32-E72D297353CC}">
              <c16:uniqueId val="{00000000-8A73-4CEA-AB49-66AD526CB06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8A73-4CEA-AB49-66AD526CB06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大阪府　熊取町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43407</v>
      </c>
      <c r="AM8" s="61"/>
      <c r="AN8" s="61"/>
      <c r="AO8" s="61"/>
      <c r="AP8" s="61"/>
      <c r="AQ8" s="61"/>
      <c r="AR8" s="61"/>
      <c r="AS8" s="61"/>
      <c r="AT8" s="52">
        <f>データ!$S$6</f>
        <v>17.239999999999998</v>
      </c>
      <c r="AU8" s="53"/>
      <c r="AV8" s="53"/>
      <c r="AW8" s="53"/>
      <c r="AX8" s="53"/>
      <c r="AY8" s="53"/>
      <c r="AZ8" s="53"/>
      <c r="BA8" s="53"/>
      <c r="BB8" s="54">
        <f>データ!$T$6</f>
        <v>2517.81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81.19</v>
      </c>
      <c r="J10" s="53"/>
      <c r="K10" s="53"/>
      <c r="L10" s="53"/>
      <c r="M10" s="53"/>
      <c r="N10" s="53"/>
      <c r="O10" s="64"/>
      <c r="P10" s="54">
        <f>データ!$P$6</f>
        <v>99.89</v>
      </c>
      <c r="Q10" s="54"/>
      <c r="R10" s="54"/>
      <c r="S10" s="54"/>
      <c r="T10" s="54"/>
      <c r="U10" s="54"/>
      <c r="V10" s="54"/>
      <c r="W10" s="61">
        <f>データ!$Q$6</f>
        <v>2700</v>
      </c>
      <c r="X10" s="61"/>
      <c r="Y10" s="61"/>
      <c r="Z10" s="61"/>
      <c r="AA10" s="61"/>
      <c r="AB10" s="61"/>
      <c r="AC10" s="61"/>
      <c r="AD10" s="2"/>
      <c r="AE10" s="2"/>
      <c r="AF10" s="2"/>
      <c r="AG10" s="2"/>
      <c r="AH10" s="4"/>
      <c r="AI10" s="4"/>
      <c r="AJ10" s="4"/>
      <c r="AK10" s="4"/>
      <c r="AL10" s="61">
        <f>データ!$U$6</f>
        <v>43183</v>
      </c>
      <c r="AM10" s="61"/>
      <c r="AN10" s="61"/>
      <c r="AO10" s="61"/>
      <c r="AP10" s="61"/>
      <c r="AQ10" s="61"/>
      <c r="AR10" s="61"/>
      <c r="AS10" s="61"/>
      <c r="AT10" s="52">
        <f>データ!$V$6</f>
        <v>14</v>
      </c>
      <c r="AU10" s="53"/>
      <c r="AV10" s="53"/>
      <c r="AW10" s="53"/>
      <c r="AX10" s="53"/>
      <c r="AY10" s="53"/>
      <c r="AZ10" s="53"/>
      <c r="BA10" s="53"/>
      <c r="BB10" s="54">
        <f>データ!$W$6</f>
        <v>3084.5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F5DwGu0GoSA1zPaHIEjy843vKfJ0MmGijgq9B5WFkwUM9Y2QBvXX/ggOnyH3eDwz2Do2KXz7M/PdK3ec7CW2GA==" saltValue="nhKq5vmTN9MTxCHFitEUE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273619</v>
      </c>
      <c r="D6" s="34">
        <f t="shared" si="3"/>
        <v>46</v>
      </c>
      <c r="E6" s="34">
        <f t="shared" si="3"/>
        <v>1</v>
      </c>
      <c r="F6" s="34">
        <f t="shared" si="3"/>
        <v>0</v>
      </c>
      <c r="G6" s="34">
        <f t="shared" si="3"/>
        <v>1</v>
      </c>
      <c r="H6" s="34" t="str">
        <f t="shared" si="3"/>
        <v>大阪府　熊取町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81.19</v>
      </c>
      <c r="P6" s="35">
        <f t="shared" si="3"/>
        <v>99.89</v>
      </c>
      <c r="Q6" s="35">
        <f t="shared" si="3"/>
        <v>2700</v>
      </c>
      <c r="R6" s="35">
        <f t="shared" si="3"/>
        <v>43407</v>
      </c>
      <c r="S6" s="35">
        <f t="shared" si="3"/>
        <v>17.239999999999998</v>
      </c>
      <c r="T6" s="35">
        <f t="shared" si="3"/>
        <v>2517.81</v>
      </c>
      <c r="U6" s="35">
        <f t="shared" si="3"/>
        <v>43183</v>
      </c>
      <c r="V6" s="35">
        <f t="shared" si="3"/>
        <v>14</v>
      </c>
      <c r="W6" s="35">
        <f t="shared" si="3"/>
        <v>3084.5</v>
      </c>
      <c r="X6" s="36">
        <f>IF(X7="",NA(),X7)</f>
        <v>109.01</v>
      </c>
      <c r="Y6" s="36">
        <f t="shared" ref="Y6:AG6" si="4">IF(Y7="",NA(),Y7)</f>
        <v>104.8</v>
      </c>
      <c r="Z6" s="36">
        <f t="shared" si="4"/>
        <v>106.43</v>
      </c>
      <c r="AA6" s="36">
        <f t="shared" si="4"/>
        <v>104.03</v>
      </c>
      <c r="AB6" s="36">
        <f t="shared" si="4"/>
        <v>91.56</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217.22</v>
      </c>
      <c r="AU6" s="36">
        <f t="shared" ref="AU6:BC6" si="6">IF(AU7="",NA(),AU7)</f>
        <v>217.13</v>
      </c>
      <c r="AV6" s="36">
        <f t="shared" si="6"/>
        <v>213.74</v>
      </c>
      <c r="AW6" s="36">
        <f t="shared" si="6"/>
        <v>247.68</v>
      </c>
      <c r="AX6" s="36">
        <f t="shared" si="6"/>
        <v>215.32</v>
      </c>
      <c r="AY6" s="36">
        <f t="shared" si="6"/>
        <v>377.63</v>
      </c>
      <c r="AZ6" s="36">
        <f t="shared" si="6"/>
        <v>357.34</v>
      </c>
      <c r="BA6" s="36">
        <f t="shared" si="6"/>
        <v>366.03</v>
      </c>
      <c r="BB6" s="36">
        <f t="shared" si="6"/>
        <v>365.18</v>
      </c>
      <c r="BC6" s="36">
        <f t="shared" si="6"/>
        <v>327.77</v>
      </c>
      <c r="BD6" s="35" t="str">
        <f>IF(BD7="","",IF(BD7="-","【-】","【"&amp;SUBSTITUTE(TEXT(BD7,"#,##0.00"),"-","△")&amp;"】"))</f>
        <v>【260.31】</v>
      </c>
      <c r="BE6" s="36">
        <f>IF(BE7="",NA(),BE7)</f>
        <v>169.63</v>
      </c>
      <c r="BF6" s="36">
        <f t="shared" ref="BF6:BN6" si="7">IF(BF7="",NA(),BF7)</f>
        <v>165.06</v>
      </c>
      <c r="BG6" s="36">
        <f t="shared" si="7"/>
        <v>179.25</v>
      </c>
      <c r="BH6" s="36">
        <f t="shared" si="7"/>
        <v>187.57</v>
      </c>
      <c r="BI6" s="36">
        <f t="shared" si="7"/>
        <v>208.95</v>
      </c>
      <c r="BJ6" s="36">
        <f t="shared" si="7"/>
        <v>364.71</v>
      </c>
      <c r="BK6" s="36">
        <f t="shared" si="7"/>
        <v>373.69</v>
      </c>
      <c r="BL6" s="36">
        <f t="shared" si="7"/>
        <v>370.12</v>
      </c>
      <c r="BM6" s="36">
        <f t="shared" si="7"/>
        <v>371.65</v>
      </c>
      <c r="BN6" s="36">
        <f t="shared" si="7"/>
        <v>397.1</v>
      </c>
      <c r="BO6" s="35" t="str">
        <f>IF(BO7="","",IF(BO7="-","【-】","【"&amp;SUBSTITUTE(TEXT(BO7,"#,##0.00"),"-","△")&amp;"】"))</f>
        <v>【275.67】</v>
      </c>
      <c r="BP6" s="36">
        <f>IF(BP7="",NA(),BP7)</f>
        <v>105.3</v>
      </c>
      <c r="BQ6" s="36">
        <f t="shared" ref="BQ6:BY6" si="8">IF(BQ7="",NA(),BQ7)</f>
        <v>101.3</v>
      </c>
      <c r="BR6" s="36">
        <f t="shared" si="8"/>
        <v>103.07</v>
      </c>
      <c r="BS6" s="36">
        <f t="shared" si="8"/>
        <v>99.94</v>
      </c>
      <c r="BT6" s="36">
        <f t="shared" si="8"/>
        <v>80.150000000000006</v>
      </c>
      <c r="BU6" s="36">
        <f t="shared" si="8"/>
        <v>100.65</v>
      </c>
      <c r="BV6" s="36">
        <f t="shared" si="8"/>
        <v>99.87</v>
      </c>
      <c r="BW6" s="36">
        <f t="shared" si="8"/>
        <v>100.42</v>
      </c>
      <c r="BX6" s="36">
        <f t="shared" si="8"/>
        <v>98.77</v>
      </c>
      <c r="BY6" s="36">
        <f t="shared" si="8"/>
        <v>95.79</v>
      </c>
      <c r="BZ6" s="35" t="str">
        <f>IF(BZ7="","",IF(BZ7="-","【-】","【"&amp;SUBSTITUTE(TEXT(BZ7,"#,##0.00"),"-","△")&amp;"】"))</f>
        <v>【100.05】</v>
      </c>
      <c r="CA6" s="36">
        <f>IF(CA7="",NA(),CA7)</f>
        <v>156.74</v>
      </c>
      <c r="CB6" s="36">
        <f t="shared" ref="CB6:CJ6" si="9">IF(CB7="",NA(),CB7)</f>
        <v>162.72</v>
      </c>
      <c r="CC6" s="36">
        <f t="shared" si="9"/>
        <v>158.47</v>
      </c>
      <c r="CD6" s="36">
        <f t="shared" si="9"/>
        <v>162.36000000000001</v>
      </c>
      <c r="CE6" s="36">
        <f t="shared" si="9"/>
        <v>183.34</v>
      </c>
      <c r="CF6" s="36">
        <f t="shared" si="9"/>
        <v>170.19</v>
      </c>
      <c r="CG6" s="36">
        <f t="shared" si="9"/>
        <v>171.81</v>
      </c>
      <c r="CH6" s="36">
        <f t="shared" si="9"/>
        <v>171.67</v>
      </c>
      <c r="CI6" s="36">
        <f t="shared" si="9"/>
        <v>173.67</v>
      </c>
      <c r="CJ6" s="36">
        <f t="shared" si="9"/>
        <v>171.13</v>
      </c>
      <c r="CK6" s="35" t="str">
        <f>IF(CK7="","",IF(CK7="-","【-】","【"&amp;SUBSTITUTE(TEXT(CK7,"#,##0.00"),"-","△")&amp;"】"))</f>
        <v>【166.40】</v>
      </c>
      <c r="CL6" s="36">
        <f>IF(CL7="",NA(),CL7)</f>
        <v>83.67</v>
      </c>
      <c r="CM6" s="36">
        <f t="shared" ref="CM6:CU6" si="10">IF(CM7="",NA(),CM7)</f>
        <v>83.86</v>
      </c>
      <c r="CN6" s="36">
        <f t="shared" si="10"/>
        <v>82.23</v>
      </c>
      <c r="CO6" s="36">
        <f t="shared" si="10"/>
        <v>81.349999999999994</v>
      </c>
      <c r="CP6" s="36">
        <f t="shared" si="10"/>
        <v>81.75</v>
      </c>
      <c r="CQ6" s="36">
        <f t="shared" si="10"/>
        <v>59.01</v>
      </c>
      <c r="CR6" s="36">
        <f t="shared" si="10"/>
        <v>60.03</v>
      </c>
      <c r="CS6" s="36">
        <f t="shared" si="10"/>
        <v>59.74</v>
      </c>
      <c r="CT6" s="36">
        <f t="shared" si="10"/>
        <v>59.67</v>
      </c>
      <c r="CU6" s="36">
        <f t="shared" si="10"/>
        <v>60.12</v>
      </c>
      <c r="CV6" s="35" t="str">
        <f>IF(CV7="","",IF(CV7="-","【-】","【"&amp;SUBSTITUTE(TEXT(CV7,"#,##0.00"),"-","△")&amp;"】"))</f>
        <v>【60.69】</v>
      </c>
      <c r="CW6" s="36">
        <f>IF(CW7="",NA(),CW7)</f>
        <v>93.05</v>
      </c>
      <c r="CX6" s="36">
        <f t="shared" ref="CX6:DF6" si="11">IF(CX7="",NA(),CX7)</f>
        <v>92.45</v>
      </c>
      <c r="CY6" s="36">
        <f t="shared" si="11"/>
        <v>93.08</v>
      </c>
      <c r="CZ6" s="36">
        <f t="shared" si="11"/>
        <v>92.89</v>
      </c>
      <c r="DA6" s="36">
        <f t="shared" si="11"/>
        <v>94.1</v>
      </c>
      <c r="DB6" s="36">
        <f t="shared" si="11"/>
        <v>85.37</v>
      </c>
      <c r="DC6" s="36">
        <f t="shared" si="11"/>
        <v>84.81</v>
      </c>
      <c r="DD6" s="36">
        <f t="shared" si="11"/>
        <v>84.8</v>
      </c>
      <c r="DE6" s="36">
        <f t="shared" si="11"/>
        <v>84.6</v>
      </c>
      <c r="DF6" s="36">
        <f t="shared" si="11"/>
        <v>84.24</v>
      </c>
      <c r="DG6" s="35" t="str">
        <f>IF(DG7="","",IF(DG7="-","【-】","【"&amp;SUBSTITUTE(TEXT(DG7,"#,##0.00"),"-","△")&amp;"】"))</f>
        <v>【89.82】</v>
      </c>
      <c r="DH6" s="36">
        <f>IF(DH7="",NA(),DH7)</f>
        <v>41.18</v>
      </c>
      <c r="DI6" s="36">
        <f t="shared" ref="DI6:DQ6" si="12">IF(DI7="",NA(),DI7)</f>
        <v>42.1</v>
      </c>
      <c r="DJ6" s="36">
        <f t="shared" si="12"/>
        <v>42.68</v>
      </c>
      <c r="DK6" s="36">
        <f t="shared" si="12"/>
        <v>42.97</v>
      </c>
      <c r="DL6" s="36">
        <f t="shared" si="12"/>
        <v>41.55</v>
      </c>
      <c r="DM6" s="36">
        <f t="shared" si="12"/>
        <v>46.9</v>
      </c>
      <c r="DN6" s="36">
        <f t="shared" si="12"/>
        <v>47.28</v>
      </c>
      <c r="DO6" s="36">
        <f t="shared" si="12"/>
        <v>47.66</v>
      </c>
      <c r="DP6" s="36">
        <f t="shared" si="12"/>
        <v>48.17</v>
      </c>
      <c r="DQ6" s="36">
        <f t="shared" si="12"/>
        <v>48.83</v>
      </c>
      <c r="DR6" s="35" t="str">
        <f>IF(DR7="","",IF(DR7="-","【-】","【"&amp;SUBSTITUTE(TEXT(DR7,"#,##0.00"),"-","△")&amp;"】"))</f>
        <v>【50.19】</v>
      </c>
      <c r="DS6" s="36">
        <f>IF(DS7="",NA(),DS7)</f>
        <v>16.920000000000002</v>
      </c>
      <c r="DT6" s="36">
        <f t="shared" ref="DT6:EB6" si="13">IF(DT7="",NA(),DT7)</f>
        <v>16.100000000000001</v>
      </c>
      <c r="DU6" s="36">
        <f t="shared" si="13"/>
        <v>20.32</v>
      </c>
      <c r="DV6" s="36">
        <f t="shared" si="13"/>
        <v>22.23</v>
      </c>
      <c r="DW6" s="36">
        <f t="shared" si="13"/>
        <v>20.76</v>
      </c>
      <c r="DX6" s="36">
        <f t="shared" si="13"/>
        <v>12.03</v>
      </c>
      <c r="DY6" s="36">
        <f t="shared" si="13"/>
        <v>12.19</v>
      </c>
      <c r="DZ6" s="36">
        <f t="shared" si="13"/>
        <v>15.1</v>
      </c>
      <c r="EA6" s="36">
        <f t="shared" si="13"/>
        <v>17.12</v>
      </c>
      <c r="EB6" s="36">
        <f t="shared" si="13"/>
        <v>18.18</v>
      </c>
      <c r="EC6" s="35" t="str">
        <f>IF(EC7="","",IF(EC7="-","【-】","【"&amp;SUBSTITUTE(TEXT(EC7,"#,##0.00"),"-","△")&amp;"】"))</f>
        <v>【20.63】</v>
      </c>
      <c r="ED6" s="36">
        <f>IF(ED7="",NA(),ED7)</f>
        <v>0.94</v>
      </c>
      <c r="EE6" s="36">
        <f t="shared" ref="EE6:EM6" si="14">IF(EE7="",NA(),EE7)</f>
        <v>1.2</v>
      </c>
      <c r="EF6" s="36">
        <f t="shared" si="14"/>
        <v>1.25</v>
      </c>
      <c r="EG6" s="36">
        <f t="shared" si="14"/>
        <v>0.71</v>
      </c>
      <c r="EH6" s="36">
        <f t="shared" si="14"/>
        <v>0.82</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273619</v>
      </c>
      <c r="D7" s="38">
        <v>46</v>
      </c>
      <c r="E7" s="38">
        <v>1</v>
      </c>
      <c r="F7" s="38">
        <v>0</v>
      </c>
      <c r="G7" s="38">
        <v>1</v>
      </c>
      <c r="H7" s="38" t="s">
        <v>92</v>
      </c>
      <c r="I7" s="38" t="s">
        <v>93</v>
      </c>
      <c r="J7" s="38" t="s">
        <v>94</v>
      </c>
      <c r="K7" s="38" t="s">
        <v>95</v>
      </c>
      <c r="L7" s="38" t="s">
        <v>96</v>
      </c>
      <c r="M7" s="38" t="s">
        <v>97</v>
      </c>
      <c r="N7" s="39" t="s">
        <v>98</v>
      </c>
      <c r="O7" s="39">
        <v>81.19</v>
      </c>
      <c r="P7" s="39">
        <v>99.89</v>
      </c>
      <c r="Q7" s="39">
        <v>2700</v>
      </c>
      <c r="R7" s="39">
        <v>43407</v>
      </c>
      <c r="S7" s="39">
        <v>17.239999999999998</v>
      </c>
      <c r="T7" s="39">
        <v>2517.81</v>
      </c>
      <c r="U7" s="39">
        <v>43183</v>
      </c>
      <c r="V7" s="39">
        <v>14</v>
      </c>
      <c r="W7" s="39">
        <v>3084.5</v>
      </c>
      <c r="X7" s="39">
        <v>109.01</v>
      </c>
      <c r="Y7" s="39">
        <v>104.8</v>
      </c>
      <c r="Z7" s="39">
        <v>106.43</v>
      </c>
      <c r="AA7" s="39">
        <v>104.03</v>
      </c>
      <c r="AB7" s="39">
        <v>91.56</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217.22</v>
      </c>
      <c r="AU7" s="39">
        <v>217.13</v>
      </c>
      <c r="AV7" s="39">
        <v>213.74</v>
      </c>
      <c r="AW7" s="39">
        <v>247.68</v>
      </c>
      <c r="AX7" s="39">
        <v>215.32</v>
      </c>
      <c r="AY7" s="39">
        <v>377.63</v>
      </c>
      <c r="AZ7" s="39">
        <v>357.34</v>
      </c>
      <c r="BA7" s="39">
        <v>366.03</v>
      </c>
      <c r="BB7" s="39">
        <v>365.18</v>
      </c>
      <c r="BC7" s="39">
        <v>327.77</v>
      </c>
      <c r="BD7" s="39">
        <v>260.31</v>
      </c>
      <c r="BE7" s="39">
        <v>169.63</v>
      </c>
      <c r="BF7" s="39">
        <v>165.06</v>
      </c>
      <c r="BG7" s="39">
        <v>179.25</v>
      </c>
      <c r="BH7" s="39">
        <v>187.57</v>
      </c>
      <c r="BI7" s="39">
        <v>208.95</v>
      </c>
      <c r="BJ7" s="39">
        <v>364.71</v>
      </c>
      <c r="BK7" s="39">
        <v>373.69</v>
      </c>
      <c r="BL7" s="39">
        <v>370.12</v>
      </c>
      <c r="BM7" s="39">
        <v>371.65</v>
      </c>
      <c r="BN7" s="39">
        <v>397.1</v>
      </c>
      <c r="BO7" s="39">
        <v>275.67</v>
      </c>
      <c r="BP7" s="39">
        <v>105.3</v>
      </c>
      <c r="BQ7" s="39">
        <v>101.3</v>
      </c>
      <c r="BR7" s="39">
        <v>103.07</v>
      </c>
      <c r="BS7" s="39">
        <v>99.94</v>
      </c>
      <c r="BT7" s="39">
        <v>80.150000000000006</v>
      </c>
      <c r="BU7" s="39">
        <v>100.65</v>
      </c>
      <c r="BV7" s="39">
        <v>99.87</v>
      </c>
      <c r="BW7" s="39">
        <v>100.42</v>
      </c>
      <c r="BX7" s="39">
        <v>98.77</v>
      </c>
      <c r="BY7" s="39">
        <v>95.79</v>
      </c>
      <c r="BZ7" s="39">
        <v>100.05</v>
      </c>
      <c r="CA7" s="39">
        <v>156.74</v>
      </c>
      <c r="CB7" s="39">
        <v>162.72</v>
      </c>
      <c r="CC7" s="39">
        <v>158.47</v>
      </c>
      <c r="CD7" s="39">
        <v>162.36000000000001</v>
      </c>
      <c r="CE7" s="39">
        <v>183.34</v>
      </c>
      <c r="CF7" s="39">
        <v>170.19</v>
      </c>
      <c r="CG7" s="39">
        <v>171.81</v>
      </c>
      <c r="CH7" s="39">
        <v>171.67</v>
      </c>
      <c r="CI7" s="39">
        <v>173.67</v>
      </c>
      <c r="CJ7" s="39">
        <v>171.13</v>
      </c>
      <c r="CK7" s="39">
        <v>166.4</v>
      </c>
      <c r="CL7" s="39">
        <v>83.67</v>
      </c>
      <c r="CM7" s="39">
        <v>83.86</v>
      </c>
      <c r="CN7" s="39">
        <v>82.23</v>
      </c>
      <c r="CO7" s="39">
        <v>81.349999999999994</v>
      </c>
      <c r="CP7" s="39">
        <v>81.75</v>
      </c>
      <c r="CQ7" s="39">
        <v>59.01</v>
      </c>
      <c r="CR7" s="39">
        <v>60.03</v>
      </c>
      <c r="CS7" s="39">
        <v>59.74</v>
      </c>
      <c r="CT7" s="39">
        <v>59.67</v>
      </c>
      <c r="CU7" s="39">
        <v>60.12</v>
      </c>
      <c r="CV7" s="39">
        <v>60.69</v>
      </c>
      <c r="CW7" s="39">
        <v>93.05</v>
      </c>
      <c r="CX7" s="39">
        <v>92.45</v>
      </c>
      <c r="CY7" s="39">
        <v>93.08</v>
      </c>
      <c r="CZ7" s="39">
        <v>92.89</v>
      </c>
      <c r="DA7" s="39">
        <v>94.1</v>
      </c>
      <c r="DB7" s="39">
        <v>85.37</v>
      </c>
      <c r="DC7" s="39">
        <v>84.81</v>
      </c>
      <c r="DD7" s="39">
        <v>84.8</v>
      </c>
      <c r="DE7" s="39">
        <v>84.6</v>
      </c>
      <c r="DF7" s="39">
        <v>84.24</v>
      </c>
      <c r="DG7" s="39">
        <v>89.82</v>
      </c>
      <c r="DH7" s="39">
        <v>41.18</v>
      </c>
      <c r="DI7" s="39">
        <v>42.1</v>
      </c>
      <c r="DJ7" s="39">
        <v>42.68</v>
      </c>
      <c r="DK7" s="39">
        <v>42.97</v>
      </c>
      <c r="DL7" s="39">
        <v>41.55</v>
      </c>
      <c r="DM7" s="39">
        <v>46.9</v>
      </c>
      <c r="DN7" s="39">
        <v>47.28</v>
      </c>
      <c r="DO7" s="39">
        <v>47.66</v>
      </c>
      <c r="DP7" s="39">
        <v>48.17</v>
      </c>
      <c r="DQ7" s="39">
        <v>48.83</v>
      </c>
      <c r="DR7" s="39">
        <v>50.19</v>
      </c>
      <c r="DS7" s="39">
        <v>16.920000000000002</v>
      </c>
      <c r="DT7" s="39">
        <v>16.100000000000001</v>
      </c>
      <c r="DU7" s="39">
        <v>20.32</v>
      </c>
      <c r="DV7" s="39">
        <v>22.23</v>
      </c>
      <c r="DW7" s="39">
        <v>20.76</v>
      </c>
      <c r="DX7" s="39">
        <v>12.03</v>
      </c>
      <c r="DY7" s="39">
        <v>12.19</v>
      </c>
      <c r="DZ7" s="39">
        <v>15.1</v>
      </c>
      <c r="EA7" s="39">
        <v>17.12</v>
      </c>
      <c r="EB7" s="39">
        <v>18.18</v>
      </c>
      <c r="EC7" s="39">
        <v>20.63</v>
      </c>
      <c r="ED7" s="39">
        <v>0.94</v>
      </c>
      <c r="EE7" s="39">
        <v>1.2</v>
      </c>
      <c r="EF7" s="39">
        <v>1.25</v>
      </c>
      <c r="EG7" s="39">
        <v>0.71</v>
      </c>
      <c r="EH7" s="39">
        <v>0.82</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にしだ</cp:lastModifiedBy>
  <cp:lastPrinted>2022-02-15T00:33:35Z</cp:lastPrinted>
  <dcterms:created xsi:type="dcterms:W3CDTF">2021-12-03T06:53:25Z</dcterms:created>
  <dcterms:modified xsi:type="dcterms:W3CDTF">2022-02-15T00:33:36Z</dcterms:modified>
  <cp:category/>
</cp:coreProperties>
</file>