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37 忠岡町\"/>
    </mc:Choice>
  </mc:AlternateContent>
  <workbookProtection workbookAlgorithmName="SHA-512" workbookHashValue="3ZYWgd1X7J6foAfv4K+HX363QpIlKbAPHLajAlqQdZ8Uen3nVQzjh6fhd6p6TjIOqtlqsy9OMVMK+yd0VFD6LQ==" workbookSaltValue="nYdTpibNprx5crJuIB0Xqw==" workbookSpinCount="100000" lockStructure="1"/>
  <bookViews>
    <workbookView xWindow="1860" yWindow="0" windowWidth="19560" windowHeight="80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Q6" i="5"/>
  <c r="P6" i="5"/>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AD10" i="4"/>
  <c r="W10" i="4"/>
  <c r="P10" i="4"/>
  <c r="BB8" i="4"/>
  <c r="AT8" i="4"/>
  <c r="AD8" i="4"/>
  <c r="W8" i="4"/>
  <c r="B8" i="4"/>
</calcChain>
</file>

<file path=xl/sharedStrings.xml><?xml version="1.0" encoding="utf-8"?>
<sst xmlns="http://schemas.openxmlformats.org/spreadsheetml/2006/main" count="320" uniqueCount="119">
  <si>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</si>
  <si>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</si>
  <si>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</si>
  <si>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</si>
  <si>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</si>
  <si>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</si>
  <si>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</si>
  <si>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</si>
  <si>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</si>
  <si>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</si>
  <si>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</si>
  <si>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</si>
  <si>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</si>
  <si>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</si>
  <si>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</si>
  <si>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</si>
  <si>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</si>
  <si>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</si>
  <si>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</si>
  <si>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</si>
  <si>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</si>
  <si>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</si>
  <si>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</si>
  <si>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</si>
  <si>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</si>
  <si>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</si>
  <si>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</si>
  <si>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</si>
  <si>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</si>
  <si>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</si>
  <si>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</si>
  <si>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</si>
  <si>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</si>
  <si>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</si>
  <si>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</si>
  <si>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</si>
  <si>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</si>
  <si>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</si>
  <si>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</si>
  <si>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</si>
  <si>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</si>
  <si>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</si>
  <si>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</si>
  <si>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</si>
  <si>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</si>
  <si>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</si>
  <si>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</si>
  <si>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</si>
  <si>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</si>
  <si>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</si>
  <si>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</si>
  <si>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</si>
  <si>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</si>
  <si>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</si>
  <si>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</si>
  <si>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</si>
  <si>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</si>
  <si>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</si>
  <si>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</si>
  <si>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</si>
  <si>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</si>
  <si>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</si>
  <si>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</si>
  <si>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</si>
  <si>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</si>
  <si>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</si>
  <si>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</si>
  <si>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</si>
  <si>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</si>
  <si>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</si>
  <si>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</si>
  <si>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</si>
  <si>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</si>
  <si>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</si>
  <si>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</si>
  <si>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</si>
  <si>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</si>
  <si>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</si>
  <si>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</si>
  <si>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</si>
  <si>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</si>
  <si>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</si>
  <si>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</si>
  <si>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</si>
  <si>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</si>
  <si>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</si>
  <si>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</si>
  <si>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</si>
  <si>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</si>
  <si>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</si>
  <si>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</si>
  <si>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</si>
  <si>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</si>
  <si>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</si>
  <si>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</si>
  <si>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</si>
  <si>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忠岡町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</si>
  <si>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</si>
  <si>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</si>
  <si>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</si>
  <si>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</si>
  <si>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</si>
  <si>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</si>
  <si>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</si>
  <si>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</si>
  <si>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</si>
  <si>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</si>
  <si>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</si>
  <si>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</si>
  <si>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</si>
  <si>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</si>
  <si>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</si>
  <si>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</si>
  <si>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</si>
  <si>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</si>
  <si>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</si>
  <si>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分析の結果から、普及率は、97.20％と整備が進んでいるが、建設事業に伴う企業債（借入金）の償還（返済）が大きな負担となっている。
　また、水洗化率については、類似団体平均値を2.07％下回っている。近年本町の水洗化は新築及び建替による増加が多く、改造による水洗化は依然鈍い状況であるため、今後も継続して水洗化促進の啓発に努めるとともに水洗化補助金制度の創設を検討する。
　企業債残高を減少させるため、効率的に効果が見込めるものを新規事業として実施し、企業債の新規発行を抑える。
　また、R2年度より公営企業会計へ移行したことにより、H29年度策定済みの「経営戦略」については、公営企業会計決算に基づく計画とするため、R5年度の改定を目標に見直し作業に着手する。</t>
    <rPh sb="169" eb="172">
      <t>スイセンカ</t>
    </rPh>
    <rPh sb="172" eb="177">
      <t>ホジョキンセイド</t>
    </rPh>
    <rPh sb="178" eb="180">
      <t>ソウセツ</t>
    </rPh>
    <rPh sb="181" eb="183">
      <t>ケントウ</t>
    </rPh>
    <rPh sb="247" eb="249">
      <t>ネンド</t>
    </rPh>
    <phoneticPr fontId="4"/>
  </si>
  <si>
    <t>①経常収支比率（％）
　経常収支に占める減価償却費の割合が大きく、経営の負担となっている。H25年度より、施設等の予防保全を行わず、支出を控えることで経営の健全化・効率化に努めているが、R2年度は類似団体平均値を3.02％下回った。
②累積欠損金比率（％）
　R1年度まで欠損金の発生はなかったが、公営企業会計移行に伴う打ち切り決算の影響により、欠損金を計上した。当該欠損金の発生は公営企業会計移行に伴う特例的なものであり、累積欠損金比率も類似団体平均値を大きく下回っている。
③流動比率（％）
　H3年度からH12年度までの間に下水道整備を集中的に進めたことにより、流動負債に占める企業債の割合が大きく、類似団体平均値を大きく下回っている。
④企業債残高対事業規模比率（％）
　H3年度からH12年度までの間に下水道整備を集中的に進めたことにより、その期間の投資額が多いため類似団体平均値を上回っている。
⑤経費回収率（％）
　流域下水処理場及び管渠施設の維持管理費の抑制等により、概ね100％前後で推移しており、類似団体平均値を10.71％上回っている。
⑥汚水処理原価
　本町は単独の下水処理場を持たず、複数の市町から発生する汚水を流域下水道でまとめて処理することにより経費抑制の効果をあげている。R2年度は類似団体平均値を1.8円下回っている。
⑧水洗化率（％）
　類似団体平均値を2.07％下回る結果となった。水洗化率向上のため、広報及びホームページ等で水洗化啓発を行った結果、未水洗家屋や新築の新たな下水道接続により約0.4％向上している。また、水洗化補助金の新設を検討し、R3年度に実施する。</t>
    <rPh sb="1" eb="7">
      <t>ケイジョウシュウシヒリツ</t>
    </rPh>
    <rPh sb="12" eb="16">
      <t>ケイジョウシュウシ</t>
    </rPh>
    <rPh sb="17" eb="18">
      <t>シ</t>
    </rPh>
    <rPh sb="20" eb="25">
      <t>ゲンカショウキャクヒ</t>
    </rPh>
    <rPh sb="26" eb="28">
      <t>ワリアイ</t>
    </rPh>
    <rPh sb="29" eb="30">
      <t>オオ</t>
    </rPh>
    <rPh sb="33" eb="35">
      <t>ケイエイ</t>
    </rPh>
    <rPh sb="36" eb="38">
      <t>フタン</t>
    </rPh>
    <rPh sb="48" eb="50">
      <t>ネンド</t>
    </rPh>
    <rPh sb="53" eb="55">
      <t>シセツ</t>
    </rPh>
    <rPh sb="55" eb="56">
      <t>トウ</t>
    </rPh>
    <rPh sb="57" eb="61">
      <t>ヨボウホゼン</t>
    </rPh>
    <rPh sb="62" eb="63">
      <t>オコナ</t>
    </rPh>
    <rPh sb="66" eb="68">
      <t>シシュツ</t>
    </rPh>
    <rPh sb="69" eb="70">
      <t>ヒカ</t>
    </rPh>
    <rPh sb="75" eb="77">
      <t>ケイエイ</t>
    </rPh>
    <rPh sb="78" eb="81">
      <t>ケンゼンカ</t>
    </rPh>
    <rPh sb="82" eb="85">
      <t>コウリツカ</t>
    </rPh>
    <rPh sb="86" eb="87">
      <t>ツト</t>
    </rPh>
    <rPh sb="95" eb="97">
      <t>ネンド</t>
    </rPh>
    <rPh sb="101" eb="102">
      <t>カラダ</t>
    </rPh>
    <rPh sb="118" eb="123">
      <t>ルイセキケッソンキン</t>
    </rPh>
    <rPh sb="123" eb="125">
      <t>ヒリツ</t>
    </rPh>
    <rPh sb="132" eb="134">
      <t>ネンド</t>
    </rPh>
    <rPh sb="136" eb="139">
      <t>ケッソンキン</t>
    </rPh>
    <rPh sb="140" eb="142">
      <t>ハッセイ</t>
    </rPh>
    <rPh sb="149" eb="155">
      <t>コウエイキギョウカイケイ</t>
    </rPh>
    <rPh sb="155" eb="157">
      <t>イコウ</t>
    </rPh>
    <rPh sb="158" eb="159">
      <t>トモナ</t>
    </rPh>
    <rPh sb="160" eb="161">
      <t>ウ</t>
    </rPh>
    <rPh sb="162" eb="163">
      <t>キ</t>
    </rPh>
    <rPh sb="164" eb="166">
      <t>ケッサン</t>
    </rPh>
    <rPh sb="167" eb="169">
      <t>エイキョウ</t>
    </rPh>
    <rPh sb="173" eb="176">
      <t>ケッソンキン</t>
    </rPh>
    <rPh sb="177" eb="179">
      <t>ケイジョウ</t>
    </rPh>
    <rPh sb="182" eb="187">
      <t>トウガイケッソンキン</t>
    </rPh>
    <rPh sb="188" eb="190">
      <t>ハッセイ</t>
    </rPh>
    <rPh sb="191" eb="197">
      <t>コウエイキギョウカイケイ</t>
    </rPh>
    <rPh sb="197" eb="199">
      <t>イコウ</t>
    </rPh>
    <rPh sb="200" eb="201">
      <t>トモナ</t>
    </rPh>
    <rPh sb="202" eb="205">
      <t>トクレイテキ</t>
    </rPh>
    <rPh sb="212" eb="216">
      <t>ルイセキケッソン</t>
    </rPh>
    <rPh sb="216" eb="217">
      <t>キン</t>
    </rPh>
    <rPh sb="217" eb="219">
      <t>ヒリツ</t>
    </rPh>
    <rPh sb="220" eb="224">
      <t>ルイジダンタイ</t>
    </rPh>
    <rPh sb="224" eb="227">
      <t>ヘイキンチ</t>
    </rPh>
    <rPh sb="228" eb="229">
      <t>オオ</t>
    </rPh>
    <rPh sb="231" eb="233">
      <t>シタマワ</t>
    </rPh>
    <rPh sb="240" eb="244">
      <t>リュウドウヒリツ</t>
    </rPh>
    <rPh sb="284" eb="288">
      <t>リュウドウフサイ</t>
    </rPh>
    <rPh sb="289" eb="290">
      <t>シ</t>
    </rPh>
    <rPh sb="292" eb="295">
      <t>キギョウサイ</t>
    </rPh>
    <rPh sb="296" eb="298">
      <t>ワリアイ</t>
    </rPh>
    <rPh sb="299" eb="300">
      <t>オオ</t>
    </rPh>
    <rPh sb="306" eb="307">
      <t>カラダ</t>
    </rPh>
    <rPh sb="311" eb="312">
      <t>オオ</t>
    </rPh>
    <rPh sb="314" eb="316">
      <t>シタマワ</t>
    </rPh>
    <rPh sb="323" eb="326">
      <t>キギョウサイ</t>
    </rPh>
    <rPh sb="326" eb="328">
      <t>ザンダカ</t>
    </rPh>
    <rPh sb="328" eb="329">
      <t>タイ</t>
    </rPh>
    <rPh sb="405" eb="410">
      <t>ケイヒカイシュウリツ</t>
    </rPh>
    <rPh sb="472" eb="474">
      <t>ウワマワ</t>
    </rPh>
    <rPh sb="554" eb="556">
      <t>ネンド</t>
    </rPh>
    <rPh sb="560" eb="561">
      <t>カラダ</t>
    </rPh>
    <rPh sb="568" eb="569">
      <t>エン</t>
    </rPh>
    <rPh sb="578" eb="582">
      <t>スイセンカリツ</t>
    </rPh>
    <rPh sb="679" eb="682">
      <t>スイセンカ</t>
    </rPh>
    <rPh sb="682" eb="685">
      <t>ホジョキン</t>
    </rPh>
    <rPh sb="686" eb="688">
      <t>シンセツ</t>
    </rPh>
    <rPh sb="689" eb="691">
      <t>ケントウ</t>
    </rPh>
    <rPh sb="695" eb="697">
      <t>ネンド</t>
    </rPh>
    <rPh sb="698" eb="700">
      <t>ジッシ</t>
    </rPh>
    <phoneticPr fontId="4"/>
  </si>
  <si>
    <r>
      <t>①有形固定資産減価償却率（％）
　R2年度から公営企業会計に移行したため、初年度の減価償却率は類似団体平均値を下回っている。今後は法定耐用年数が近い資産を効果的・効率的に維持していくため、</t>
    </r>
    <r>
      <rPr>
        <sz val="11"/>
        <rFont val="ＭＳ ゴシック"/>
        <family val="3"/>
        <charset val="128"/>
      </rPr>
      <t>ストックマネジメント</t>
    </r>
    <r>
      <rPr>
        <sz val="11"/>
        <color theme="1"/>
        <rFont val="ＭＳ ゴシック"/>
        <family val="3"/>
        <charset val="128"/>
      </rPr>
      <t>計画、経営戦略の改定を予定している。
③管渠改善率
　管渠の改善状況については、S62年に下水道管の供用を開始してから34年であり、R2年度も更新が必要な管渠がなかったため、着手していない。今後はR2年3月9日策定のストック計画に基づき、R6年度から管路調査を実施し、優先順位等の検討を進める。</t>
    </r>
    <rPh sb="1" eb="7">
      <t>ユウケイコテイシサン</t>
    </rPh>
    <rPh sb="7" eb="12">
      <t>ゲンカショウキャクリツ</t>
    </rPh>
    <rPh sb="19" eb="21">
      <t>ネンド</t>
    </rPh>
    <rPh sb="23" eb="29">
      <t>コウエイキギョウカイケイ</t>
    </rPh>
    <rPh sb="30" eb="32">
      <t>イコウ</t>
    </rPh>
    <rPh sb="37" eb="40">
      <t>ショネンド</t>
    </rPh>
    <rPh sb="41" eb="45">
      <t>ゲンカショウキャク</t>
    </rPh>
    <rPh sb="45" eb="46">
      <t>リツ</t>
    </rPh>
    <rPh sb="47" eb="51">
      <t>ルイジダンタイ</t>
    </rPh>
    <rPh sb="51" eb="54">
      <t>ヘイキンチ</t>
    </rPh>
    <rPh sb="55" eb="57">
      <t>シタマワ</t>
    </rPh>
    <rPh sb="62" eb="64">
      <t>コンゴ</t>
    </rPh>
    <rPh sb="65" eb="71">
      <t>ホウテイタイヨウネンスウ</t>
    </rPh>
    <rPh sb="72" eb="73">
      <t>チカ</t>
    </rPh>
    <rPh sb="74" eb="76">
      <t>シサン</t>
    </rPh>
    <rPh sb="77" eb="80">
      <t>コウカテキ</t>
    </rPh>
    <rPh sb="81" eb="84">
      <t>コウリツテキ</t>
    </rPh>
    <rPh sb="85" eb="87">
      <t>イジ</t>
    </rPh>
    <rPh sb="104" eb="106">
      <t>ケイカク</t>
    </rPh>
    <rPh sb="107" eb="111">
      <t>ケイエイセンリャク</t>
    </rPh>
    <rPh sb="112" eb="114">
      <t>カイテイ</t>
    </rPh>
    <rPh sb="115" eb="11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</si>
</sst>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746-4917-8425-283D004475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5746-4917-8425-283D004475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65-46E8-B5A3-C9C0507B04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58.12</c:v>
                </c:pt>
              </c:numCache>
            </c:numRef>
          </c:val>
          <c:smooth val="0"/>
          <c:extLst>
            <c:ext xmlns:c16="http://schemas.microsoft.com/office/drawing/2014/chart" uri="{C3380CC4-5D6E-409C-BE32-E72D297353CC}">
              <c16:uniqueId val="{00000001-9B65-46E8-B5A3-C9C0507B04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90.48</c:v>
                </c:pt>
              </c:numCache>
            </c:numRef>
          </c:val>
          <c:extLst>
            <c:ext xmlns:c16="http://schemas.microsoft.com/office/drawing/2014/chart" uri="{C3380CC4-5D6E-409C-BE32-E72D297353CC}">
              <c16:uniqueId val="{00000000-419F-4F83-817D-41A6C8A7AD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92.55</c:v>
                </c:pt>
              </c:numCache>
            </c:numRef>
          </c:val>
          <c:smooth val="0"/>
          <c:extLst>
            <c:ext xmlns:c16="http://schemas.microsoft.com/office/drawing/2014/chart" uri="{C3380CC4-5D6E-409C-BE32-E72D297353CC}">
              <c16:uniqueId val="{00000001-419F-4F83-817D-41A6C8A7AD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100.76</c:v>
                </c:pt>
              </c:numCache>
            </c:numRef>
          </c:val>
          <c:extLst>
            <c:ext xmlns:c16="http://schemas.microsoft.com/office/drawing/2014/chart" uri="{C3380CC4-5D6E-409C-BE32-E72D297353CC}">
              <c16:uniqueId val="{00000000-1E3E-4DC7-BA25-C31C55C430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103.78</c:v>
                </c:pt>
              </c:numCache>
            </c:numRef>
          </c:val>
          <c:smooth val="0"/>
          <c:extLst>
            <c:ext xmlns:c16="http://schemas.microsoft.com/office/drawing/2014/chart" uri="{C3380CC4-5D6E-409C-BE32-E72D297353CC}">
              <c16:uniqueId val="{00000001-1E3E-4DC7-BA25-C31C55C430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5.42</c:v>
                </c:pt>
              </c:numCache>
            </c:numRef>
          </c:val>
          <c:extLst>
            <c:ext xmlns:c16="http://schemas.microsoft.com/office/drawing/2014/chart" uri="{C3380CC4-5D6E-409C-BE32-E72D297353CC}">
              <c16:uniqueId val="{00000000-CE3F-40B4-A8DC-C0FBF4FA38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18.829999999999998</c:v>
                </c:pt>
              </c:numCache>
            </c:numRef>
          </c:val>
          <c:smooth val="0"/>
          <c:extLst>
            <c:ext xmlns:c16="http://schemas.microsoft.com/office/drawing/2014/chart" uri="{C3380CC4-5D6E-409C-BE32-E72D297353CC}">
              <c16:uniqueId val="{00000001-CE3F-40B4-A8DC-C0FBF4FA38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262-4E64-BC93-3657F44314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0.56999999999999995</c:v>
                </c:pt>
              </c:numCache>
            </c:numRef>
          </c:val>
          <c:smooth val="0"/>
          <c:extLst>
            <c:ext xmlns:c16="http://schemas.microsoft.com/office/drawing/2014/chart" uri="{C3380CC4-5D6E-409C-BE32-E72D297353CC}">
              <c16:uniqueId val="{00000001-4262-4E64-BC93-3657F44314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1.28</c:v>
                </c:pt>
              </c:numCache>
            </c:numRef>
          </c:val>
          <c:extLst>
            <c:ext xmlns:c16="http://schemas.microsoft.com/office/drawing/2014/chart" uri="{C3380CC4-5D6E-409C-BE32-E72D297353CC}">
              <c16:uniqueId val="{00000000-9A1E-46E0-9CB0-1720DC4596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19.829999999999998</c:v>
                </c:pt>
              </c:numCache>
            </c:numRef>
          </c:val>
          <c:smooth val="0"/>
          <c:extLst>
            <c:ext xmlns:c16="http://schemas.microsoft.com/office/drawing/2014/chart" uri="{C3380CC4-5D6E-409C-BE32-E72D297353CC}">
              <c16:uniqueId val="{00000001-9A1E-46E0-9CB0-1720DC4596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18.21</c:v>
                </c:pt>
              </c:numCache>
            </c:numRef>
          </c:val>
          <c:extLst>
            <c:ext xmlns:c16="http://schemas.microsoft.com/office/drawing/2014/chart" uri="{C3380CC4-5D6E-409C-BE32-E72D297353CC}">
              <c16:uniqueId val="{00000000-C1AE-4829-B1B5-867BC90C87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54.3</c:v>
                </c:pt>
              </c:numCache>
            </c:numRef>
          </c:val>
          <c:smooth val="0"/>
          <c:extLst>
            <c:ext xmlns:c16="http://schemas.microsoft.com/office/drawing/2014/chart" uri="{C3380CC4-5D6E-409C-BE32-E72D297353CC}">
              <c16:uniqueId val="{00000001-C1AE-4829-B1B5-867BC90C87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1126.1300000000001</c:v>
                </c:pt>
              </c:numCache>
            </c:numRef>
          </c:val>
          <c:extLst>
            <c:ext xmlns:c16="http://schemas.microsoft.com/office/drawing/2014/chart" uri="{C3380CC4-5D6E-409C-BE32-E72D297353CC}">
              <c16:uniqueId val="{00000000-0431-433B-A083-86103CFDB2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856.88</c:v>
                </c:pt>
              </c:numCache>
            </c:numRef>
          </c:val>
          <c:smooth val="0"/>
          <c:extLst>
            <c:ext xmlns:c16="http://schemas.microsoft.com/office/drawing/2014/chart" uri="{C3380CC4-5D6E-409C-BE32-E72D297353CC}">
              <c16:uniqueId val="{00000001-0431-433B-A083-86103CFDB2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99.72</c:v>
                </c:pt>
              </c:numCache>
            </c:numRef>
          </c:val>
          <c:extLst>
            <c:ext xmlns:c16="http://schemas.microsoft.com/office/drawing/2014/chart" uri="{C3380CC4-5D6E-409C-BE32-E72D297353CC}">
              <c16:uniqueId val="{00000000-B74F-4FD6-A7B5-D311ACC4EF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89.01</c:v>
                </c:pt>
              </c:numCache>
            </c:numRef>
          </c:val>
          <c:smooth val="0"/>
          <c:extLst>
            <c:ext xmlns:c16="http://schemas.microsoft.com/office/drawing/2014/chart" uri="{C3380CC4-5D6E-409C-BE32-E72D297353CC}">
              <c16:uniqueId val="{00000001-B74F-4FD6-A7B5-D311ACC4EF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145.28</c:v>
                </c:pt>
              </c:numCache>
            </c:numRef>
          </c:val>
          <c:extLst>
            <c:ext xmlns:c16="http://schemas.microsoft.com/office/drawing/2014/chart" uri="{C3380CC4-5D6E-409C-BE32-E72D297353CC}">
              <c16:uniqueId val="{00000000-434D-4E94-B0E3-41F6CA88FF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147.08000000000001</c:v>
                </c:pt>
              </c:numCache>
            </c:numRef>
          </c:val>
          <c:smooth val="0"/>
          <c:extLst>
            <c:ext xmlns:c16="http://schemas.microsoft.com/office/drawing/2014/chart" uri="{C3380CC4-5D6E-409C-BE32-E72D297353CC}">
              <c16:uniqueId val="{00000001-434D-4E94-B0E3-41F6CA88FF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忠岡町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Cb1</v>
      </c>
      <c r="X8" s="78"/>
      <c r="Y8" s="78"/>
      <c r="Z8" s="78"/>
      <c r="AA8" s="78"/>
      <c r="AB8" s="78"/>
      <c r="AC8" s="78"/>
      <c r="AD8" s="79" t="str">
        <f>データ!$M$6</f>
        <v>非設置</v>
      </c>
      <c r="AE8" s="79"/>
      <c r="AF8" s="79"/>
      <c r="AG8" s="79"/>
      <c r="AH8" s="79"/>
      <c r="AI8" s="79"/>
      <c r="AJ8" s="79"/>
      <c r="AK8" s="3"/>
      <c r="AL8" s="75">
        <f>データ!S6</f>
        <v>16932</v>
      </c>
      <c r="AM8" s="75"/>
      <c r="AN8" s="75"/>
      <c r="AO8" s="75"/>
      <c r="AP8" s="75"/>
      <c r="AQ8" s="75"/>
      <c r="AR8" s="75"/>
      <c r="AS8" s="75"/>
      <c r="AT8" s="74">
        <f>データ!T6</f>
        <v>3.97</v>
      </c>
      <c r="AU8" s="74"/>
      <c r="AV8" s="74"/>
      <c r="AW8" s="74"/>
      <c r="AX8" s="74"/>
      <c r="AY8" s="74"/>
      <c r="AZ8" s="74"/>
      <c r="BA8" s="74"/>
      <c r="BB8" s="74">
        <f>データ!U6</f>
        <v>4264.99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48.52</v>
      </c>
      <c r="J10" s="74"/>
      <c r="K10" s="74"/>
      <c r="L10" s="74"/>
      <c r="M10" s="74"/>
      <c r="N10" s="74"/>
      <c r="O10" s="74"/>
      <c r="P10" s="74">
        <f>データ!P6</f>
        <v>97.2</v>
      </c>
      <c r="Q10" s="74"/>
      <c r="R10" s="74"/>
      <c r="S10" s="74"/>
      <c r="T10" s="74"/>
      <c r="U10" s="74"/>
      <c r="V10" s="74"/>
      <c r="W10" s="74">
        <f>データ!Q6</f>
        <v>80.64</v>
      </c>
      <c r="X10" s="74"/>
      <c r="Y10" s="74"/>
      <c r="Z10" s="74"/>
      <c r="AA10" s="74"/>
      <c r="AB10" s="74"/>
      <c r="AC10" s="74"/>
      <c r="AD10" s="75">
        <f>データ!R6</f>
        <v>2535</v>
      </c>
      <c r="AE10" s="75"/>
      <c r="AF10" s="75"/>
      <c r="AG10" s="75"/>
      <c r="AH10" s="75"/>
      <c r="AI10" s="75"/>
      <c r="AJ10" s="75"/>
      <c r="AK10" s="2"/>
      <c r="AL10" s="75">
        <f>データ!V6</f>
        <v>16422</v>
      </c>
      <c r="AM10" s="75"/>
      <c r="AN10" s="75"/>
      <c r="AO10" s="75"/>
      <c r="AP10" s="75"/>
      <c r="AQ10" s="75"/>
      <c r="AR10" s="75"/>
      <c r="AS10" s="75"/>
      <c r="AT10" s="74">
        <f>データ!W6</f>
        <v>2.8</v>
      </c>
      <c r="AU10" s="74"/>
      <c r="AV10" s="74"/>
      <c r="AW10" s="74"/>
      <c r="AX10" s="74"/>
      <c r="AY10" s="74"/>
      <c r="AZ10" s="74"/>
      <c r="BA10" s="74"/>
      <c r="BB10" s="74">
        <f>データ!X6</f>
        <v>5865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5FvXQD6u+qAwUoxDvDhcOOhvvdAlK1fhVcFf0MJDvx/bEBmUXOmgUs0acSu0zbW7dIuICl4tKkvImiDvLmzQ==" saltValue="VrSdxEyZYBenkdIYvqBA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273414</v>
      </c>
      <c r="D6" s="33">
        <f t="shared" si="3"/>
        <v>46</v>
      </c>
      <c r="E6" s="33">
        <f t="shared" si="3"/>
        <v>17</v>
      </c>
      <c r="F6" s="33">
        <f t="shared" si="3"/>
        <v>1</v>
      </c>
      <c r="G6" s="33">
        <f t="shared" si="3"/>
        <v>0</v>
      </c>
      <c r="H6" s="33" t="str">
        <f t="shared" si="3"/>
        <v>大阪府　忠岡町</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48.52</v>
      </c>
      <c r="P6" s="34">
        <f t="shared" si="3"/>
        <v>97.2</v>
      </c>
      <c r="Q6" s="34">
        <f t="shared" si="3"/>
        <v>80.64</v>
      </c>
      <c r="R6" s="34">
        <f t="shared" si="3"/>
        <v>2535</v>
      </c>
      <c r="S6" s="34">
        <f t="shared" si="3"/>
        <v>16932</v>
      </c>
      <c r="T6" s="34">
        <f t="shared" si="3"/>
        <v>3.97</v>
      </c>
      <c r="U6" s="34">
        <f t="shared" si="3"/>
        <v>4264.99</v>
      </c>
      <c r="V6" s="34">
        <f t="shared" si="3"/>
        <v>16422</v>
      </c>
      <c r="W6" s="34">
        <f t="shared" si="3"/>
        <v>2.8</v>
      </c>
      <c r="X6" s="34">
        <f t="shared" si="3"/>
        <v>5865</v>
      </c>
      <c r="Y6" s="35" t="str">
        <f>IF(Y7="",NA(),Y7)</f>
        <v>-</v>
      </c>
      <c r="Z6" s="35" t="str">
        <f t="shared" ref="Z6:AH6" si="4">IF(Z7="",NA(),Z7)</f>
        <v>-</v>
      </c>
      <c r="AA6" s="35" t="str">
        <f t="shared" si="4"/>
        <v>-</v>
      </c>
      <c r="AB6" s="35" t="str">
        <f t="shared" si="4"/>
        <v>-</v>
      </c>
      <c r="AC6" s="35">
        <f t="shared" si="4"/>
        <v>100.76</v>
      </c>
      <c r="AD6" s="35" t="str">
        <f t="shared" si="4"/>
        <v>-</v>
      </c>
      <c r="AE6" s="35" t="str">
        <f t="shared" si="4"/>
        <v>-</v>
      </c>
      <c r="AF6" s="35" t="str">
        <f t="shared" si="4"/>
        <v>-</v>
      </c>
      <c r="AG6" s="35" t="str">
        <f t="shared" si="4"/>
        <v>-</v>
      </c>
      <c r="AH6" s="35">
        <f t="shared" si="4"/>
        <v>103.78</v>
      </c>
      <c r="AI6" s="34" t="str">
        <f>IF(AI7="","",IF(AI7="-","【-】","【"&amp;SUBSTITUTE(TEXT(AI7,"#,##0.00"),"-","△")&amp;"】"))</f>
        <v>【106.67】</v>
      </c>
      <c r="AJ6" s="35" t="str">
        <f>IF(AJ7="",NA(),AJ7)</f>
        <v>-</v>
      </c>
      <c r="AK6" s="35" t="str">
        <f t="shared" ref="AK6:AS6" si="5">IF(AK7="",NA(),AK7)</f>
        <v>-</v>
      </c>
      <c r="AL6" s="35" t="str">
        <f t="shared" si="5"/>
        <v>-</v>
      </c>
      <c r="AM6" s="35" t="str">
        <f t="shared" si="5"/>
        <v>-</v>
      </c>
      <c r="AN6" s="35">
        <f t="shared" si="5"/>
        <v>1.28</v>
      </c>
      <c r="AO6" s="35" t="str">
        <f t="shared" si="5"/>
        <v>-</v>
      </c>
      <c r="AP6" s="35" t="str">
        <f t="shared" si="5"/>
        <v>-</v>
      </c>
      <c r="AQ6" s="35" t="str">
        <f t="shared" si="5"/>
        <v>-</v>
      </c>
      <c r="AR6" s="35" t="str">
        <f t="shared" si="5"/>
        <v>-</v>
      </c>
      <c r="AS6" s="35">
        <f t="shared" si="5"/>
        <v>19.829999999999998</v>
      </c>
      <c r="AT6" s="34" t="str">
        <f>IF(AT7="","",IF(AT7="-","【-】","【"&amp;SUBSTITUTE(TEXT(AT7,"#,##0.00"),"-","△")&amp;"】"))</f>
        <v>【3.64】</v>
      </c>
      <c r="AU6" s="35" t="str">
        <f>IF(AU7="",NA(),AU7)</f>
        <v>-</v>
      </c>
      <c r="AV6" s="35" t="str">
        <f t="shared" ref="AV6:BD6" si="6">IF(AV7="",NA(),AV7)</f>
        <v>-</v>
      </c>
      <c r="AW6" s="35" t="str">
        <f t="shared" si="6"/>
        <v>-</v>
      </c>
      <c r="AX6" s="35" t="str">
        <f t="shared" si="6"/>
        <v>-</v>
      </c>
      <c r="AY6" s="35">
        <f t="shared" si="6"/>
        <v>18.21</v>
      </c>
      <c r="AZ6" s="35" t="str">
        <f t="shared" si="6"/>
        <v>-</v>
      </c>
      <c r="BA6" s="35" t="str">
        <f t="shared" si="6"/>
        <v>-</v>
      </c>
      <c r="BB6" s="35" t="str">
        <f t="shared" si="6"/>
        <v>-</v>
      </c>
      <c r="BC6" s="35" t="str">
        <f t="shared" si="6"/>
        <v>-</v>
      </c>
      <c r="BD6" s="35">
        <f t="shared" si="6"/>
        <v>54.3</v>
      </c>
      <c r="BE6" s="34" t="str">
        <f>IF(BE7="","",IF(BE7="-","【-】","【"&amp;SUBSTITUTE(TEXT(BE7,"#,##0.00"),"-","△")&amp;"】"))</f>
        <v>【67.52】</v>
      </c>
      <c r="BF6" s="35" t="str">
        <f>IF(BF7="",NA(),BF7)</f>
        <v>-</v>
      </c>
      <c r="BG6" s="35" t="str">
        <f t="shared" ref="BG6:BO6" si="7">IF(BG7="",NA(),BG7)</f>
        <v>-</v>
      </c>
      <c r="BH6" s="35" t="str">
        <f t="shared" si="7"/>
        <v>-</v>
      </c>
      <c r="BI6" s="35" t="str">
        <f t="shared" si="7"/>
        <v>-</v>
      </c>
      <c r="BJ6" s="35">
        <f t="shared" si="7"/>
        <v>1126.1300000000001</v>
      </c>
      <c r="BK6" s="35" t="str">
        <f t="shared" si="7"/>
        <v>-</v>
      </c>
      <c r="BL6" s="35" t="str">
        <f t="shared" si="7"/>
        <v>-</v>
      </c>
      <c r="BM6" s="35" t="str">
        <f t="shared" si="7"/>
        <v>-</v>
      </c>
      <c r="BN6" s="35" t="str">
        <f t="shared" si="7"/>
        <v>-</v>
      </c>
      <c r="BO6" s="35">
        <f t="shared" si="7"/>
        <v>856.88</v>
      </c>
      <c r="BP6" s="34" t="str">
        <f>IF(BP7="","",IF(BP7="-","【-】","【"&amp;SUBSTITUTE(TEXT(BP7,"#,##0.00"),"-","△")&amp;"】"))</f>
        <v>【705.21】</v>
      </c>
      <c r="BQ6" s="35" t="str">
        <f>IF(BQ7="",NA(),BQ7)</f>
        <v>-</v>
      </c>
      <c r="BR6" s="35" t="str">
        <f t="shared" ref="BR6:BZ6" si="8">IF(BR7="",NA(),BR7)</f>
        <v>-</v>
      </c>
      <c r="BS6" s="35" t="str">
        <f t="shared" si="8"/>
        <v>-</v>
      </c>
      <c r="BT6" s="35" t="str">
        <f t="shared" si="8"/>
        <v>-</v>
      </c>
      <c r="BU6" s="35">
        <f t="shared" si="8"/>
        <v>99.72</v>
      </c>
      <c r="BV6" s="35" t="str">
        <f t="shared" si="8"/>
        <v>-</v>
      </c>
      <c r="BW6" s="35" t="str">
        <f t="shared" si="8"/>
        <v>-</v>
      </c>
      <c r="BX6" s="35" t="str">
        <f t="shared" si="8"/>
        <v>-</v>
      </c>
      <c r="BY6" s="35" t="str">
        <f t="shared" si="8"/>
        <v>-</v>
      </c>
      <c r="BZ6" s="35">
        <f t="shared" si="8"/>
        <v>89.01</v>
      </c>
      <c r="CA6" s="34" t="str">
        <f>IF(CA7="","",IF(CA7="-","【-】","【"&amp;SUBSTITUTE(TEXT(CA7,"#,##0.00"),"-","△")&amp;"】"))</f>
        <v>【98.96】</v>
      </c>
      <c r="CB6" s="35" t="str">
        <f>IF(CB7="",NA(),CB7)</f>
        <v>-</v>
      </c>
      <c r="CC6" s="35" t="str">
        <f t="shared" ref="CC6:CK6" si="9">IF(CC7="",NA(),CC7)</f>
        <v>-</v>
      </c>
      <c r="CD6" s="35" t="str">
        <f t="shared" si="9"/>
        <v>-</v>
      </c>
      <c r="CE6" s="35" t="str">
        <f t="shared" si="9"/>
        <v>-</v>
      </c>
      <c r="CF6" s="35">
        <f t="shared" si="9"/>
        <v>145.28</v>
      </c>
      <c r="CG6" s="35" t="str">
        <f t="shared" si="9"/>
        <v>-</v>
      </c>
      <c r="CH6" s="35" t="str">
        <f t="shared" si="9"/>
        <v>-</v>
      </c>
      <c r="CI6" s="35" t="str">
        <f t="shared" si="9"/>
        <v>-</v>
      </c>
      <c r="CJ6" s="35" t="str">
        <f t="shared" si="9"/>
        <v>-</v>
      </c>
      <c r="CK6" s="35">
        <f t="shared" si="9"/>
        <v>147.08000000000001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58.12</v>
      </c>
      <c r="CW6" s="34" t="str">
        <f>IF(CW7="","",IF(CW7="-","【-】","【"&amp;SUBSTITUTE(TEXT(CW7,"#,##0.00"),"-","△")&amp;"】"))</f>
        <v>【59.57】</v>
      </c>
      <c r="CX6" s="35" t="str">
        <f>IF(CX7="",NA(),CX7)</f>
        <v>-</v>
      </c>
      <c r="CY6" s="35" t="str">
        <f t="shared" ref="CY6:DG6" si="11">IF(CY7="",NA(),CY7)</f>
        <v>-</v>
      </c>
      <c r="CZ6" s="35" t="str">
        <f t="shared" si="11"/>
        <v>-</v>
      </c>
      <c r="DA6" s="35" t="str">
        <f t="shared" si="11"/>
        <v>-</v>
      </c>
      <c r="DB6" s="35">
        <f t="shared" si="11"/>
        <v>90.48</v>
      </c>
      <c r="DC6" s="35" t="str">
        <f t="shared" si="11"/>
        <v>-</v>
      </c>
      <c r="DD6" s="35" t="str">
        <f t="shared" si="11"/>
        <v>-</v>
      </c>
      <c r="DE6" s="35" t="str">
        <f t="shared" si="11"/>
        <v>-</v>
      </c>
      <c r="DF6" s="35" t="str">
        <f t="shared" si="11"/>
        <v>-</v>
      </c>
      <c r="DG6" s="35">
        <f t="shared" si="11"/>
        <v>92.55</v>
      </c>
      <c r="DH6" s="34" t="str">
        <f>IF(DH7="","",IF(DH7="-","【-】","【"&amp;SUBSTITUTE(TEXT(DH7,"#,##0.00"),"-","△")&amp;"】"))</f>
        <v>【95.57】</v>
      </c>
      <c r="DI6" s="35" t="str">
        <f>IF(DI7="",NA(),DI7)</f>
        <v>-</v>
      </c>
      <c r="DJ6" s="35" t="str">
        <f t="shared" ref="DJ6:DR6" si="12">IF(DJ7="",NA(),DJ7)</f>
        <v>-</v>
      </c>
      <c r="DK6" s="35" t="str">
        <f t="shared" si="12"/>
        <v>-</v>
      </c>
      <c r="DL6" s="35" t="str">
        <f t="shared" si="12"/>
        <v>-</v>
      </c>
      <c r="DM6" s="35">
        <f t="shared" si="12"/>
        <v>5.42</v>
      </c>
      <c r="DN6" s="35" t="str">
        <f t="shared" si="12"/>
        <v>-</v>
      </c>
      <c r="DO6" s="35" t="str">
        <f t="shared" si="12"/>
        <v>-</v>
      </c>
      <c r="DP6" s="35" t="str">
        <f t="shared" si="12"/>
        <v>-</v>
      </c>
      <c r="DQ6" s="35" t="str">
        <f t="shared" si="12"/>
        <v>-</v>
      </c>
      <c r="DR6" s="35">
        <f t="shared" si="12"/>
        <v>18.829999999999998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0.56999999999999995</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0.19</v>
      </c>
      <c r="EO6" s="34" t="str">
        <f>IF(EO7="","",IF(EO7="-","【-】","【"&amp;SUBSTITUTE(TEXT(EO7,"#,##0.00"),"-","△")&amp;"】"))</f>
        <v>【0.30】</v>
      </c>
    </row>
    <row r="7" spans="1:148" s="36" customFormat="1" x14ac:dyDescent="0.15">
      <c r="A7" s="28"/>
      <c r="B7" s="37">
        <v>2020</v>
      </c>
      <c r="C7" s="37">
        <v>273414</v>
      </c>
      <c r="D7" s="37">
        <v>46</v>
      </c>
      <c r="E7" s="37">
        <v>17</v>
      </c>
      <c r="F7" s="37">
        <v>1</v>
      </c>
      <c r="G7" s="37">
        <v>0</v>
      </c>
      <c r="H7" s="37" t="s">
        <v>96</v>
      </c>
      <c r="I7" s="37" t="s">
        <v>97</v>
      </c>
      <c r="J7" s="37" t="s">
        <v>98</v>
      </c>
      <c r="K7" s="37" t="s">
        <v>99</v>
      </c>
      <c r="L7" s="37" t="s">
        <v>100</v>
      </c>
      <c r="M7" s="37" t="s">
        <v>101</v>
      </c>
      <c r="N7" s="38" t="s">
        <v>102</v>
      </c>
      <c r="O7" s="38">
        <v>48.52</v>
      </c>
      <c r="P7" s="38">
        <v>97.2</v>
      </c>
      <c r="Q7" s="38">
        <v>80.64</v>
      </c>
      <c r="R7" s="38">
        <v>2535</v>
      </c>
      <c r="S7" s="38">
        <v>16932</v>
      </c>
      <c r="T7" s="38">
        <v>3.97</v>
      </c>
      <c r="U7" s="38">
        <v>4264.99</v>
      </c>
      <c r="V7" s="38">
        <v>16422</v>
      </c>
      <c r="W7" s="38">
        <v>2.8</v>
      </c>
      <c r="X7" s="38">
        <v>5865</v>
      </c>
      <c r="Y7" s="38" t="s">
        <v>102</v>
      </c>
      <c r="Z7" s="38" t="s">
        <v>102</v>
      </c>
      <c r="AA7" s="38" t="s">
        <v>102</v>
      </c>
      <c r="AB7" s="38" t="s">
        <v>102</v>
      </c>
      <c r="AC7" s="38">
        <v>100.76</v>
      </c>
      <c r="AD7" s="38" t="s">
        <v>102</v>
      </c>
      <c r="AE7" s="38" t="s">
        <v>102</v>
      </c>
      <c r="AF7" s="38" t="s">
        <v>102</v>
      </c>
      <c r="AG7" s="38" t="s">
        <v>102</v>
      </c>
      <c r="AH7" s="38">
        <v>103.78</v>
      </c>
      <c r="AI7" s="38">
        <v>106.67</v>
      </c>
      <c r="AJ7" s="38" t="s">
        <v>102</v>
      </c>
      <c r="AK7" s="38" t="s">
        <v>102</v>
      </c>
      <c r="AL7" s="38" t="s">
        <v>102</v>
      </c>
      <c r="AM7" s="38" t="s">
        <v>102</v>
      </c>
      <c r="AN7" s="38">
        <v>1.28</v>
      </c>
      <c r="AO7" s="38" t="s">
        <v>102</v>
      </c>
      <c r="AP7" s="38" t="s">
        <v>102</v>
      </c>
      <c r="AQ7" s="38" t="s">
        <v>102</v>
      </c>
      <c r="AR7" s="38" t="s">
        <v>102</v>
      </c>
      <c r="AS7" s="38">
        <v>19.829999999999998</v>
      </c>
      <c r="AT7" s="38">
        <v>3.64</v>
      </c>
      <c r="AU7" s="38" t="s">
        <v>102</v>
      </c>
      <c r="AV7" s="38" t="s">
        <v>102</v>
      </c>
      <c r="AW7" s="38" t="s">
        <v>102</v>
      </c>
      <c r="AX7" s="38" t="s">
        <v>102</v>
      </c>
      <c r="AY7" s="38">
        <v>18.21</v>
      </c>
      <c r="AZ7" s="38" t="s">
        <v>102</v>
      </c>
      <c r="BA7" s="38" t="s">
        <v>102</v>
      </c>
      <c r="BB7" s="38" t="s">
        <v>102</v>
      </c>
      <c r="BC7" s="38" t="s">
        <v>102</v>
      </c>
      <c r="BD7" s="38">
        <v>54.3</v>
      </c>
      <c r="BE7" s="38">
        <v>67.52</v>
      </c>
      <c r="BF7" s="38" t="s">
        <v>102</v>
      </c>
      <c r="BG7" s="38" t="s">
        <v>102</v>
      </c>
      <c r="BH7" s="38" t="s">
        <v>102</v>
      </c>
      <c r="BI7" s="38" t="s">
        <v>102</v>
      </c>
      <c r="BJ7" s="38">
        <v>1126.1300000000001</v>
      </c>
      <c r="BK7" s="38" t="s">
        <v>102</v>
      </c>
      <c r="BL7" s="38" t="s">
        <v>102</v>
      </c>
      <c r="BM7" s="38" t="s">
        <v>102</v>
      </c>
      <c r="BN7" s="38" t="s">
        <v>102</v>
      </c>
      <c r="BO7" s="38">
        <v>856.88</v>
      </c>
      <c r="BP7" s="38">
        <v>705.21</v>
      </c>
      <c r="BQ7" s="38" t="s">
        <v>102</v>
      </c>
      <c r="BR7" s="38" t="s">
        <v>102</v>
      </c>
      <c r="BS7" s="38" t="s">
        <v>102</v>
      </c>
      <c r="BT7" s="38" t="s">
        <v>102</v>
      </c>
      <c r="BU7" s="38">
        <v>99.72</v>
      </c>
      <c r="BV7" s="38" t="s">
        <v>102</v>
      </c>
      <c r="BW7" s="38" t="s">
        <v>102</v>
      </c>
      <c r="BX7" s="38" t="s">
        <v>102</v>
      </c>
      <c r="BY7" s="38" t="s">
        <v>102</v>
      </c>
      <c r="BZ7" s="38">
        <v>89.01</v>
      </c>
      <c r="CA7" s="38">
        <v>98.96</v>
      </c>
      <c r="CB7" s="38" t="s">
        <v>102</v>
      </c>
      <c r="CC7" s="38" t="s">
        <v>102</v>
      </c>
      <c r="CD7" s="38" t="s">
        <v>102</v>
      </c>
      <c r="CE7" s="38" t="s">
        <v>102</v>
      </c>
      <c r="CF7" s="38">
        <v>145.28</v>
      </c>
      <c r="CG7" s="38" t="s">
        <v>102</v>
      </c>
      <c r="CH7" s="38" t="s">
        <v>102</v>
      </c>
      <c r="CI7" s="38" t="s">
        <v>102</v>
      </c>
      <c r="CJ7" s="38" t="s">
        <v>102</v>
      </c>
      <c r="CK7" s="38">
        <v>147.08000000000001</v>
      </c>
      <c r="CL7" s="38">
        <v>134.52000000000001</v>
      </c>
      <c r="CM7" s="38" t="s">
        <v>102</v>
      </c>
      <c r="CN7" s="38" t="s">
        <v>102</v>
      </c>
      <c r="CO7" s="38" t="s">
        <v>102</v>
      </c>
      <c r="CP7" s="38" t="s">
        <v>102</v>
      </c>
      <c r="CQ7" s="38" t="s">
        <v>102</v>
      </c>
      <c r="CR7" s="38" t="s">
        <v>102</v>
      </c>
      <c r="CS7" s="38" t="s">
        <v>102</v>
      </c>
      <c r="CT7" s="38" t="s">
        <v>102</v>
      </c>
      <c r="CU7" s="38" t="s">
        <v>102</v>
      </c>
      <c r="CV7" s="38">
        <v>58.12</v>
      </c>
      <c r="CW7" s="38">
        <v>59.57</v>
      </c>
      <c r="CX7" s="38" t="s">
        <v>102</v>
      </c>
      <c r="CY7" s="38" t="s">
        <v>102</v>
      </c>
      <c r="CZ7" s="38" t="s">
        <v>102</v>
      </c>
      <c r="DA7" s="38" t="s">
        <v>102</v>
      </c>
      <c r="DB7" s="38">
        <v>90.48</v>
      </c>
      <c r="DC7" s="38" t="s">
        <v>102</v>
      </c>
      <c r="DD7" s="38" t="s">
        <v>102</v>
      </c>
      <c r="DE7" s="38" t="s">
        <v>102</v>
      </c>
      <c r="DF7" s="38" t="s">
        <v>102</v>
      </c>
      <c r="DG7" s="38">
        <v>92.55</v>
      </c>
      <c r="DH7" s="38">
        <v>95.57</v>
      </c>
      <c r="DI7" s="38" t="s">
        <v>102</v>
      </c>
      <c r="DJ7" s="38" t="s">
        <v>102</v>
      </c>
      <c r="DK7" s="38" t="s">
        <v>102</v>
      </c>
      <c r="DL7" s="38" t="s">
        <v>102</v>
      </c>
      <c r="DM7" s="38">
        <v>5.42</v>
      </c>
      <c r="DN7" s="38" t="s">
        <v>102</v>
      </c>
      <c r="DO7" s="38" t="s">
        <v>102</v>
      </c>
      <c r="DP7" s="38" t="s">
        <v>102</v>
      </c>
      <c r="DQ7" s="38" t="s">
        <v>102</v>
      </c>
      <c r="DR7" s="38">
        <v>18.829999999999998</v>
      </c>
      <c r="DS7" s="38">
        <v>36.520000000000003</v>
      </c>
      <c r="DT7" s="38" t="s">
        <v>102</v>
      </c>
      <c r="DU7" s="38" t="s">
        <v>102</v>
      </c>
      <c r="DV7" s="38" t="s">
        <v>102</v>
      </c>
      <c r="DW7" s="38" t="s">
        <v>102</v>
      </c>
      <c r="DX7" s="38">
        <v>0</v>
      </c>
      <c r="DY7" s="38" t="s">
        <v>102</v>
      </c>
      <c r="DZ7" s="38" t="s">
        <v>102</v>
      </c>
      <c r="EA7" s="38" t="s">
        <v>102</v>
      </c>
      <c r="EB7" s="38" t="s">
        <v>102</v>
      </c>
      <c r="EC7" s="38">
        <v>0.56999999999999995</v>
      </c>
      <c r="ED7" s="38">
        <v>5.72</v>
      </c>
      <c r="EE7" s="38" t="s">
        <v>102</v>
      </c>
      <c r="EF7" s="38" t="s">
        <v>102</v>
      </c>
      <c r="EG7" s="38" t="s">
        <v>102</v>
      </c>
      <c r="EH7" s="38" t="s">
        <v>102</v>
      </c>
      <c r="EI7" s="38">
        <v>0</v>
      </c>
      <c r="EJ7" s="38" t="s">
        <v>102</v>
      </c>
      <c r="EK7" s="38" t="s">
        <v>102</v>
      </c>
      <c r="EL7" s="38" t="s">
        <v>102</v>
      </c>
      <c r="EM7" s="38" t="s">
        <v>102</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2022-01-26T06:47:13Z</cp:lastPrinted>
  <dcterms:created xsi:type="dcterms:W3CDTF">2021-12-03T07:15:42Z</dcterms:created>
  <dcterms:modified xsi:type="dcterms:W3CDTF">2022-02-10T07:24:44Z</dcterms:modified>
  <cp:category/>
</cp:coreProperties>
</file>