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2 大阪狭山市△\修正依頼\"/>
    </mc:Choice>
  </mc:AlternateContent>
  <workbookProtection workbookAlgorithmName="SHA-512" workbookHashValue="g310ACLISxTDuB22YHChlUKEx9F8sRY1wvosWEZIzopmmLPQd6AahNfrMy9ydfQ7J4Eg+slnWj2r3FxiFE1O2Q==" workbookSaltValue="7tcHPL/ao7Oi+opo0eNW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<sst xmlns="http://schemas.openxmlformats.org/spreadsheetml/2006/main" count="236" uniqueCount="118">
  <si>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</si>
  <si>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</si>
  <si>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</si>
  <si>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</si>
  <si>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</si>
  <si>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</si>
  <si>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</si>
  <si>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</si>
  <si>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</si>
  <si>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</si>
  <si>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</si>
  <si>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</si>
  <si>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</si>
  <si>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</si>
  <si>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</si>
  <si>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</si>
  <si>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</si>
  <si>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</si>
  <si>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</si>
  <si>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</si>
  <si>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</si>
  <si>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</si>
  <si>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</si>
  <si>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</si>
  <si>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</si>
  <si>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</si>
  <si>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</si>
  <si>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</si>
  <si>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</si>
  <si>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</si>
  <si>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</si>
  <si>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</si>
  <si>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</si>
  <si>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</si>
  <si>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</si>
  <si>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</si>
  <si>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</si>
  <si>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</si>
  <si>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</si>
  <si>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</si>
  <si>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</si>
  <si>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</si>
  <si>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</si>
  <si>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</si>
  <si>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</si>
  <si>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</si>
  <si>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</si>
  <si>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</si>
  <si>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</si>
  <si>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</si>
  <si>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</si>
  <si>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</si>
  <si>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</si>
  <si>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</si>
  <si>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</si>
  <si>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</si>
  <si>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</si>
  <si>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</si>
  <si>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</si>
  <si>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</si>
  <si>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</si>
  <si>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</si>
  <si>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</si>
  <si>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</si>
  <si>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</si>
  <si>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</si>
  <si>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</si>
  <si>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</si>
  <si>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</si>
  <si>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</si>
  <si>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</si>
  <si>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</si>
  <si>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</si>
  <si>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</si>
  <si>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</si>
  <si>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</si>
  <si>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</si>
  <si>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</si>
  <si>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</si>
  <si>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</si>
  <si>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</si>
  <si>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</si>
  <si>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</si>
  <si>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</si>
  <si>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</si>
  <si>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</si>
  <si>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</si>
  <si>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</si>
  <si>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</si>
  <si>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</si>
  <si>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</si>
  <si>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</si>
  <si>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</si>
  <si>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</si>
  <si>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</si>
  <si>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</si>
  <si>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</si>
  <si>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</si>
  <si>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</si>
  <si>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</si>
  <si>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</si>
  <si>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</si>
  <si>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</si>
  <si>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</si>
  <si>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</si>
  <si>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</si>
  <si>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</si>
  <si>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</si>
  <si>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</si>
  <si>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</si>
  <si>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</si>
  <si>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</si>
  <si>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</si>
  <si>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</si>
  <si>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</si>
  <si>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①経常収支比率は、類似団体平均値に比べ低くなっていますが、100％を超えています。
　②累積欠損金は、計上していません。
　③流動比率は、100％以上が望ましいとされていますが、過去の下水道整備のために借り入れた起債の償還額が大きいことから流動負債が低下した結果、前年度より増加しています。
　④企業債残高対事業規模比率は、近年償還額より借入額が少なくなっているため、前年度より低下しています。
　⑤経費回収率は、コロナによる減免を実施したことにより前年度より下水道使用料が減少し、これにより経費回収率も低下しています。　　　　　　　　　　
　⑥汚水処理原価は、前年度より使用量が低下したことにより1㎥あたりの汚水処理に要した費用が増加しています。
　⑦施設利用率は、単独処理場を設置していないため、当該値は計上していません。
　⑧水洗化率は、早期より下水道整備を始めたことから、類似団体平均値より高くなっています。</t>
    <rPh sb="126" eb="128">
      <t>テイカ</t>
    </rPh>
    <rPh sb="138" eb="140">
      <t>ゾウカ</t>
    </rPh>
    <rPh sb="214" eb="216">
      <t>ゲンメン</t>
    </rPh>
    <rPh sb="217" eb="219">
      <t>ジッシ</t>
    </rPh>
    <rPh sb="226" eb="229">
      <t>ゼンネンド</t>
    </rPh>
    <rPh sb="231" eb="234">
      <t>ゲスイドウ</t>
    </rPh>
    <rPh sb="234" eb="237">
      <t>シヨウリョウ</t>
    </rPh>
    <rPh sb="238" eb="240">
      <t>ゲンショウ</t>
    </rPh>
    <rPh sb="248" eb="249">
      <t>ヒ</t>
    </rPh>
    <rPh sb="249" eb="251">
      <t>カイシュウ</t>
    </rPh>
    <rPh sb="251" eb="252">
      <t>リツ</t>
    </rPh>
    <rPh sb="253" eb="255">
      <t>テイカ</t>
    </rPh>
    <rPh sb="291" eb="293">
      <t>テイカ</t>
    </rPh>
    <rPh sb="317" eb="319">
      <t>ゾウカ</t>
    </rPh>
    <phoneticPr fontId="4"/>
  </si>
  <si>
    <t>　①有形固定資産減価償却率は、減価償却の進行状況や資産の経過年数を知ることができる指標であり、数値が高いほど法定耐用年数に近い資産が多いことを示していますが、法定耐用年数に達する管渠が、まだ少ないことから類似団体平均値より低くなっています。
　②管渠老朽化率は、法定耐用年数を超えた管渠延長割合を示す指標で、令和元年度より耐用年数である50年を経過した管渠が発生したことにより前年度から増加しています。
　③管渠改善率は、当該年度に更新した管渠延長の割合を表した指標で、事業開始が古いことから順次更新を行っており、令和元年度は、類似団体平均値並みとなっています。</t>
    <phoneticPr fontId="4"/>
  </si>
  <si>
    <t>　本市の汚水整備事業については、ほぼ100％完了していますが、事業開始から相当年数が経っており、今後は管渠の更新事業が増加していくことが見込まれます。
　現在のところ、経常収支比率や経費回収率は100％程度で推移しており、起債残高も借入額を抑制することにより減少する見込みですが、既に水洗化率も高いことから使用料収入の増加が見込めない状況にあります。
　こうした状況においても安定的な経営を継続していくため、平成31年3月に策定した経営戦略に基づき、更なる経営の効率化を進めてまいります。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</si>
</sst>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0.18</c:v>
                </c:pt>
                <c:pt idx="1">
                  <c:v>0.12</c:v>
                </c:pt>
                <c:pt idx="2">
                  <c:v>0.19</c:v>
                </c:pt>
                <c:pt idx="3">
                  <c:v>0.12</c:v>
                </c:pt>
                <c:pt idx="4">
                  <c:v>0.11</c:v>
                </c:pt>
              </c:numCache>
            </c:numRef>
          </c:val>
          <c:extLst>
            <c:ext xmlns:c16="http://schemas.microsoft.com/office/drawing/2014/chart" uri="{C3380CC4-5D6E-409C-BE32-E72D297353CC}">
              <c16:uniqueId val="{00000000-688D-41F5-91E0-C176BC4376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688D-41F5-91E0-C176BC4376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1-49E0-B1EB-CE2F56AD70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E361-49E0-B1EB-CE2F56AD70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96.9</c:v>
                </c:pt>
                <c:pt idx="1">
                  <c:v>96.98</c:v>
                </c:pt>
                <c:pt idx="2">
                  <c:v>97.08</c:v>
                </c:pt>
                <c:pt idx="3">
                  <c:v>97.14</c:v>
                </c:pt>
                <c:pt idx="4">
                  <c:v>97.15</c:v>
                </c:pt>
              </c:numCache>
            </c:numRef>
          </c:val>
          <c:extLst>
            <c:ext xmlns:c16="http://schemas.microsoft.com/office/drawing/2014/chart" uri="{C3380CC4-5D6E-409C-BE32-E72D297353CC}">
              <c16:uniqueId val="{00000000-CF34-4BE5-A765-6FB922EB67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CF34-4BE5-A765-6FB922EB67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100.54</c:v>
                </c:pt>
                <c:pt idx="1">
                  <c:v>100.49</c:v>
                </c:pt>
                <c:pt idx="2">
                  <c:v>103.17</c:v>
                </c:pt>
                <c:pt idx="3">
                  <c:v>102.31</c:v>
                </c:pt>
                <c:pt idx="4">
                  <c:v>100.68</c:v>
                </c:pt>
              </c:numCache>
            </c:numRef>
          </c:val>
          <c:extLst>
            <c:ext xmlns:c16="http://schemas.microsoft.com/office/drawing/2014/chart" uri="{C3380CC4-5D6E-409C-BE32-E72D297353CC}">
              <c16:uniqueId val="{00000000-6BDA-41E5-B654-CB2FBEA477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6BDA-41E5-B654-CB2FBEA477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3.75</c:v>
                </c:pt>
                <c:pt idx="1">
                  <c:v>7.49</c:v>
                </c:pt>
                <c:pt idx="2">
                  <c:v>11.09</c:v>
                </c:pt>
                <c:pt idx="3">
                  <c:v>14.5</c:v>
                </c:pt>
                <c:pt idx="4">
                  <c:v>17.71</c:v>
                </c:pt>
              </c:numCache>
            </c:numRef>
          </c:val>
          <c:extLst>
            <c:ext xmlns:c16="http://schemas.microsoft.com/office/drawing/2014/chart" uri="{C3380CC4-5D6E-409C-BE32-E72D297353CC}">
              <c16:uniqueId val="{00000000-FF0E-4275-BC7E-3E58F1A9C1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FF0E-4275-BC7E-3E58F1A9C1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quot;-&quot;">
                  <c:v>1</c:v>
                </c:pt>
                <c:pt idx="4" formatCode="#,##0.00;&quot;△&quot;#,##0.00;&quot;-&quot;">
                  <c:v>16.059999999999999</c:v>
                </c:pt>
              </c:numCache>
            </c:numRef>
          </c:val>
          <c:extLst>
            <c:ext xmlns:c16="http://schemas.microsoft.com/office/drawing/2014/chart" uri="{C3380CC4-5D6E-409C-BE32-E72D297353CC}">
              <c16:uniqueId val="{00000000-7DA6-4A19-99B6-F71D9655D7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7DA6-4A19-99B6-F71D9655D7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C5-405B-BAA3-BF88DA5726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96C5-405B-BAA3-BF88DA5726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65.02</c:v>
                </c:pt>
                <c:pt idx="1">
                  <c:v>71.75</c:v>
                </c:pt>
                <c:pt idx="2">
                  <c:v>72.739999999999995</c:v>
                </c:pt>
                <c:pt idx="3">
                  <c:v>54.61</c:v>
                </c:pt>
                <c:pt idx="4">
                  <c:v>62.33</c:v>
                </c:pt>
              </c:numCache>
            </c:numRef>
          </c:val>
          <c:extLst>
            <c:ext xmlns:c16="http://schemas.microsoft.com/office/drawing/2014/chart" uri="{C3380CC4-5D6E-409C-BE32-E72D297353CC}">
              <c16:uniqueId val="{00000000-D6DA-4DB5-ACF3-501550368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D6DA-4DB5-ACF3-501550368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749.9</c:v>
                </c:pt>
                <c:pt idx="1">
                  <c:v>711.69</c:v>
                </c:pt>
                <c:pt idx="2">
                  <c:v>674.99</c:v>
                </c:pt>
                <c:pt idx="3">
                  <c:v>627.74</c:v>
                </c:pt>
                <c:pt idx="4">
                  <c:v>621.85</c:v>
                </c:pt>
              </c:numCache>
            </c:numRef>
          </c:val>
          <c:extLst>
            <c:ext xmlns:c16="http://schemas.microsoft.com/office/drawing/2014/chart" uri="{C3380CC4-5D6E-409C-BE32-E72D297353CC}">
              <c16:uniqueId val="{00000000-B1E3-4540-88A4-446CBC9C8F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B1E3-4540-88A4-446CBC9C8F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109.24</c:v>
                </c:pt>
                <c:pt idx="1">
                  <c:v>99.28</c:v>
                </c:pt>
                <c:pt idx="2">
                  <c:v>104.04</c:v>
                </c:pt>
                <c:pt idx="3">
                  <c:v>106.13</c:v>
                </c:pt>
                <c:pt idx="4">
                  <c:v>92.49</c:v>
                </c:pt>
              </c:numCache>
            </c:numRef>
          </c:val>
          <c:extLst>
            <c:ext xmlns:c16="http://schemas.microsoft.com/office/drawing/2014/chart" uri="{C3380CC4-5D6E-409C-BE32-E72D297353CC}">
              <c16:uniqueId val="{00000000-5B28-4C9F-A1F0-B38BC2A1FC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5B28-4C9F-A1F0-B38BC2A1FC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126.31</c:v>
                </c:pt>
                <c:pt idx="1">
                  <c:v>138.72</c:v>
                </c:pt>
                <c:pt idx="2">
                  <c:v>132.13999999999999</c:v>
                </c:pt>
                <c:pt idx="3">
                  <c:v>129.65</c:v>
                </c:pt>
                <c:pt idx="4">
                  <c:v>137.43</c:v>
                </c:pt>
              </c:numCache>
            </c:numRef>
          </c:val>
          <c:extLst>
            <c:ext xmlns:c16="http://schemas.microsoft.com/office/drawing/2014/chart" uri="{C3380CC4-5D6E-409C-BE32-E72D297353CC}">
              <c16:uniqueId val="{00000000-785D-4116-847C-9131AB955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785D-4116-847C-9131AB955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大阪狭山市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58705</v>
      </c>
      <c r="AM8" s="69"/>
      <c r="AN8" s="69"/>
      <c r="AO8" s="69"/>
      <c r="AP8" s="69"/>
      <c r="AQ8" s="69"/>
      <c r="AR8" s="69"/>
      <c r="AS8" s="69"/>
      <c r="AT8" s="68">
        <f>データ!T6</f>
        <v>11.92</v>
      </c>
      <c r="AU8" s="68"/>
      <c r="AV8" s="68"/>
      <c r="AW8" s="68"/>
      <c r="AX8" s="68"/>
      <c r="AY8" s="68"/>
      <c r="AZ8" s="68"/>
      <c r="BA8" s="68"/>
      <c r="BB8" s="68">
        <f>データ!U6</f>
        <v>4924.92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72.3</v>
      </c>
      <c r="J10" s="68"/>
      <c r="K10" s="68"/>
      <c r="L10" s="68"/>
      <c r="M10" s="68"/>
      <c r="N10" s="68"/>
      <c r="O10" s="68"/>
      <c r="P10" s="68">
        <f>データ!P6</f>
        <v>99.97</v>
      </c>
      <c r="Q10" s="68"/>
      <c r="R10" s="68"/>
      <c r="S10" s="68"/>
      <c r="T10" s="68"/>
      <c r="U10" s="68"/>
      <c r="V10" s="68"/>
      <c r="W10" s="68">
        <f>データ!Q6</f>
        <v>87.69</v>
      </c>
      <c r="X10" s="68"/>
      <c r="Y10" s="68"/>
      <c r="Z10" s="68"/>
      <c r="AA10" s="68"/>
      <c r="AB10" s="68"/>
      <c r="AC10" s="68"/>
      <c r="AD10" s="69">
        <f>データ!R6</f>
        <v>2222</v>
      </c>
      <c r="AE10" s="69"/>
      <c r="AF10" s="69"/>
      <c r="AG10" s="69"/>
      <c r="AH10" s="69"/>
      <c r="AI10" s="69"/>
      <c r="AJ10" s="69"/>
      <c r="AK10" s="2"/>
      <c r="AL10" s="69">
        <f>データ!V6</f>
        <v>58484</v>
      </c>
      <c r="AM10" s="69"/>
      <c r="AN10" s="69"/>
      <c r="AO10" s="69"/>
      <c r="AP10" s="69"/>
      <c r="AQ10" s="69"/>
      <c r="AR10" s="69"/>
      <c r="AS10" s="69"/>
      <c r="AT10" s="68">
        <f>データ!W6</f>
        <v>8.8000000000000007</v>
      </c>
      <c r="AU10" s="68"/>
      <c r="AV10" s="68"/>
      <c r="AW10" s="68"/>
      <c r="AX10" s="68"/>
      <c r="AY10" s="68"/>
      <c r="AZ10" s="68"/>
      <c r="BA10" s="68"/>
      <c r="BB10" s="68">
        <f>データ!X6</f>
        <v>6645.91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5MxFymjIdj5Vsa+MjkqihzXCwKQajx7S32t3j8Yoe7bOB+WWwSTrOkaoPZG9Q7nxY9S512aBUFHMjOG7iB1HA==" saltValue="VcUL1koQxqR3P01F1dTX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272311</v>
      </c>
      <c r="D6" s="33">
        <f t="shared" si="3"/>
        <v>46</v>
      </c>
      <c r="E6" s="33">
        <f t="shared" si="3"/>
        <v>17</v>
      </c>
      <c r="F6" s="33">
        <f t="shared" si="3"/>
        <v>1</v>
      </c>
      <c r="G6" s="33">
        <f t="shared" si="3"/>
        <v>0</v>
      </c>
      <c r="H6" s="33" t="str">
        <f t="shared" si="3"/>
        <v>大阪府　大阪狭山市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72.3</v>
      </c>
      <c r="P6" s="34">
        <f t="shared" si="3"/>
        <v>99.97</v>
      </c>
      <c r="Q6" s="34">
        <f t="shared" si="3"/>
        <v>87.69</v>
      </c>
      <c r="R6" s="34">
        <f t="shared" si="3"/>
        <v>2222</v>
      </c>
      <c r="S6" s="34">
        <f t="shared" si="3"/>
        <v>58705</v>
      </c>
      <c r="T6" s="34">
        <f t="shared" si="3"/>
        <v>11.92</v>
      </c>
      <c r="U6" s="34">
        <f t="shared" si="3"/>
        <v>4924.92</v>
      </c>
      <c r="V6" s="34">
        <f t="shared" si="3"/>
        <v>58484</v>
      </c>
      <c r="W6" s="34">
        <f t="shared" si="3"/>
        <v>8.8000000000000007</v>
      </c>
      <c r="X6" s="34">
        <f t="shared" si="3"/>
        <v>6645.91</v>
      </c>
      <c r="Y6" s="35">
        <f>IF(Y7="",NA(),Y7)</f>
        <v>100.54</v>
      </c>
      <c r="Z6" s="35">
        <f t="shared" ref="Z6:AH6" si="4">IF(Z7="",NA(),Z7)</f>
        <v>100.49</v>
      </c>
      <c r="AA6" s="35">
        <f t="shared" si="4"/>
        <v>103.17</v>
      </c>
      <c r="AB6" s="35">
        <f t="shared" si="4"/>
        <v>102.31</v>
      </c>
      <c r="AC6" s="35">
        <f t="shared" si="4"/>
        <v>100.68</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65.02</v>
      </c>
      <c r="AV6" s="35">
        <f t="shared" ref="AV6:BD6" si="6">IF(AV7="",NA(),AV7)</f>
        <v>71.75</v>
      </c>
      <c r="AW6" s="35">
        <f t="shared" si="6"/>
        <v>72.739999999999995</v>
      </c>
      <c r="AX6" s="35">
        <f t="shared" si="6"/>
        <v>54.61</v>
      </c>
      <c r="AY6" s="35">
        <f t="shared" si="6"/>
        <v>62.33</v>
      </c>
      <c r="AZ6" s="35">
        <f t="shared" si="6"/>
        <v>72.44</v>
      </c>
      <c r="BA6" s="35">
        <f t="shared" si="6"/>
        <v>78.56</v>
      </c>
      <c r="BB6" s="35">
        <f t="shared" si="6"/>
        <v>80.5</v>
      </c>
      <c r="BC6" s="35">
        <f t="shared" si="6"/>
        <v>71.540000000000006</v>
      </c>
      <c r="BD6" s="35">
        <f t="shared" si="6"/>
        <v>67.86</v>
      </c>
      <c r="BE6" s="34" t="str">
        <f>IF(BE7="","",IF(BE7="-","【-】","【"&amp;SUBSTITUTE(TEXT(BE7,"#,##0.00"),"-","△")&amp;"】"))</f>
        <v>【67.52】</v>
      </c>
      <c r="BF6" s="35">
        <f>IF(BF7="",NA(),BF7)</f>
        <v>749.9</v>
      </c>
      <c r="BG6" s="35">
        <f t="shared" ref="BG6:BO6" si="7">IF(BG7="",NA(),BG7)</f>
        <v>711.69</v>
      </c>
      <c r="BH6" s="35">
        <f t="shared" si="7"/>
        <v>674.99</v>
      </c>
      <c r="BI6" s="35">
        <f t="shared" si="7"/>
        <v>627.74</v>
      </c>
      <c r="BJ6" s="35">
        <f t="shared" si="7"/>
        <v>621.85</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109.24</v>
      </c>
      <c r="BR6" s="35">
        <f t="shared" ref="BR6:BZ6" si="8">IF(BR7="",NA(),BR7)</f>
        <v>99.28</v>
      </c>
      <c r="BS6" s="35">
        <f t="shared" si="8"/>
        <v>104.04</v>
      </c>
      <c r="BT6" s="35">
        <f t="shared" si="8"/>
        <v>106.13</v>
      </c>
      <c r="BU6" s="35">
        <f t="shared" si="8"/>
        <v>92.49</v>
      </c>
      <c r="BV6" s="35">
        <f t="shared" si="8"/>
        <v>89.74</v>
      </c>
      <c r="BW6" s="35">
        <f t="shared" si="8"/>
        <v>88.37</v>
      </c>
      <c r="BX6" s="35">
        <f t="shared" si="8"/>
        <v>89.41</v>
      </c>
      <c r="BY6" s="35">
        <f t="shared" si="8"/>
        <v>88.05</v>
      </c>
      <c r="BZ6" s="35">
        <f t="shared" si="8"/>
        <v>91.14</v>
      </c>
      <c r="CA6" s="34" t="str">
        <f>IF(CA7="","",IF(CA7="-","【-】","【"&amp;SUBSTITUTE(TEXT(CA7,"#,##0.00"),"-","△")&amp;"】"))</f>
        <v>【98.96】</v>
      </c>
      <c r="CB6" s="35">
        <f>IF(CB7="",NA(),CB7)</f>
        <v>126.31</v>
      </c>
      <c r="CC6" s="35">
        <f t="shared" ref="CC6:CK6" si="9">IF(CC7="",NA(),CC7)</f>
        <v>138.72</v>
      </c>
      <c r="CD6" s="35">
        <f t="shared" si="9"/>
        <v>132.13999999999999</v>
      </c>
      <c r="CE6" s="35">
        <f t="shared" si="9"/>
        <v>129.65</v>
      </c>
      <c r="CF6" s="35">
        <f t="shared" si="9"/>
        <v>137.43</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96.9</v>
      </c>
      <c r="CY6" s="35">
        <f t="shared" ref="CY6:DG6" si="11">IF(CY7="",NA(),CY7)</f>
        <v>96.98</v>
      </c>
      <c r="CZ6" s="35">
        <f t="shared" si="11"/>
        <v>97.08</v>
      </c>
      <c r="DA6" s="35">
        <f t="shared" si="11"/>
        <v>97.14</v>
      </c>
      <c r="DB6" s="35">
        <f t="shared" si="11"/>
        <v>97.15</v>
      </c>
      <c r="DC6" s="35">
        <f t="shared" si="11"/>
        <v>93.07</v>
      </c>
      <c r="DD6" s="35">
        <f t="shared" si="11"/>
        <v>92.9</v>
      </c>
      <c r="DE6" s="35">
        <f t="shared" si="11"/>
        <v>93.91</v>
      </c>
      <c r="DF6" s="35">
        <f t="shared" si="11"/>
        <v>93.73</v>
      </c>
      <c r="DG6" s="35">
        <f t="shared" si="11"/>
        <v>94.17</v>
      </c>
      <c r="DH6" s="34" t="str">
        <f>IF(DH7="","",IF(DH7="-","【-】","【"&amp;SUBSTITUTE(TEXT(DH7,"#,##0.00"),"-","△")&amp;"】"))</f>
        <v>【95.57】</v>
      </c>
      <c r="DI6" s="35">
        <f>IF(DI7="",NA(),DI7)</f>
        <v>3.75</v>
      </c>
      <c r="DJ6" s="35">
        <f t="shared" ref="DJ6:DR6" si="12">IF(DJ7="",NA(),DJ7)</f>
        <v>7.49</v>
      </c>
      <c r="DK6" s="35">
        <f t="shared" si="12"/>
        <v>11.09</v>
      </c>
      <c r="DL6" s="35">
        <f t="shared" si="12"/>
        <v>14.5</v>
      </c>
      <c r="DM6" s="35">
        <f t="shared" si="12"/>
        <v>17.71</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5">
        <f t="shared" si="13"/>
        <v>1</v>
      </c>
      <c r="DX6" s="35">
        <f t="shared" si="13"/>
        <v>16.059999999999999</v>
      </c>
      <c r="DY6" s="35">
        <f t="shared" si="13"/>
        <v>0.15</v>
      </c>
      <c r="DZ6" s="35">
        <f t="shared" si="13"/>
        <v>0.15</v>
      </c>
      <c r="EA6" s="35">
        <f t="shared" si="13"/>
        <v>0.18</v>
      </c>
      <c r="EB6" s="35">
        <f t="shared" si="13"/>
        <v>0.83</v>
      </c>
      <c r="EC6" s="35">
        <f t="shared" si="13"/>
        <v>1.06</v>
      </c>
      <c r="ED6" s="34" t="str">
        <f>IF(ED7="","",IF(ED7="-","【-】","【"&amp;SUBSTITUTE(TEXT(ED7,"#,##0.00"),"-","△")&amp;"】"))</f>
        <v>【5.72】</v>
      </c>
      <c r="EE6" s="35">
        <f>IF(EE7="",NA(),EE7)</f>
        <v>0.18</v>
      </c>
      <c r="EF6" s="35">
        <f t="shared" ref="EF6:EN6" si="14">IF(EF7="",NA(),EF7)</f>
        <v>0.12</v>
      </c>
      <c r="EG6" s="35">
        <f t="shared" si="14"/>
        <v>0.19</v>
      </c>
      <c r="EH6" s="35">
        <f t="shared" si="14"/>
        <v>0.12</v>
      </c>
      <c r="EI6" s="35">
        <f t="shared" si="14"/>
        <v>0.11</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272311</v>
      </c>
      <c r="D7" s="37">
        <v>46</v>
      </c>
      <c r="E7" s="37">
        <v>17</v>
      </c>
      <c r="F7" s="37">
        <v>1</v>
      </c>
      <c r="G7" s="37">
        <v>0</v>
      </c>
      <c r="H7" s="37" t="s">
        <v>96</v>
      </c>
      <c r="I7" s="37" t="s">
        <v>97</v>
      </c>
      <c r="J7" s="37" t="s">
        <v>98</v>
      </c>
      <c r="K7" s="37" t="s">
        <v>99</v>
      </c>
      <c r="L7" s="37" t="s">
        <v>100</v>
      </c>
      <c r="M7" s="37" t="s">
        <v>101</v>
      </c>
      <c r="N7" s="38" t="s">
        <v>102</v>
      </c>
      <c r="O7" s="38">
        <v>72.3</v>
      </c>
      <c r="P7" s="38">
        <v>99.97</v>
      </c>
      <c r="Q7" s="38">
        <v>87.69</v>
      </c>
      <c r="R7" s="38">
        <v>2222</v>
      </c>
      <c r="S7" s="38">
        <v>58705</v>
      </c>
      <c r="T7" s="38">
        <v>11.92</v>
      </c>
      <c r="U7" s="38">
        <v>4924.92</v>
      </c>
      <c r="V7" s="38">
        <v>58484</v>
      </c>
      <c r="W7" s="38">
        <v>8.8000000000000007</v>
      </c>
      <c r="X7" s="38">
        <v>6645.91</v>
      </c>
      <c r="Y7" s="38">
        <v>100.54</v>
      </c>
      <c r="Z7" s="38">
        <v>100.49</v>
      </c>
      <c r="AA7" s="38">
        <v>103.17</v>
      </c>
      <c r="AB7" s="38">
        <v>102.31</v>
      </c>
      <c r="AC7" s="38">
        <v>100.68</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65.02</v>
      </c>
      <c r="AV7" s="38">
        <v>71.75</v>
      </c>
      <c r="AW7" s="38">
        <v>72.739999999999995</v>
      </c>
      <c r="AX7" s="38">
        <v>54.61</v>
      </c>
      <c r="AY7" s="38">
        <v>62.33</v>
      </c>
      <c r="AZ7" s="38">
        <v>72.44</v>
      </c>
      <c r="BA7" s="38">
        <v>78.56</v>
      </c>
      <c r="BB7" s="38">
        <v>80.5</v>
      </c>
      <c r="BC7" s="38">
        <v>71.540000000000006</v>
      </c>
      <c r="BD7" s="38">
        <v>67.86</v>
      </c>
      <c r="BE7" s="38">
        <v>67.52</v>
      </c>
      <c r="BF7" s="38">
        <v>749.9</v>
      </c>
      <c r="BG7" s="38">
        <v>711.69</v>
      </c>
      <c r="BH7" s="38">
        <v>674.99</v>
      </c>
      <c r="BI7" s="38">
        <v>627.74</v>
      </c>
      <c r="BJ7" s="38">
        <v>621.85</v>
      </c>
      <c r="BK7" s="38">
        <v>625.12</v>
      </c>
      <c r="BL7" s="38">
        <v>610.16999999999996</v>
      </c>
      <c r="BM7" s="38">
        <v>605.9</v>
      </c>
      <c r="BN7" s="38">
        <v>653.69000000000005</v>
      </c>
      <c r="BO7" s="38">
        <v>709.4</v>
      </c>
      <c r="BP7" s="38">
        <v>705.21</v>
      </c>
      <c r="BQ7" s="38">
        <v>109.24</v>
      </c>
      <c r="BR7" s="38">
        <v>99.28</v>
      </c>
      <c r="BS7" s="38">
        <v>104.04</v>
      </c>
      <c r="BT7" s="38">
        <v>106.13</v>
      </c>
      <c r="BU7" s="38">
        <v>92.49</v>
      </c>
      <c r="BV7" s="38">
        <v>89.74</v>
      </c>
      <c r="BW7" s="38">
        <v>88.37</v>
      </c>
      <c r="BX7" s="38">
        <v>89.41</v>
      </c>
      <c r="BY7" s="38">
        <v>88.05</v>
      </c>
      <c r="BZ7" s="38">
        <v>91.14</v>
      </c>
      <c r="CA7" s="38">
        <v>98.96</v>
      </c>
      <c r="CB7" s="38">
        <v>126.31</v>
      </c>
      <c r="CC7" s="38">
        <v>138.72</v>
      </c>
      <c r="CD7" s="38">
        <v>132.13999999999999</v>
      </c>
      <c r="CE7" s="38">
        <v>129.65</v>
      </c>
      <c r="CF7" s="38">
        <v>137.43</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96.9</v>
      </c>
      <c r="CY7" s="38">
        <v>96.98</v>
      </c>
      <c r="CZ7" s="38">
        <v>97.08</v>
      </c>
      <c r="DA7" s="38">
        <v>97.14</v>
      </c>
      <c r="DB7" s="38">
        <v>97.15</v>
      </c>
      <c r="DC7" s="38">
        <v>93.07</v>
      </c>
      <c r="DD7" s="38">
        <v>92.9</v>
      </c>
      <c r="DE7" s="38">
        <v>93.91</v>
      </c>
      <c r="DF7" s="38">
        <v>93.73</v>
      </c>
      <c r="DG7" s="38">
        <v>94.17</v>
      </c>
      <c r="DH7" s="38">
        <v>95.57</v>
      </c>
      <c r="DI7" s="38">
        <v>3.75</v>
      </c>
      <c r="DJ7" s="38">
        <v>7.49</v>
      </c>
      <c r="DK7" s="38">
        <v>11.09</v>
      </c>
      <c r="DL7" s="38">
        <v>14.5</v>
      </c>
      <c r="DM7" s="38">
        <v>17.71</v>
      </c>
      <c r="DN7" s="38">
        <v>26.07</v>
      </c>
      <c r="DO7" s="38">
        <v>23.42</v>
      </c>
      <c r="DP7" s="38">
        <v>22.74</v>
      </c>
      <c r="DQ7" s="38">
        <v>21.22</v>
      </c>
      <c r="DR7" s="38">
        <v>23.25</v>
      </c>
      <c r="DS7" s="38">
        <v>36.520000000000003</v>
      </c>
      <c r="DT7" s="38">
        <v>0</v>
      </c>
      <c r="DU7" s="38">
        <v>0</v>
      </c>
      <c r="DV7" s="38">
        <v>0</v>
      </c>
      <c r="DW7" s="38">
        <v>1</v>
      </c>
      <c r="DX7" s="38">
        <v>16.059999999999999</v>
      </c>
      <c r="DY7" s="38">
        <v>0.15</v>
      </c>
      <c r="DZ7" s="38">
        <v>0.15</v>
      </c>
      <c r="EA7" s="38">
        <v>0.18</v>
      </c>
      <c r="EB7" s="38">
        <v>0.83</v>
      </c>
      <c r="EC7" s="38">
        <v>1.06</v>
      </c>
      <c r="ED7" s="38">
        <v>5.72</v>
      </c>
      <c r="EE7" s="38">
        <v>0.18</v>
      </c>
      <c r="EF7" s="38">
        <v>0.12</v>
      </c>
      <c r="EG7" s="38">
        <v>0.19</v>
      </c>
      <c r="EH7" s="38">
        <v>0.12</v>
      </c>
      <c r="EI7" s="38">
        <v>0.11</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2022-01-25T02:02:35Z</cp:lastPrinted>
  <dcterms:created xsi:type="dcterms:W3CDTF">2021-12-03T07:15:39Z</dcterms:created>
  <dcterms:modified xsi:type="dcterms:W3CDTF">2022-02-09T02:22:56Z</dcterms:modified>
  <cp:category/>
</cp:coreProperties>
</file>