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32 大阪狭山市△\修正依頼\"/>
    </mc:Choice>
  </mc:AlternateContent>
  <workbookProtection workbookAlgorithmName="SHA-512" workbookHashValue="4TMDJ1EOPCfdbQqBMMtoRdB+/yEwgm+QjKTvd0YCHCY9imu4gqaz1yrtDBirymfGNE2nKssyqSlZtPBvsRtGTw==" workbookSaltValue="gT7374xo83OTFZ/mnhQRd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<sst xmlns="http://schemas.openxmlformats.org/spreadsheetml/2006/main" count="228" uniqueCount="113">
  <si>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</si>
  <si>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</si>
  <si>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</si>
  <si>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</si>
  <si>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</si>
  <si>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</si>
  <si>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</si>
  <si>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</si>
  <si>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</si>
  <si>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</si>
  <si>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</si>
  <si>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</si>
  <si>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</si>
  <si>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</si>
  <si>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</si>
  <si>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</si>
  <si>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</si>
  <si>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</si>
  <si>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</si>
  <si>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</si>
  <si>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</si>
  <si>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</si>
  <si>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</si>
  <si>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</si>
  <si>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</si>
  <si>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</si>
  <si>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</si>
  <si>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</si>
  <si>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</si>
  <si>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</si>
  <si>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</si>
  <si>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</si>
  <si>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</si>
  <si>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</si>
  <si>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</si>
  <si>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</si>
  <si>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</si>
  <si>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</si>
  <si>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</si>
  <si>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</si>
  <si>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</si>
  <si>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</si>
  <si>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</si>
  <si>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</si>
  <si>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</si>
  <si>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</si>
  <si>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</si>
  <si>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</si>
  <si>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</si>
  <si>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</si>
  <si>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</si>
  <si>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</si>
  <si>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</si>
  <si>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</si>
  <si>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</si>
  <si>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</si>
  <si>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</si>
  <si>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</si>
  <si>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</si>
  <si>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</si>
  <si>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</si>
  <si>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</si>
  <si>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</si>
  <si>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</si>
  <si>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</si>
  <si>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</si>
  <si>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</si>
  <si>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</si>
  <si>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</si>
  <si>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</si>
  <si>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</si>
  <si>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</si>
  <si>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</si>
  <si>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</si>
  <si>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</si>
  <si>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</si>
  <si>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</si>
  <si>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</si>
  <si>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</si>
  <si>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</si>
  <si>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</si>
  <si>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</si>
  <si>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</si>
  <si>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</si>
  <si>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</si>
  <si>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</si>
  <si>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</si>
  <si>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</si>
  <si>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</si>
  <si>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</si>
  <si>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</si>
  <si>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</si>
  <si>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</si>
  <si>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大阪狭山市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</si>
  <si>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</si>
  <si>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</si>
  <si>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</si>
  <si>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</si>
  <si>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</si>
  <si>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</si>
  <si>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</si>
  <si>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</si>
  <si>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</si>
  <si>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</si>
  <si>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</si>
  <si>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</si>
  <si>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</si>
  <si>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</si>
  <si>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</si>
  <si>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</si>
  <si>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人口は、少子高齢化といった人口構成の変動により将来的に増加が望みにくい状況となっています。また、給水量については、人口の伸び悩みや節水機器の普及と節水意識の定着等循環型社会の形成等により水需要が落ち込んでおり、今後も減少推移すると予測されます。
　安全な水道水を安定供給するための根幹となる水道施設は、経年による老朽化が進むことから管路等の更新等が順次必要となっており、また、今後の南海トラフ地震等災害への対策強化として施設の耐震化も重要となります。水道事業としては、今後も安全な水道水を安定供給するため、適切な事業計画による施設更新及び耐震化を推進し、経営戦略その他大阪広域水道企業団による計画等に基づき、効率的な事業経営に努めてまいります。</t>
    <rPh sb="281" eb="283">
      <t>ケイエイ</t>
    </rPh>
    <phoneticPr fontId="4"/>
  </si>
  <si>
    <t>　①有形固定資産減価償却率は、減価償却の進行状況や資産の経過年数を知ることができる指標であり、計画的に管路等の更新等を実施してきたものの、機械及び装置等構築物以外の資産は法定耐用年数に迫っているものが多くあり、類似団体平均値に比べて高い水準にあります。
　②管路経年化率は、1970年代初めに集中的に整備した管路が、耐用年数の40年を順次経過していることから、類似団体平均値に比べて高い水準にあります。
　③管路更新率は、高いほど管路の更新が進んでいるとされており、前述のとおり施設整備事業や大阪広域水道受水管布設工事による水道施設の強化に重点を置いた結果として、老朽管整備事業等管路の更新事業の比率が大幅に増加したため、類似団体平均値と同等の水準となりました。</t>
    <rPh sb="301" eb="303">
      <t>オオハバ</t>
    </rPh>
    <rPh sb="304" eb="306">
      <t>ゾウカ</t>
    </rPh>
    <rPh sb="319" eb="321">
      <t>ドウトウ</t>
    </rPh>
    <phoneticPr fontId="4"/>
  </si>
  <si>
    <t xml:space="preserve">  ①大阪広域水道企業団への移行に伴う固定資産除却費の大幅な増により経常収支比率は大きく落ち込んでいます。全体的な経営状況としては、効果的な経営に基づいた資金計画により、前年と同一程度の水準を維持しています。　　　　　　　　　　　　　　　　　　　　　　　　　　　　　　　　　　　　　　　　　　　　　　　　　
　②累積欠損金は、計上しておりません。
　③流動比率は、100％以上が望ましいとされているところ、黒字経営により現金預金等の資産が増加したため、100％を上回っており、類似団体平均値に比べて高い水準にあります。
　④企業債残高対給水収益比率は、低いほど安全性が高いとされており、類似団体平均値に比べて低い水準にありますが、施設整備事業に伴う企業債の増加のため、前年比約8％増加しています。
　⑤料金回収率は、100％以上が望ましいとされておりますが企業団への移行に伴う固定資産除却費の大幅な増により類似団体平均値より大きく低い水準になっています。
　⑥給水原価は、低いほうが望ましいとされているが、前述の事由により、前年と比べて大幅な増となりました。増額幅が大きいため類似団体平均値に比べても大幅な増となりました。
　⑦施設利用率は、高いほうが望ましいとされており、現在は類似団体平均値に比べて高い水準にありますが、近年の節水意識の向上等により1日平均配水量は横ばいとなり、僅かな増加となりました。
　⑧有収率は、高いほうが望ましいとされており、老朽管の更新事業を継続実施し、漏水等の防止に努めているため、類似団体平均値に比べて高い水準にあります。</t>
    <rPh sb="3" eb="9">
      <t>オオサカコウイキスイドウ</t>
    </rPh>
    <rPh sb="9" eb="11">
      <t>キギョウ</t>
    </rPh>
    <rPh sb="11" eb="12">
      <t>ダン</t>
    </rPh>
    <rPh sb="14" eb="16">
      <t>イコウ</t>
    </rPh>
    <rPh sb="17" eb="18">
      <t>トモナ</t>
    </rPh>
    <rPh sb="19" eb="21">
      <t>コテイ</t>
    </rPh>
    <rPh sb="21" eb="23">
      <t>シサン</t>
    </rPh>
    <rPh sb="23" eb="25">
      <t>ジョキャク</t>
    </rPh>
    <rPh sb="25" eb="26">
      <t>ヒ</t>
    </rPh>
    <rPh sb="27" eb="29">
      <t>オオハバ</t>
    </rPh>
    <rPh sb="30" eb="31">
      <t>ゾウ</t>
    </rPh>
    <rPh sb="34" eb="36">
      <t>ケイジョウ</t>
    </rPh>
    <rPh sb="36" eb="38">
      <t>シュウシ</t>
    </rPh>
    <rPh sb="38" eb="40">
      <t>ヒリツ</t>
    </rPh>
    <rPh sb="41" eb="42">
      <t>オオ</t>
    </rPh>
    <rPh sb="44" eb="45">
      <t>オ</t>
    </rPh>
    <rPh sb="46" eb="47">
      <t>コ</t>
    </rPh>
    <rPh sb="53" eb="56">
      <t>ゼンタイテキ</t>
    </rPh>
    <rPh sb="57" eb="61">
      <t>ケイエイジョウキョウ</t>
    </rPh>
    <rPh sb="66" eb="69">
      <t>コウカテキ</t>
    </rPh>
    <rPh sb="70" eb="72">
      <t>ケイエイ</t>
    </rPh>
    <rPh sb="73" eb="74">
      <t>モト</t>
    </rPh>
    <rPh sb="77" eb="79">
      <t>シキン</t>
    </rPh>
    <rPh sb="79" eb="81">
      <t>ケイカク</t>
    </rPh>
    <rPh sb="85" eb="87">
      <t>ゼンネン</t>
    </rPh>
    <rPh sb="88" eb="90">
      <t>ドウイツ</t>
    </rPh>
    <rPh sb="90" eb="92">
      <t>テイド</t>
    </rPh>
    <rPh sb="93" eb="95">
      <t>スイジュン</t>
    </rPh>
    <rPh sb="96" eb="98">
      <t>イジ</t>
    </rPh>
    <rPh sb="334" eb="337">
      <t>ゼンネンヒ</t>
    </rPh>
    <rPh sb="337" eb="338">
      <t>ヤク</t>
    </rPh>
    <rPh sb="378" eb="380">
      <t>キギョウ</t>
    </rPh>
    <rPh sb="380" eb="381">
      <t>ダン</t>
    </rPh>
    <rPh sb="383" eb="385">
      <t>イコウ</t>
    </rPh>
    <rPh sb="386" eb="387">
      <t>トモナ</t>
    </rPh>
    <rPh sb="388" eb="390">
      <t>コテイ</t>
    </rPh>
    <rPh sb="390" eb="392">
      <t>シサン</t>
    </rPh>
    <rPh sb="392" eb="394">
      <t>ジョキャク</t>
    </rPh>
    <rPh sb="394" eb="395">
      <t>ヒ</t>
    </rPh>
    <rPh sb="396" eb="398">
      <t>オオハバ</t>
    </rPh>
    <rPh sb="399" eb="400">
      <t>ゾウ</t>
    </rPh>
    <rPh sb="403" eb="405">
      <t>ルイジ</t>
    </rPh>
    <rPh sb="405" eb="407">
      <t>ダンタイ</t>
    </rPh>
    <rPh sb="407" eb="409">
      <t>ヘイキン</t>
    </rPh>
    <rPh sb="409" eb="410">
      <t>チ</t>
    </rPh>
    <rPh sb="412" eb="413">
      <t>オオ</t>
    </rPh>
    <rPh sb="415" eb="416">
      <t>ヒク</t>
    </rPh>
    <rPh sb="417" eb="419">
      <t>スイジュン</t>
    </rPh>
    <rPh sb="456" eb="458">
      <t>ジユウ</t>
    </rPh>
    <rPh sb="462" eb="464">
      <t>ゼンネン</t>
    </rPh>
    <rPh sb="465" eb="466">
      <t>クラ</t>
    </rPh>
    <rPh sb="468" eb="470">
      <t>オオハバ</t>
    </rPh>
    <rPh sb="471" eb="472">
      <t>ゾウ</t>
    </rPh>
    <rPh sb="479" eb="481">
      <t>ゾウガク</t>
    </rPh>
    <rPh sb="481" eb="482">
      <t>ハバ</t>
    </rPh>
    <rPh sb="483" eb="484">
      <t>オオ</t>
    </rPh>
    <rPh sb="500" eb="502">
      <t>オオハバ</t>
    </rPh>
    <rPh sb="537" eb="539">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</si>
</sst>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1.33</c:v>
                </c:pt>
                <c:pt idx="1">
                  <c:v>1.02</c:v>
                </c:pt>
                <c:pt idx="2">
                  <c:v>0.69</c:v>
                </c:pt>
                <c:pt idx="3">
                  <c:v>0.25</c:v>
                </c:pt>
                <c:pt idx="4">
                  <c:v>0.59</c:v>
                </c:pt>
              </c:numCache>
            </c:numRef>
          </c:val>
          <c:extLst>
            <c:ext xmlns:c16="http://schemas.microsoft.com/office/drawing/2014/chart" uri="{C3380CC4-5D6E-409C-BE32-E72D297353CC}">
              <c16:uniqueId val="{00000000-2DD5-4607-A0D3-08802B1691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2DD5-4607-A0D3-08802B1691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66.13</c:v>
                </c:pt>
                <c:pt idx="1">
                  <c:v>65.38</c:v>
                </c:pt>
                <c:pt idx="2">
                  <c:v>64.17</c:v>
                </c:pt>
                <c:pt idx="3">
                  <c:v>64.25</c:v>
                </c:pt>
                <c:pt idx="4">
                  <c:v>64.510000000000005</c:v>
                </c:pt>
              </c:numCache>
            </c:numRef>
          </c:val>
          <c:extLst>
            <c:ext xmlns:c16="http://schemas.microsoft.com/office/drawing/2014/chart" uri="{C3380CC4-5D6E-409C-BE32-E72D297353CC}">
              <c16:uniqueId val="{00000000-B9E2-4B66-9B98-067B473744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B9E2-4B66-9B98-067B473744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95.33</c:v>
                </c:pt>
                <c:pt idx="1">
                  <c:v>96.11</c:v>
                </c:pt>
                <c:pt idx="2">
                  <c:v>98.12</c:v>
                </c:pt>
                <c:pt idx="3">
                  <c:v>97.56</c:v>
                </c:pt>
                <c:pt idx="4">
                  <c:v>99.36</c:v>
                </c:pt>
              </c:numCache>
            </c:numRef>
          </c:val>
          <c:extLst>
            <c:ext xmlns:c16="http://schemas.microsoft.com/office/drawing/2014/chart" uri="{C3380CC4-5D6E-409C-BE32-E72D297353CC}">
              <c16:uniqueId val="{00000000-8715-46CB-A72C-9754E4E470E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8715-46CB-A72C-9754E4E470E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109.52</c:v>
                </c:pt>
                <c:pt idx="1">
                  <c:v>109.97</c:v>
                </c:pt>
                <c:pt idx="2">
                  <c:v>108.7</c:v>
                </c:pt>
                <c:pt idx="3">
                  <c:v>106.51</c:v>
                </c:pt>
                <c:pt idx="4">
                  <c:v>87.13</c:v>
                </c:pt>
              </c:numCache>
            </c:numRef>
          </c:val>
          <c:extLst>
            <c:ext xmlns:c16="http://schemas.microsoft.com/office/drawing/2014/chart" uri="{C3380CC4-5D6E-409C-BE32-E72D297353CC}">
              <c16:uniqueId val="{00000000-957B-49EE-8271-D65EE0E559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957B-49EE-8271-D65EE0E559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53.53</c:v>
                </c:pt>
                <c:pt idx="1">
                  <c:v>54.23</c:v>
                </c:pt>
                <c:pt idx="2">
                  <c:v>55.12</c:v>
                </c:pt>
                <c:pt idx="3">
                  <c:v>54.93</c:v>
                </c:pt>
                <c:pt idx="4">
                  <c:v>52.03</c:v>
                </c:pt>
              </c:numCache>
            </c:numRef>
          </c:val>
          <c:extLst>
            <c:ext xmlns:c16="http://schemas.microsoft.com/office/drawing/2014/chart" uri="{C3380CC4-5D6E-409C-BE32-E72D297353CC}">
              <c16:uniqueId val="{00000000-9C6B-4725-8D3A-7B55F13F2FA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9C6B-4725-8D3A-7B55F13F2FA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29.07</c:v>
                </c:pt>
                <c:pt idx="1">
                  <c:v>29.33</c:v>
                </c:pt>
                <c:pt idx="2">
                  <c:v>29.74</c:v>
                </c:pt>
                <c:pt idx="3">
                  <c:v>31.03</c:v>
                </c:pt>
                <c:pt idx="4">
                  <c:v>31.31</c:v>
                </c:pt>
              </c:numCache>
            </c:numRef>
          </c:val>
          <c:extLst>
            <c:ext xmlns:c16="http://schemas.microsoft.com/office/drawing/2014/chart" uri="{C3380CC4-5D6E-409C-BE32-E72D297353CC}">
              <c16:uniqueId val="{00000000-EBA6-49E4-9F4E-972DE1D79A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EBA6-49E4-9F4E-972DE1D79A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41-4112-8262-8F8BAC78F0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5541-4112-8262-8F8BAC78F0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404.29</c:v>
                </c:pt>
                <c:pt idx="1">
                  <c:v>445.35</c:v>
                </c:pt>
                <c:pt idx="2">
                  <c:v>487.82</c:v>
                </c:pt>
                <c:pt idx="3">
                  <c:v>519.13</c:v>
                </c:pt>
                <c:pt idx="4">
                  <c:v>500.89</c:v>
                </c:pt>
              </c:numCache>
            </c:numRef>
          </c:val>
          <c:extLst>
            <c:ext xmlns:c16="http://schemas.microsoft.com/office/drawing/2014/chart" uri="{C3380CC4-5D6E-409C-BE32-E72D297353CC}">
              <c16:uniqueId val="{00000000-4619-4D7A-9267-D9ED552D73D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4619-4D7A-9267-D9ED552D73D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182.4</c:v>
                </c:pt>
                <c:pt idx="1">
                  <c:v>185.74</c:v>
                </c:pt>
                <c:pt idx="2">
                  <c:v>194.39</c:v>
                </c:pt>
                <c:pt idx="3">
                  <c:v>207.24</c:v>
                </c:pt>
                <c:pt idx="4">
                  <c:v>223.55</c:v>
                </c:pt>
              </c:numCache>
            </c:numRef>
          </c:val>
          <c:extLst>
            <c:ext xmlns:c16="http://schemas.microsoft.com/office/drawing/2014/chart" uri="{C3380CC4-5D6E-409C-BE32-E72D297353CC}">
              <c16:uniqueId val="{00000000-B3C5-47B3-A72D-14ABD20471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B3C5-47B3-A72D-14ABD20471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102.32</c:v>
                </c:pt>
                <c:pt idx="1">
                  <c:v>102.75</c:v>
                </c:pt>
                <c:pt idx="2">
                  <c:v>103.24</c:v>
                </c:pt>
                <c:pt idx="3">
                  <c:v>100.3</c:v>
                </c:pt>
                <c:pt idx="4">
                  <c:v>74.150000000000006</c:v>
                </c:pt>
              </c:numCache>
            </c:numRef>
          </c:val>
          <c:extLst>
            <c:ext xmlns:c16="http://schemas.microsoft.com/office/drawing/2014/chart" uri="{C3380CC4-5D6E-409C-BE32-E72D297353CC}">
              <c16:uniqueId val="{00000000-B68D-4257-ADE9-3E613666C5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B68D-4257-ADE9-3E613666C5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160.5</c:v>
                </c:pt>
                <c:pt idx="1">
                  <c:v>159.41</c:v>
                </c:pt>
                <c:pt idx="2">
                  <c:v>158.69999999999999</c:v>
                </c:pt>
                <c:pt idx="3">
                  <c:v>163.16999999999999</c:v>
                </c:pt>
                <c:pt idx="4">
                  <c:v>203.25</c:v>
                </c:pt>
              </c:numCache>
            </c:numRef>
          </c:val>
          <c:extLst>
            <c:ext xmlns:c16="http://schemas.microsoft.com/office/drawing/2014/chart" uri="{C3380CC4-5D6E-409C-BE32-E72D297353CC}">
              <c16:uniqueId val="{00000000-BED1-474D-8340-C9931E9DCE8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BED1-474D-8340-C9931E9DCE8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大阪府　大阪狭山市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58705</v>
      </c>
      <c r="AM8" s="61"/>
      <c r="AN8" s="61"/>
      <c r="AO8" s="61"/>
      <c r="AP8" s="61"/>
      <c r="AQ8" s="61"/>
      <c r="AR8" s="61"/>
      <c r="AS8" s="61"/>
      <c r="AT8" s="52">
        <f>データ!$S$6</f>
        <v>11.92</v>
      </c>
      <c r="AU8" s="53"/>
      <c r="AV8" s="53"/>
      <c r="AW8" s="53"/>
      <c r="AX8" s="53"/>
      <c r="AY8" s="53"/>
      <c r="AZ8" s="53"/>
      <c r="BA8" s="53"/>
      <c r="BB8" s="54">
        <f>データ!$T$6</f>
        <v>4924.92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71.44</v>
      </c>
      <c r="J10" s="53"/>
      <c r="K10" s="53"/>
      <c r="L10" s="53"/>
      <c r="M10" s="53"/>
      <c r="N10" s="53"/>
      <c r="O10" s="64"/>
      <c r="P10" s="54">
        <f>データ!$P$6</f>
        <v>99.99</v>
      </c>
      <c r="Q10" s="54"/>
      <c r="R10" s="54"/>
      <c r="S10" s="54"/>
      <c r="T10" s="54"/>
      <c r="U10" s="54"/>
      <c r="V10" s="54"/>
      <c r="W10" s="61">
        <f>データ!$Q$6</f>
        <v>2706</v>
      </c>
      <c r="X10" s="61"/>
      <c r="Y10" s="61"/>
      <c r="Z10" s="61"/>
      <c r="AA10" s="61"/>
      <c r="AB10" s="61"/>
      <c r="AC10" s="61"/>
      <c r="AD10" s="2"/>
      <c r="AE10" s="2"/>
      <c r="AF10" s="2"/>
      <c r="AG10" s="2"/>
      <c r="AH10" s="4"/>
      <c r="AI10" s="4"/>
      <c r="AJ10" s="4"/>
      <c r="AK10" s="4"/>
      <c r="AL10" s="61">
        <f>データ!$U$6</f>
        <v>58495</v>
      </c>
      <c r="AM10" s="61"/>
      <c r="AN10" s="61"/>
      <c r="AO10" s="61"/>
      <c r="AP10" s="61"/>
      <c r="AQ10" s="61"/>
      <c r="AR10" s="61"/>
      <c r="AS10" s="61"/>
      <c r="AT10" s="52">
        <f>データ!$V$6</f>
        <v>11.92</v>
      </c>
      <c r="AU10" s="53"/>
      <c r="AV10" s="53"/>
      <c r="AW10" s="53"/>
      <c r="AX10" s="53"/>
      <c r="AY10" s="53"/>
      <c r="AZ10" s="53"/>
      <c r="BA10" s="53"/>
      <c r="BB10" s="54">
        <f>データ!$W$6</f>
        <v>4907.3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8" t="s">
        <v>112</v>
      </c>
      <c r="BM16" s="99"/>
      <c r="BN16" s="99"/>
      <c r="BO16" s="99"/>
      <c r="BP16" s="99"/>
      <c r="BQ16" s="99"/>
      <c r="BR16" s="99"/>
      <c r="BS16" s="99"/>
      <c r="BT16" s="99"/>
      <c r="BU16" s="99"/>
      <c r="BV16" s="99"/>
      <c r="BW16" s="99"/>
      <c r="BX16" s="99"/>
      <c r="BY16" s="99"/>
      <c r="BZ16" s="10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8"/>
      <c r="BM17" s="99"/>
      <c r="BN17" s="99"/>
      <c r="BO17" s="99"/>
      <c r="BP17" s="99"/>
      <c r="BQ17" s="99"/>
      <c r="BR17" s="99"/>
      <c r="BS17" s="99"/>
      <c r="BT17" s="99"/>
      <c r="BU17" s="99"/>
      <c r="BV17" s="99"/>
      <c r="BW17" s="99"/>
      <c r="BX17" s="99"/>
      <c r="BY17" s="99"/>
      <c r="BZ17" s="10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8"/>
      <c r="BM18" s="99"/>
      <c r="BN18" s="99"/>
      <c r="BO18" s="99"/>
      <c r="BP18" s="99"/>
      <c r="BQ18" s="99"/>
      <c r="BR18" s="99"/>
      <c r="BS18" s="99"/>
      <c r="BT18" s="99"/>
      <c r="BU18" s="99"/>
      <c r="BV18" s="99"/>
      <c r="BW18" s="99"/>
      <c r="BX18" s="99"/>
      <c r="BY18" s="99"/>
      <c r="BZ18" s="10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8"/>
      <c r="BM19" s="99"/>
      <c r="BN19" s="99"/>
      <c r="BO19" s="99"/>
      <c r="BP19" s="99"/>
      <c r="BQ19" s="99"/>
      <c r="BR19" s="99"/>
      <c r="BS19" s="99"/>
      <c r="BT19" s="99"/>
      <c r="BU19" s="99"/>
      <c r="BV19" s="99"/>
      <c r="BW19" s="99"/>
      <c r="BX19" s="99"/>
      <c r="BY19" s="99"/>
      <c r="BZ19" s="10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8"/>
      <c r="BM20" s="99"/>
      <c r="BN20" s="99"/>
      <c r="BO20" s="99"/>
      <c r="BP20" s="99"/>
      <c r="BQ20" s="99"/>
      <c r="BR20" s="99"/>
      <c r="BS20" s="99"/>
      <c r="BT20" s="99"/>
      <c r="BU20" s="99"/>
      <c r="BV20" s="99"/>
      <c r="BW20" s="99"/>
      <c r="BX20" s="99"/>
      <c r="BY20" s="99"/>
      <c r="BZ20" s="10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8"/>
      <c r="BM21" s="99"/>
      <c r="BN21" s="99"/>
      <c r="BO21" s="99"/>
      <c r="BP21" s="99"/>
      <c r="BQ21" s="99"/>
      <c r="BR21" s="99"/>
      <c r="BS21" s="99"/>
      <c r="BT21" s="99"/>
      <c r="BU21" s="99"/>
      <c r="BV21" s="99"/>
      <c r="BW21" s="99"/>
      <c r="BX21" s="99"/>
      <c r="BY21" s="99"/>
      <c r="BZ21" s="10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8"/>
      <c r="BM22" s="99"/>
      <c r="BN22" s="99"/>
      <c r="BO22" s="99"/>
      <c r="BP22" s="99"/>
      <c r="BQ22" s="99"/>
      <c r="BR22" s="99"/>
      <c r="BS22" s="99"/>
      <c r="BT22" s="99"/>
      <c r="BU22" s="99"/>
      <c r="BV22" s="99"/>
      <c r="BW22" s="99"/>
      <c r="BX22" s="99"/>
      <c r="BY22" s="99"/>
      <c r="BZ22" s="10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8"/>
      <c r="BM23" s="99"/>
      <c r="BN23" s="99"/>
      <c r="BO23" s="99"/>
      <c r="BP23" s="99"/>
      <c r="BQ23" s="99"/>
      <c r="BR23" s="99"/>
      <c r="BS23" s="99"/>
      <c r="BT23" s="99"/>
      <c r="BU23" s="99"/>
      <c r="BV23" s="99"/>
      <c r="BW23" s="99"/>
      <c r="BX23" s="99"/>
      <c r="BY23" s="99"/>
      <c r="BZ23" s="10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8"/>
      <c r="BM24" s="99"/>
      <c r="BN24" s="99"/>
      <c r="BO24" s="99"/>
      <c r="BP24" s="99"/>
      <c r="BQ24" s="99"/>
      <c r="BR24" s="99"/>
      <c r="BS24" s="99"/>
      <c r="BT24" s="99"/>
      <c r="BU24" s="99"/>
      <c r="BV24" s="99"/>
      <c r="BW24" s="99"/>
      <c r="BX24" s="99"/>
      <c r="BY24" s="99"/>
      <c r="BZ24" s="10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8"/>
      <c r="BM25" s="99"/>
      <c r="BN25" s="99"/>
      <c r="BO25" s="99"/>
      <c r="BP25" s="99"/>
      <c r="BQ25" s="99"/>
      <c r="BR25" s="99"/>
      <c r="BS25" s="99"/>
      <c r="BT25" s="99"/>
      <c r="BU25" s="99"/>
      <c r="BV25" s="99"/>
      <c r="BW25" s="99"/>
      <c r="BX25" s="99"/>
      <c r="BY25" s="99"/>
      <c r="BZ25" s="10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8"/>
      <c r="BM26" s="99"/>
      <c r="BN26" s="99"/>
      <c r="BO26" s="99"/>
      <c r="BP26" s="99"/>
      <c r="BQ26" s="99"/>
      <c r="BR26" s="99"/>
      <c r="BS26" s="99"/>
      <c r="BT26" s="99"/>
      <c r="BU26" s="99"/>
      <c r="BV26" s="99"/>
      <c r="BW26" s="99"/>
      <c r="BX26" s="99"/>
      <c r="BY26" s="99"/>
      <c r="BZ26" s="10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8"/>
      <c r="BM27" s="99"/>
      <c r="BN27" s="99"/>
      <c r="BO27" s="99"/>
      <c r="BP27" s="99"/>
      <c r="BQ27" s="99"/>
      <c r="BR27" s="99"/>
      <c r="BS27" s="99"/>
      <c r="BT27" s="99"/>
      <c r="BU27" s="99"/>
      <c r="BV27" s="99"/>
      <c r="BW27" s="99"/>
      <c r="BX27" s="99"/>
      <c r="BY27" s="99"/>
      <c r="BZ27" s="10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8"/>
      <c r="BM28" s="99"/>
      <c r="BN28" s="99"/>
      <c r="BO28" s="99"/>
      <c r="BP28" s="99"/>
      <c r="BQ28" s="99"/>
      <c r="BR28" s="99"/>
      <c r="BS28" s="99"/>
      <c r="BT28" s="99"/>
      <c r="BU28" s="99"/>
      <c r="BV28" s="99"/>
      <c r="BW28" s="99"/>
      <c r="BX28" s="99"/>
      <c r="BY28" s="99"/>
      <c r="BZ28" s="10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8"/>
      <c r="BM29" s="99"/>
      <c r="BN29" s="99"/>
      <c r="BO29" s="99"/>
      <c r="BP29" s="99"/>
      <c r="BQ29" s="99"/>
      <c r="BR29" s="99"/>
      <c r="BS29" s="99"/>
      <c r="BT29" s="99"/>
      <c r="BU29" s="99"/>
      <c r="BV29" s="99"/>
      <c r="BW29" s="99"/>
      <c r="BX29" s="99"/>
      <c r="BY29" s="99"/>
      <c r="BZ29" s="10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8"/>
      <c r="BM30" s="99"/>
      <c r="BN30" s="99"/>
      <c r="BO30" s="99"/>
      <c r="BP30" s="99"/>
      <c r="BQ30" s="99"/>
      <c r="BR30" s="99"/>
      <c r="BS30" s="99"/>
      <c r="BT30" s="99"/>
      <c r="BU30" s="99"/>
      <c r="BV30" s="99"/>
      <c r="BW30" s="99"/>
      <c r="BX30" s="99"/>
      <c r="BY30" s="99"/>
      <c r="BZ30" s="10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8"/>
      <c r="BM31" s="99"/>
      <c r="BN31" s="99"/>
      <c r="BO31" s="99"/>
      <c r="BP31" s="99"/>
      <c r="BQ31" s="99"/>
      <c r="BR31" s="99"/>
      <c r="BS31" s="99"/>
      <c r="BT31" s="99"/>
      <c r="BU31" s="99"/>
      <c r="BV31" s="99"/>
      <c r="BW31" s="99"/>
      <c r="BX31" s="99"/>
      <c r="BY31" s="99"/>
      <c r="BZ31" s="10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8"/>
      <c r="BM32" s="99"/>
      <c r="BN32" s="99"/>
      <c r="BO32" s="99"/>
      <c r="BP32" s="99"/>
      <c r="BQ32" s="99"/>
      <c r="BR32" s="99"/>
      <c r="BS32" s="99"/>
      <c r="BT32" s="99"/>
      <c r="BU32" s="99"/>
      <c r="BV32" s="99"/>
      <c r="BW32" s="99"/>
      <c r="BX32" s="99"/>
      <c r="BY32" s="99"/>
      <c r="BZ32" s="10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8"/>
      <c r="BM33" s="99"/>
      <c r="BN33" s="99"/>
      <c r="BO33" s="99"/>
      <c r="BP33" s="99"/>
      <c r="BQ33" s="99"/>
      <c r="BR33" s="99"/>
      <c r="BS33" s="99"/>
      <c r="BT33" s="99"/>
      <c r="BU33" s="99"/>
      <c r="BV33" s="99"/>
      <c r="BW33" s="99"/>
      <c r="BX33" s="99"/>
      <c r="BY33" s="99"/>
      <c r="BZ33" s="10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8"/>
      <c r="BM34" s="99"/>
      <c r="BN34" s="99"/>
      <c r="BO34" s="99"/>
      <c r="BP34" s="99"/>
      <c r="BQ34" s="99"/>
      <c r="BR34" s="99"/>
      <c r="BS34" s="99"/>
      <c r="BT34" s="99"/>
      <c r="BU34" s="99"/>
      <c r="BV34" s="99"/>
      <c r="BW34" s="99"/>
      <c r="BX34" s="99"/>
      <c r="BY34" s="99"/>
      <c r="BZ34" s="10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8"/>
      <c r="BM35" s="99"/>
      <c r="BN35" s="99"/>
      <c r="BO35" s="99"/>
      <c r="BP35" s="99"/>
      <c r="BQ35" s="99"/>
      <c r="BR35" s="99"/>
      <c r="BS35" s="99"/>
      <c r="BT35" s="99"/>
      <c r="BU35" s="99"/>
      <c r="BV35" s="99"/>
      <c r="BW35" s="99"/>
      <c r="BX35" s="99"/>
      <c r="BY35" s="99"/>
      <c r="BZ35" s="10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8"/>
      <c r="BM36" s="99"/>
      <c r="BN36" s="99"/>
      <c r="BO36" s="99"/>
      <c r="BP36" s="99"/>
      <c r="BQ36" s="99"/>
      <c r="BR36" s="99"/>
      <c r="BS36" s="99"/>
      <c r="BT36" s="99"/>
      <c r="BU36" s="99"/>
      <c r="BV36" s="99"/>
      <c r="BW36" s="99"/>
      <c r="BX36" s="99"/>
      <c r="BY36" s="99"/>
      <c r="BZ36" s="10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8"/>
      <c r="BM37" s="99"/>
      <c r="BN37" s="99"/>
      <c r="BO37" s="99"/>
      <c r="BP37" s="99"/>
      <c r="BQ37" s="99"/>
      <c r="BR37" s="99"/>
      <c r="BS37" s="99"/>
      <c r="BT37" s="99"/>
      <c r="BU37" s="99"/>
      <c r="BV37" s="99"/>
      <c r="BW37" s="99"/>
      <c r="BX37" s="99"/>
      <c r="BY37" s="99"/>
      <c r="BZ37" s="10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8"/>
      <c r="BM38" s="99"/>
      <c r="BN38" s="99"/>
      <c r="BO38" s="99"/>
      <c r="BP38" s="99"/>
      <c r="BQ38" s="99"/>
      <c r="BR38" s="99"/>
      <c r="BS38" s="99"/>
      <c r="BT38" s="99"/>
      <c r="BU38" s="99"/>
      <c r="BV38" s="99"/>
      <c r="BW38" s="99"/>
      <c r="BX38" s="99"/>
      <c r="BY38" s="99"/>
      <c r="BZ38" s="10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8"/>
      <c r="BM39" s="99"/>
      <c r="BN39" s="99"/>
      <c r="BO39" s="99"/>
      <c r="BP39" s="99"/>
      <c r="BQ39" s="99"/>
      <c r="BR39" s="99"/>
      <c r="BS39" s="99"/>
      <c r="BT39" s="99"/>
      <c r="BU39" s="99"/>
      <c r="BV39" s="99"/>
      <c r="BW39" s="99"/>
      <c r="BX39" s="99"/>
      <c r="BY39" s="99"/>
      <c r="BZ39" s="10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8"/>
      <c r="BM40" s="99"/>
      <c r="BN40" s="99"/>
      <c r="BO40" s="99"/>
      <c r="BP40" s="99"/>
      <c r="BQ40" s="99"/>
      <c r="BR40" s="99"/>
      <c r="BS40" s="99"/>
      <c r="BT40" s="99"/>
      <c r="BU40" s="99"/>
      <c r="BV40" s="99"/>
      <c r="BW40" s="99"/>
      <c r="BX40" s="99"/>
      <c r="BY40" s="99"/>
      <c r="BZ40" s="10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8"/>
      <c r="BM41" s="99"/>
      <c r="BN41" s="99"/>
      <c r="BO41" s="99"/>
      <c r="BP41" s="99"/>
      <c r="BQ41" s="99"/>
      <c r="BR41" s="99"/>
      <c r="BS41" s="99"/>
      <c r="BT41" s="99"/>
      <c r="BU41" s="99"/>
      <c r="BV41" s="99"/>
      <c r="BW41" s="99"/>
      <c r="BX41" s="99"/>
      <c r="BY41" s="99"/>
      <c r="BZ41" s="10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8"/>
      <c r="BM42" s="99"/>
      <c r="BN42" s="99"/>
      <c r="BO42" s="99"/>
      <c r="BP42" s="99"/>
      <c r="BQ42" s="99"/>
      <c r="BR42" s="99"/>
      <c r="BS42" s="99"/>
      <c r="BT42" s="99"/>
      <c r="BU42" s="99"/>
      <c r="BV42" s="99"/>
      <c r="BW42" s="99"/>
      <c r="BX42" s="99"/>
      <c r="BY42" s="99"/>
      <c r="BZ42" s="10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8"/>
      <c r="BM43" s="99"/>
      <c r="BN43" s="99"/>
      <c r="BO43" s="99"/>
      <c r="BP43" s="99"/>
      <c r="BQ43" s="99"/>
      <c r="BR43" s="99"/>
      <c r="BS43" s="99"/>
      <c r="BT43" s="99"/>
      <c r="BU43" s="99"/>
      <c r="BV43" s="99"/>
      <c r="BW43" s="99"/>
      <c r="BX43" s="99"/>
      <c r="BY43" s="99"/>
      <c r="BZ43" s="10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8"/>
      <c r="BM44" s="99"/>
      <c r="BN44" s="99"/>
      <c r="BO44" s="99"/>
      <c r="BP44" s="99"/>
      <c r="BQ44" s="99"/>
      <c r="BR44" s="99"/>
      <c r="BS44" s="99"/>
      <c r="BT44" s="99"/>
      <c r="BU44" s="99"/>
      <c r="BV44" s="99"/>
      <c r="BW44" s="99"/>
      <c r="BX44" s="99"/>
      <c r="BY44" s="99"/>
      <c r="BZ44" s="10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111</v>
      </c>
      <c r="BM47" s="96"/>
      <c r="BN47" s="96"/>
      <c r="BO47" s="96"/>
      <c r="BP47" s="96"/>
      <c r="BQ47" s="96"/>
      <c r="BR47" s="96"/>
      <c r="BS47" s="96"/>
      <c r="BT47" s="96"/>
      <c r="BU47" s="96"/>
      <c r="BV47" s="96"/>
      <c r="BW47" s="96"/>
      <c r="BX47" s="96"/>
      <c r="BY47" s="96"/>
      <c r="BZ47" s="9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5"/>
      <c r="BM60" s="96"/>
      <c r="BN60" s="96"/>
      <c r="BO60" s="96"/>
      <c r="BP60" s="96"/>
      <c r="BQ60" s="96"/>
      <c r="BR60" s="96"/>
      <c r="BS60" s="96"/>
      <c r="BT60" s="96"/>
      <c r="BU60" s="96"/>
      <c r="BV60" s="96"/>
      <c r="BW60" s="96"/>
      <c r="BX60" s="96"/>
      <c r="BY60" s="96"/>
      <c r="BZ60" s="97"/>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5"/>
      <c r="BM61" s="96"/>
      <c r="BN61" s="96"/>
      <c r="BO61" s="96"/>
      <c r="BP61" s="96"/>
      <c r="BQ61" s="96"/>
      <c r="BR61" s="96"/>
      <c r="BS61" s="96"/>
      <c r="BT61" s="96"/>
      <c r="BU61" s="96"/>
      <c r="BV61" s="96"/>
      <c r="BW61" s="96"/>
      <c r="BX61" s="96"/>
      <c r="BY61" s="96"/>
      <c r="BZ61" s="9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1zAvpPmVxT3sQib6kqDR48BK900qTju1lqycZVnUDtTx3ustMySlvqmM5xdHuqRPrb8W9G11NcCaSyqY9Nemg==" saltValue="3A4cHBpic9Qu6+8pPI9yA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272311</v>
      </c>
      <c r="D6" s="34">
        <f t="shared" si="3"/>
        <v>46</v>
      </c>
      <c r="E6" s="34">
        <f t="shared" si="3"/>
        <v>1</v>
      </c>
      <c r="F6" s="34">
        <f t="shared" si="3"/>
        <v>0</v>
      </c>
      <c r="G6" s="34">
        <f t="shared" si="3"/>
        <v>1</v>
      </c>
      <c r="H6" s="34" t="str">
        <f t="shared" si="3"/>
        <v>大阪府　大阪狭山市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71.44</v>
      </c>
      <c r="P6" s="35">
        <f t="shared" si="3"/>
        <v>99.99</v>
      </c>
      <c r="Q6" s="35">
        <f t="shared" si="3"/>
        <v>2706</v>
      </c>
      <c r="R6" s="35">
        <f t="shared" si="3"/>
        <v>58705</v>
      </c>
      <c r="S6" s="35">
        <f t="shared" si="3"/>
        <v>11.92</v>
      </c>
      <c r="T6" s="35">
        <f t="shared" si="3"/>
        <v>4924.92</v>
      </c>
      <c r="U6" s="35">
        <f t="shared" si="3"/>
        <v>58495</v>
      </c>
      <c r="V6" s="35">
        <f t="shared" si="3"/>
        <v>11.92</v>
      </c>
      <c r="W6" s="35">
        <f t="shared" si="3"/>
        <v>4907.3</v>
      </c>
      <c r="X6" s="36">
        <f>IF(X7="",NA(),X7)</f>
        <v>109.52</v>
      </c>
      <c r="Y6" s="36">
        <f t="shared" ref="Y6:AG6" si="4">IF(Y7="",NA(),Y7)</f>
        <v>109.97</v>
      </c>
      <c r="Z6" s="36">
        <f t="shared" si="4"/>
        <v>108.7</v>
      </c>
      <c r="AA6" s="36">
        <f t="shared" si="4"/>
        <v>106.51</v>
      </c>
      <c r="AB6" s="36">
        <f t="shared" si="4"/>
        <v>87.13</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404.29</v>
      </c>
      <c r="AU6" s="36">
        <f t="shared" ref="AU6:BC6" si="6">IF(AU7="",NA(),AU7)</f>
        <v>445.35</v>
      </c>
      <c r="AV6" s="36">
        <f t="shared" si="6"/>
        <v>487.82</v>
      </c>
      <c r="AW6" s="36">
        <f t="shared" si="6"/>
        <v>519.13</v>
      </c>
      <c r="AX6" s="36">
        <f t="shared" si="6"/>
        <v>500.89</v>
      </c>
      <c r="AY6" s="36">
        <f t="shared" si="6"/>
        <v>357.82</v>
      </c>
      <c r="AZ6" s="36">
        <f t="shared" si="6"/>
        <v>355.5</v>
      </c>
      <c r="BA6" s="36">
        <f t="shared" si="6"/>
        <v>349.83</v>
      </c>
      <c r="BB6" s="36">
        <f t="shared" si="6"/>
        <v>360.86</v>
      </c>
      <c r="BC6" s="36">
        <f t="shared" si="6"/>
        <v>350.79</v>
      </c>
      <c r="BD6" s="35" t="str">
        <f>IF(BD7="","",IF(BD7="-","【-】","【"&amp;SUBSTITUTE(TEXT(BD7,"#,##0.00"),"-","△")&amp;"】"))</f>
        <v>【260.31】</v>
      </c>
      <c r="BE6" s="36">
        <f>IF(BE7="",NA(),BE7)</f>
        <v>182.4</v>
      </c>
      <c r="BF6" s="36">
        <f t="shared" ref="BF6:BN6" si="7">IF(BF7="",NA(),BF7)</f>
        <v>185.74</v>
      </c>
      <c r="BG6" s="36">
        <f t="shared" si="7"/>
        <v>194.39</v>
      </c>
      <c r="BH6" s="36">
        <f t="shared" si="7"/>
        <v>207.24</v>
      </c>
      <c r="BI6" s="36">
        <f t="shared" si="7"/>
        <v>223.55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102.32</v>
      </c>
      <c r="BQ6" s="36">
        <f t="shared" ref="BQ6:BY6" si="8">IF(BQ7="",NA(),BQ7)</f>
        <v>102.75</v>
      </c>
      <c r="BR6" s="36">
        <f t="shared" si="8"/>
        <v>103.24</v>
      </c>
      <c r="BS6" s="36">
        <f t="shared" si="8"/>
        <v>100.3</v>
      </c>
      <c r="BT6" s="36">
        <f t="shared" si="8"/>
        <v>74.150000000000006</v>
      </c>
      <c r="BU6" s="36">
        <f t="shared" si="8"/>
        <v>106.01</v>
      </c>
      <c r="BV6" s="36">
        <f t="shared" si="8"/>
        <v>104.57</v>
      </c>
      <c r="BW6" s="36">
        <f t="shared" si="8"/>
        <v>103.54</v>
      </c>
      <c r="BX6" s="36">
        <f t="shared" si="8"/>
        <v>103.32</v>
      </c>
      <c r="BY6" s="36">
        <f t="shared" si="8"/>
        <v>100.85</v>
      </c>
      <c r="BZ6" s="35" t="str">
        <f>IF(BZ7="","",IF(BZ7="-","【-】","【"&amp;SUBSTITUTE(TEXT(BZ7,"#,##0.00"),"-","△")&amp;"】"))</f>
        <v>【100.05】</v>
      </c>
      <c r="CA6" s="36">
        <f>IF(CA7="",NA(),CA7)</f>
        <v>160.5</v>
      </c>
      <c r="CB6" s="36">
        <f t="shared" ref="CB6:CJ6" si="9">IF(CB7="",NA(),CB7)</f>
        <v>159.41</v>
      </c>
      <c r="CC6" s="36">
        <f t="shared" si="9"/>
        <v>158.69999999999999</v>
      </c>
      <c r="CD6" s="36">
        <f t="shared" si="9"/>
        <v>163.16999999999999</v>
      </c>
      <c r="CE6" s="36">
        <f t="shared" si="9"/>
        <v>203.25</v>
      </c>
      <c r="CF6" s="36">
        <f t="shared" si="9"/>
        <v>162.24</v>
      </c>
      <c r="CG6" s="36">
        <f t="shared" si="9"/>
        <v>165.47</v>
      </c>
      <c r="CH6" s="36">
        <f t="shared" si="9"/>
        <v>167.46</v>
      </c>
      <c r="CI6" s="36">
        <f t="shared" si="9"/>
        <v>168.56</v>
      </c>
      <c r="CJ6" s="36">
        <f t="shared" si="9"/>
        <v>167.1</v>
      </c>
      <c r="CK6" s="35" t="str">
        <f>IF(CK7="","",IF(CK7="-","【-】","【"&amp;SUBSTITUTE(TEXT(CK7,"#,##0.00"),"-","△")&amp;"】"))</f>
        <v>【166.40】</v>
      </c>
      <c r="CL6" s="36">
        <f>IF(CL7="",NA(),CL7)</f>
        <v>66.13</v>
      </c>
      <c r="CM6" s="36">
        <f t="shared" ref="CM6:CU6" si="10">IF(CM7="",NA(),CM7)</f>
        <v>65.38</v>
      </c>
      <c r="CN6" s="36">
        <f t="shared" si="10"/>
        <v>64.17</v>
      </c>
      <c r="CO6" s="36">
        <f t="shared" si="10"/>
        <v>64.25</v>
      </c>
      <c r="CP6" s="36">
        <f t="shared" si="10"/>
        <v>64.510000000000005</v>
      </c>
      <c r="CQ6" s="36">
        <f t="shared" si="10"/>
        <v>59.11</v>
      </c>
      <c r="CR6" s="36">
        <f t="shared" si="10"/>
        <v>59.74</v>
      </c>
      <c r="CS6" s="36">
        <f t="shared" si="10"/>
        <v>59.46</v>
      </c>
      <c r="CT6" s="36">
        <f t="shared" si="10"/>
        <v>59.51</v>
      </c>
      <c r="CU6" s="36">
        <f t="shared" si="10"/>
        <v>59.91</v>
      </c>
      <c r="CV6" s="35" t="str">
        <f>IF(CV7="","",IF(CV7="-","【-】","【"&amp;SUBSTITUTE(TEXT(CV7,"#,##0.00"),"-","△")&amp;"】"))</f>
        <v>【60.69】</v>
      </c>
      <c r="CW6" s="36">
        <f>IF(CW7="",NA(),CW7)</f>
        <v>95.33</v>
      </c>
      <c r="CX6" s="36">
        <f t="shared" ref="CX6:DF6" si="11">IF(CX7="",NA(),CX7)</f>
        <v>96.11</v>
      </c>
      <c r="CY6" s="36">
        <f t="shared" si="11"/>
        <v>98.12</v>
      </c>
      <c r="CZ6" s="36">
        <f t="shared" si="11"/>
        <v>97.56</v>
      </c>
      <c r="DA6" s="36">
        <f t="shared" si="11"/>
        <v>99.36</v>
      </c>
      <c r="DB6" s="36">
        <f t="shared" si="11"/>
        <v>87.91</v>
      </c>
      <c r="DC6" s="36">
        <f t="shared" si="11"/>
        <v>87.28</v>
      </c>
      <c r="DD6" s="36">
        <f t="shared" si="11"/>
        <v>87.41</v>
      </c>
      <c r="DE6" s="36">
        <f t="shared" si="11"/>
        <v>87.08</v>
      </c>
      <c r="DF6" s="36">
        <f t="shared" si="11"/>
        <v>87.26</v>
      </c>
      <c r="DG6" s="35" t="str">
        <f>IF(DG7="","",IF(DG7="-","【-】","【"&amp;SUBSTITUTE(TEXT(DG7,"#,##0.00"),"-","△")&amp;"】"))</f>
        <v>【89.82】</v>
      </c>
      <c r="DH6" s="36">
        <f>IF(DH7="",NA(),DH7)</f>
        <v>53.53</v>
      </c>
      <c r="DI6" s="36">
        <f t="shared" ref="DI6:DQ6" si="12">IF(DI7="",NA(),DI7)</f>
        <v>54.23</v>
      </c>
      <c r="DJ6" s="36">
        <f t="shared" si="12"/>
        <v>55.12</v>
      </c>
      <c r="DK6" s="36">
        <f t="shared" si="12"/>
        <v>54.93</v>
      </c>
      <c r="DL6" s="36">
        <f t="shared" si="12"/>
        <v>52.03</v>
      </c>
      <c r="DM6" s="36">
        <f t="shared" si="12"/>
        <v>46.88</v>
      </c>
      <c r="DN6" s="36">
        <f t="shared" si="12"/>
        <v>46.94</v>
      </c>
      <c r="DO6" s="36">
        <f t="shared" si="12"/>
        <v>47.62</v>
      </c>
      <c r="DP6" s="36">
        <f t="shared" si="12"/>
        <v>48.55</v>
      </c>
      <c r="DQ6" s="36">
        <f t="shared" si="12"/>
        <v>49.2</v>
      </c>
      <c r="DR6" s="35" t="str">
        <f>IF(DR7="","",IF(DR7="-","【-】","【"&amp;SUBSTITUTE(TEXT(DR7,"#,##0.00"),"-","△")&amp;"】"))</f>
        <v>【50.19】</v>
      </c>
      <c r="DS6" s="36">
        <f>IF(DS7="",NA(),DS7)</f>
        <v>29.07</v>
      </c>
      <c r="DT6" s="36">
        <f t="shared" ref="DT6:EB6" si="13">IF(DT7="",NA(),DT7)</f>
        <v>29.33</v>
      </c>
      <c r="DU6" s="36">
        <f t="shared" si="13"/>
        <v>29.74</v>
      </c>
      <c r="DV6" s="36">
        <f t="shared" si="13"/>
        <v>31.03</v>
      </c>
      <c r="DW6" s="36">
        <f t="shared" si="13"/>
        <v>31.31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1.33</v>
      </c>
      <c r="EE6" s="36">
        <f t="shared" ref="EE6:EM6" si="14">IF(EE7="",NA(),EE7)</f>
        <v>1.02</v>
      </c>
      <c r="EF6" s="36">
        <f t="shared" si="14"/>
        <v>0.69</v>
      </c>
      <c r="EG6" s="36">
        <f t="shared" si="14"/>
        <v>0.25</v>
      </c>
      <c r="EH6" s="36">
        <f t="shared" si="14"/>
        <v>0.59</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272311</v>
      </c>
      <c r="D7" s="38">
        <v>46</v>
      </c>
      <c r="E7" s="38">
        <v>1</v>
      </c>
      <c r="F7" s="38">
        <v>0</v>
      </c>
      <c r="G7" s="38">
        <v>1</v>
      </c>
      <c r="H7" s="38" t="s">
        <v>93</v>
      </c>
      <c r="I7" s="38" t="s">
        <v>94</v>
      </c>
      <c r="J7" s="38" t="s">
        <v>95</v>
      </c>
      <c r="K7" s="38" t="s">
        <v>96</v>
      </c>
      <c r="L7" s="38" t="s">
        <v>97</v>
      </c>
      <c r="M7" s="38" t="s">
        <v>98</v>
      </c>
      <c r="N7" s="39" t="s">
        <v>99</v>
      </c>
      <c r="O7" s="39">
        <v>71.44</v>
      </c>
      <c r="P7" s="39">
        <v>99.99</v>
      </c>
      <c r="Q7" s="39">
        <v>2706</v>
      </c>
      <c r="R7" s="39">
        <v>58705</v>
      </c>
      <c r="S7" s="39">
        <v>11.92</v>
      </c>
      <c r="T7" s="39">
        <v>4924.92</v>
      </c>
      <c r="U7" s="39">
        <v>58495</v>
      </c>
      <c r="V7" s="39">
        <v>11.92</v>
      </c>
      <c r="W7" s="39">
        <v>4907.3</v>
      </c>
      <c r="X7" s="39">
        <v>109.52</v>
      </c>
      <c r="Y7" s="39">
        <v>109.97</v>
      </c>
      <c r="Z7" s="39">
        <v>108.7</v>
      </c>
      <c r="AA7" s="39">
        <v>106.51</v>
      </c>
      <c r="AB7" s="39">
        <v>87.13</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404.29</v>
      </c>
      <c r="AU7" s="39">
        <v>445.35</v>
      </c>
      <c r="AV7" s="39">
        <v>487.82</v>
      </c>
      <c r="AW7" s="39">
        <v>519.13</v>
      </c>
      <c r="AX7" s="39">
        <v>500.89</v>
      </c>
      <c r="AY7" s="39">
        <v>357.82</v>
      </c>
      <c r="AZ7" s="39">
        <v>355.5</v>
      </c>
      <c r="BA7" s="39">
        <v>349.83</v>
      </c>
      <c r="BB7" s="39">
        <v>360.86</v>
      </c>
      <c r="BC7" s="39">
        <v>350.79</v>
      </c>
      <c r="BD7" s="39">
        <v>260.31</v>
      </c>
      <c r="BE7" s="39">
        <v>182.4</v>
      </c>
      <c r="BF7" s="39">
        <v>185.74</v>
      </c>
      <c r="BG7" s="39">
        <v>194.39</v>
      </c>
      <c r="BH7" s="39">
        <v>207.24</v>
      </c>
      <c r="BI7" s="39">
        <v>223.55</v>
      </c>
      <c r="BJ7" s="39">
        <v>307.45999999999998</v>
      </c>
      <c r="BK7" s="39">
        <v>312.58</v>
      </c>
      <c r="BL7" s="39">
        <v>314.87</v>
      </c>
      <c r="BM7" s="39">
        <v>309.27999999999997</v>
      </c>
      <c r="BN7" s="39">
        <v>322.92</v>
      </c>
      <c r="BO7" s="39">
        <v>275.67</v>
      </c>
      <c r="BP7" s="39">
        <v>102.32</v>
      </c>
      <c r="BQ7" s="39">
        <v>102.75</v>
      </c>
      <c r="BR7" s="39">
        <v>103.24</v>
      </c>
      <c r="BS7" s="39">
        <v>100.3</v>
      </c>
      <c r="BT7" s="39">
        <v>74.150000000000006</v>
      </c>
      <c r="BU7" s="39">
        <v>106.01</v>
      </c>
      <c r="BV7" s="39">
        <v>104.57</v>
      </c>
      <c r="BW7" s="39">
        <v>103.54</v>
      </c>
      <c r="BX7" s="39">
        <v>103.32</v>
      </c>
      <c r="BY7" s="39">
        <v>100.85</v>
      </c>
      <c r="BZ7" s="39">
        <v>100.05</v>
      </c>
      <c r="CA7" s="39">
        <v>160.5</v>
      </c>
      <c r="CB7" s="39">
        <v>159.41</v>
      </c>
      <c r="CC7" s="39">
        <v>158.69999999999999</v>
      </c>
      <c r="CD7" s="39">
        <v>163.16999999999999</v>
      </c>
      <c r="CE7" s="39">
        <v>203.25</v>
      </c>
      <c r="CF7" s="39">
        <v>162.24</v>
      </c>
      <c r="CG7" s="39">
        <v>165.47</v>
      </c>
      <c r="CH7" s="39">
        <v>167.46</v>
      </c>
      <c r="CI7" s="39">
        <v>168.56</v>
      </c>
      <c r="CJ7" s="39">
        <v>167.1</v>
      </c>
      <c r="CK7" s="39">
        <v>166.4</v>
      </c>
      <c r="CL7" s="39">
        <v>66.13</v>
      </c>
      <c r="CM7" s="39">
        <v>65.38</v>
      </c>
      <c r="CN7" s="39">
        <v>64.17</v>
      </c>
      <c r="CO7" s="39">
        <v>64.25</v>
      </c>
      <c r="CP7" s="39">
        <v>64.510000000000005</v>
      </c>
      <c r="CQ7" s="39">
        <v>59.11</v>
      </c>
      <c r="CR7" s="39">
        <v>59.74</v>
      </c>
      <c r="CS7" s="39">
        <v>59.46</v>
      </c>
      <c r="CT7" s="39">
        <v>59.51</v>
      </c>
      <c r="CU7" s="39">
        <v>59.91</v>
      </c>
      <c r="CV7" s="39">
        <v>60.69</v>
      </c>
      <c r="CW7" s="39">
        <v>95.33</v>
      </c>
      <c r="CX7" s="39">
        <v>96.11</v>
      </c>
      <c r="CY7" s="39">
        <v>98.12</v>
      </c>
      <c r="CZ7" s="39">
        <v>97.56</v>
      </c>
      <c r="DA7" s="39">
        <v>99.36</v>
      </c>
      <c r="DB7" s="39">
        <v>87.91</v>
      </c>
      <c r="DC7" s="39">
        <v>87.28</v>
      </c>
      <c r="DD7" s="39">
        <v>87.41</v>
      </c>
      <c r="DE7" s="39">
        <v>87.08</v>
      </c>
      <c r="DF7" s="39">
        <v>87.26</v>
      </c>
      <c r="DG7" s="39">
        <v>89.82</v>
      </c>
      <c r="DH7" s="39">
        <v>53.53</v>
      </c>
      <c r="DI7" s="39">
        <v>54.23</v>
      </c>
      <c r="DJ7" s="39">
        <v>55.12</v>
      </c>
      <c r="DK7" s="39">
        <v>54.93</v>
      </c>
      <c r="DL7" s="39">
        <v>52.03</v>
      </c>
      <c r="DM7" s="39">
        <v>46.88</v>
      </c>
      <c r="DN7" s="39">
        <v>46.94</v>
      </c>
      <c r="DO7" s="39">
        <v>47.62</v>
      </c>
      <c r="DP7" s="39">
        <v>48.55</v>
      </c>
      <c r="DQ7" s="39">
        <v>49.2</v>
      </c>
      <c r="DR7" s="39">
        <v>50.19</v>
      </c>
      <c r="DS7" s="39">
        <v>29.07</v>
      </c>
      <c r="DT7" s="39">
        <v>29.33</v>
      </c>
      <c r="DU7" s="39">
        <v>29.74</v>
      </c>
      <c r="DV7" s="39">
        <v>31.03</v>
      </c>
      <c r="DW7" s="39">
        <v>31.31</v>
      </c>
      <c r="DX7" s="39">
        <v>13.39</v>
      </c>
      <c r="DY7" s="39">
        <v>14.48</v>
      </c>
      <c r="DZ7" s="39">
        <v>16.27</v>
      </c>
      <c r="EA7" s="39">
        <v>17.11</v>
      </c>
      <c r="EB7" s="39">
        <v>18.329999999999998</v>
      </c>
      <c r="EC7" s="39">
        <v>20.63</v>
      </c>
      <c r="ED7" s="39">
        <v>1.33</v>
      </c>
      <c r="EE7" s="39">
        <v>1.02</v>
      </c>
      <c r="EF7" s="39">
        <v>0.69</v>
      </c>
      <c r="EG7" s="39">
        <v>0.25</v>
      </c>
      <c r="EH7" s="39">
        <v>0.59</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2022-01-27T00:32:34Z</cp:lastPrinted>
  <dcterms:created xsi:type="dcterms:W3CDTF">2021-12-03T06:53:23Z</dcterms:created>
  <dcterms:modified xsi:type="dcterms:W3CDTF">2022-02-09T02:27:41Z</dcterms:modified>
  <cp:category/>
</cp:coreProperties>
</file>