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31 交野市○\"/>
    </mc:Choice>
  </mc:AlternateContent>
  <workbookProtection workbookAlgorithmName="SHA-512" workbookHashValue="3aRWEv6VK7gonFzImmBvQfncvQbJLnfEWgG0r2EEzoSk4fV4OFlJV2ua400QUVOOBwp21EfTIOOpR/T/DIQ0Qw==" workbookSaltValue="3UqJBvrQTNPUIUpmT2j3m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<sst xmlns="http://schemas.openxmlformats.org/spreadsheetml/2006/main" count="299" uniqueCount="116">
  <si>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</si>
  <si>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</si>
  <si>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</si>
  <si>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</si>
  <si>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</si>
  <si>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</si>
  <si>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</si>
  <si>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</si>
  <si>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</si>
  <si>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</si>
  <si>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</si>
  <si>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</si>
  <si>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</si>
  <si>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</si>
  <si>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</si>
  <si>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</si>
  <si>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</si>
  <si>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</si>
  <si>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</si>
  <si>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</si>
  <si>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</si>
  <si>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</si>
  <si>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</si>
  <si>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</si>
  <si>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</si>
  <si>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</si>
  <si>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</si>
  <si>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</si>
  <si>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</si>
  <si>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</si>
  <si>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</si>
  <si>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</si>
  <si>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</si>
  <si>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</si>
  <si>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</si>
  <si>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</si>
  <si>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</si>
  <si>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</si>
  <si>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</si>
  <si>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</si>
  <si>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</si>
  <si>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</si>
  <si>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</si>
  <si>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</si>
  <si>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</si>
  <si>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</si>
  <si>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</si>
  <si>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</si>
  <si>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</si>
  <si>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</si>
  <si>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</si>
  <si>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</si>
  <si>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</si>
  <si>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</si>
  <si>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</si>
  <si>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</si>
  <si>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</si>
  <si>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</si>
  <si>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</si>
  <si>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</si>
  <si>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</si>
  <si>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</si>
  <si>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</si>
  <si>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</si>
  <si>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</si>
  <si>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</si>
  <si>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</si>
  <si>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</si>
  <si>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</si>
  <si>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</si>
  <si>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</si>
  <si>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</si>
  <si>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</si>
  <si>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</si>
  <si>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</si>
  <si>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</si>
  <si>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</si>
  <si>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</si>
  <si>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</si>
  <si>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</si>
  <si>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</si>
  <si>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</si>
  <si>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</si>
  <si>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</si>
  <si>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</si>
  <si>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</si>
  <si>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</si>
  <si>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</si>
  <si>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</si>
  <si>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</si>
  <si>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</si>
  <si>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</si>
  <si>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</si>
  <si>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</si>
  <si>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</si>
  <si>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交野市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</si>
  <si>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</si>
  <si>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</si>
  <si>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</si>
  <si>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</si>
  <si>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</si>
  <si>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</si>
  <si>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</si>
  <si>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</si>
  <si>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</si>
  <si>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</si>
  <si>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</si>
  <si>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</si>
  <si>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</si>
  <si>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</si>
  <si>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</si>
  <si>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</si>
  <si>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</si>
  <si>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流動比率は100％を下回ってはいるものの、令和元年度に策定した交野市下水道施設ストックマネジメント実施方針に基づき、更新投資が必要な施設を厳選することによる投資額の抑制を図った。類似団体平均と比べて、元年度から2年度にかけて大幅な改善が見られた。
　経費回収率が令和元年度から減少している。これは、新型コロナウイルス感染症対策に係る一時的な基本料金の減免を執り行ったことによる下水道使用料収入の減少が影響しており、減免分を考慮した場合は回収率は微増となる。
　水洗化率については水準は高いものの横ばいが続いており、更なる経営改善のために向上の努力が求められる。</t>
    <rPh sb="1" eb="3">
      <t>リュウドウ</t>
    </rPh>
    <rPh sb="3" eb="5">
      <t>ヒリツ</t>
    </rPh>
    <rPh sb="11" eb="13">
      <t>シタマワ</t>
    </rPh>
    <rPh sb="22" eb="24">
      <t>レイワ</t>
    </rPh>
    <rPh sb="24" eb="26">
      <t>ガンネン</t>
    </rPh>
    <rPh sb="26" eb="27">
      <t>ド</t>
    </rPh>
    <rPh sb="28" eb="30">
      <t>サクテイ</t>
    </rPh>
    <rPh sb="32" eb="35">
      <t>カタノシ</t>
    </rPh>
    <rPh sb="35" eb="38">
      <t>ゲスイドウ</t>
    </rPh>
    <rPh sb="38" eb="40">
      <t>シセツ</t>
    </rPh>
    <rPh sb="50" eb="52">
      <t>ジッシ</t>
    </rPh>
    <rPh sb="52" eb="54">
      <t>ホウシン</t>
    </rPh>
    <rPh sb="55" eb="56">
      <t>モト</t>
    </rPh>
    <rPh sb="59" eb="61">
      <t>コウシン</t>
    </rPh>
    <rPh sb="61" eb="63">
      <t>トウシ</t>
    </rPh>
    <rPh sb="64" eb="66">
      <t>ヒツヨウ</t>
    </rPh>
    <rPh sb="67" eb="69">
      <t>シセツ</t>
    </rPh>
    <rPh sb="70" eb="72">
      <t>ゲンセン</t>
    </rPh>
    <rPh sb="79" eb="81">
      <t>トウシ</t>
    </rPh>
    <rPh sb="81" eb="82">
      <t>ガク</t>
    </rPh>
    <rPh sb="83" eb="85">
      <t>ヨクセイ</t>
    </rPh>
    <rPh sb="86" eb="87">
      <t>ハカ</t>
    </rPh>
    <rPh sb="90" eb="92">
      <t>ルイジ</t>
    </rPh>
    <rPh sb="92" eb="94">
      <t>ダンタイ</t>
    </rPh>
    <rPh sb="94" eb="96">
      <t>ヘイキン</t>
    </rPh>
    <rPh sb="97" eb="98">
      <t>クラ</t>
    </rPh>
    <rPh sb="101" eb="103">
      <t>ガンネン</t>
    </rPh>
    <rPh sb="103" eb="104">
      <t>ド</t>
    </rPh>
    <rPh sb="107" eb="109">
      <t>ネンド</t>
    </rPh>
    <rPh sb="113" eb="115">
      <t>オオハバ</t>
    </rPh>
    <rPh sb="116" eb="118">
      <t>カイゼン</t>
    </rPh>
    <rPh sb="119" eb="120">
      <t>ミ</t>
    </rPh>
    <rPh sb="126" eb="128">
      <t>ケイヒ</t>
    </rPh>
    <rPh sb="128" eb="130">
      <t>カイシュウ</t>
    </rPh>
    <rPh sb="130" eb="131">
      <t>リツ</t>
    </rPh>
    <rPh sb="132" eb="134">
      <t>レイワ</t>
    </rPh>
    <rPh sb="134" eb="136">
      <t>ガンネン</t>
    </rPh>
    <rPh sb="136" eb="137">
      <t>ド</t>
    </rPh>
    <rPh sb="139" eb="141">
      <t>ゲンショウ</t>
    </rPh>
    <rPh sb="150" eb="152">
      <t>シンガタ</t>
    </rPh>
    <rPh sb="159" eb="162">
      <t>カンセンショウ</t>
    </rPh>
    <rPh sb="162" eb="164">
      <t>タイサク</t>
    </rPh>
    <rPh sb="165" eb="166">
      <t>カカ</t>
    </rPh>
    <rPh sb="167" eb="170">
      <t>イチジテキ</t>
    </rPh>
    <rPh sb="171" eb="173">
      <t>キホン</t>
    </rPh>
    <rPh sb="173" eb="175">
      <t>リョウキン</t>
    </rPh>
    <rPh sb="176" eb="178">
      <t>ゲンメン</t>
    </rPh>
    <rPh sb="179" eb="180">
      <t>ト</t>
    </rPh>
    <rPh sb="181" eb="182">
      <t>オコナ</t>
    </rPh>
    <rPh sb="189" eb="192">
      <t>ゲスイドウ</t>
    </rPh>
    <rPh sb="192" eb="195">
      <t>シヨウリョウ</t>
    </rPh>
    <rPh sb="195" eb="197">
      <t>シュウニュウ</t>
    </rPh>
    <rPh sb="198" eb="200">
      <t>ゲンショウ</t>
    </rPh>
    <rPh sb="201" eb="203">
      <t>エイキョウ</t>
    </rPh>
    <rPh sb="208" eb="210">
      <t>ゲンメン</t>
    </rPh>
    <rPh sb="210" eb="211">
      <t>ブン</t>
    </rPh>
    <rPh sb="212" eb="214">
      <t>コウリョ</t>
    </rPh>
    <rPh sb="216" eb="218">
      <t>バアイ</t>
    </rPh>
    <rPh sb="219" eb="221">
      <t>カイシュウ</t>
    </rPh>
    <rPh sb="221" eb="222">
      <t>リツ</t>
    </rPh>
    <rPh sb="223" eb="225">
      <t>ビゾウ</t>
    </rPh>
    <rPh sb="231" eb="234">
      <t>スイセンカ</t>
    </rPh>
    <rPh sb="234" eb="235">
      <t>リツ</t>
    </rPh>
    <rPh sb="240" eb="242">
      <t>スイジュン</t>
    </rPh>
    <rPh sb="243" eb="244">
      <t>タカ</t>
    </rPh>
    <rPh sb="248" eb="249">
      <t>ヨコ</t>
    </rPh>
    <rPh sb="252" eb="253">
      <t>ツヅ</t>
    </rPh>
    <rPh sb="258" eb="259">
      <t>サラ</t>
    </rPh>
    <rPh sb="261" eb="263">
      <t>ケイエイ</t>
    </rPh>
    <rPh sb="263" eb="265">
      <t>カイゼン</t>
    </rPh>
    <rPh sb="269" eb="271">
      <t>コウジョウ</t>
    </rPh>
    <rPh sb="272" eb="274">
      <t>ドリョク</t>
    </rPh>
    <rPh sb="275" eb="276">
      <t>モト</t>
    </rPh>
    <phoneticPr fontId="4"/>
  </si>
  <si>
    <t>　独自に処理場を持たないため、固定資産は耐用年数の長い構築物中心であり、平均償却率が低い分、類似団体に対し有形固定資産減価償却率は低い。
　また下水道事業の開始が早かったため、50年経過した老朽化した下水道管が多くなっており、管渠老朽化率は類似団体と比べても大幅に高い。特に古くに開発された住宅地の管渠の老朽化が著しく、改築更新の多さが管渠改善率に現れている。</t>
    <rPh sb="1" eb="3">
      <t>ドクジ</t>
    </rPh>
    <rPh sb="4" eb="6">
      <t>ショリ</t>
    </rPh>
    <rPh sb="6" eb="7">
      <t>ジョウ</t>
    </rPh>
    <rPh sb="8" eb="9">
      <t>モ</t>
    </rPh>
    <rPh sb="15" eb="17">
      <t>コテイ</t>
    </rPh>
    <rPh sb="17" eb="19">
      <t>シサン</t>
    </rPh>
    <rPh sb="20" eb="22">
      <t>タイヨウ</t>
    </rPh>
    <rPh sb="22" eb="24">
      <t>ネンスウ</t>
    </rPh>
    <rPh sb="25" eb="26">
      <t>ナガ</t>
    </rPh>
    <rPh sb="27" eb="30">
      <t>コウチクブツ</t>
    </rPh>
    <rPh sb="30" eb="32">
      <t>チュウシン</t>
    </rPh>
    <rPh sb="36" eb="38">
      <t>ヘイキン</t>
    </rPh>
    <rPh sb="38" eb="40">
      <t>ショウキャク</t>
    </rPh>
    <rPh sb="40" eb="41">
      <t>リツ</t>
    </rPh>
    <rPh sb="42" eb="43">
      <t>ヒク</t>
    </rPh>
    <rPh sb="44" eb="45">
      <t>ブン</t>
    </rPh>
    <rPh sb="46" eb="48">
      <t>ルイジ</t>
    </rPh>
    <rPh sb="48" eb="50">
      <t>ダンタイ</t>
    </rPh>
    <rPh sb="51" eb="52">
      <t>タイ</t>
    </rPh>
    <rPh sb="53" eb="55">
      <t>ユウケイ</t>
    </rPh>
    <rPh sb="55" eb="57">
      <t>コテイ</t>
    </rPh>
    <rPh sb="57" eb="59">
      <t>シサン</t>
    </rPh>
    <rPh sb="59" eb="61">
      <t>ゲンカ</t>
    </rPh>
    <rPh sb="61" eb="63">
      <t>ショウキャク</t>
    </rPh>
    <rPh sb="63" eb="64">
      <t>リツ</t>
    </rPh>
    <rPh sb="65" eb="66">
      <t>ヒク</t>
    </rPh>
    <rPh sb="72" eb="75">
      <t>ゲスイドウ</t>
    </rPh>
    <rPh sb="75" eb="77">
      <t>ジギョウ</t>
    </rPh>
    <rPh sb="78" eb="80">
      <t>カイシ</t>
    </rPh>
    <rPh sb="81" eb="82">
      <t>ハヤ</t>
    </rPh>
    <rPh sb="90" eb="91">
      <t>ネン</t>
    </rPh>
    <rPh sb="91" eb="93">
      <t>ケイカ</t>
    </rPh>
    <rPh sb="95" eb="98">
      <t>ロウキュウカ</t>
    </rPh>
    <rPh sb="100" eb="103">
      <t>ゲスイドウ</t>
    </rPh>
    <rPh sb="103" eb="104">
      <t>カン</t>
    </rPh>
    <rPh sb="105" eb="106">
      <t>オオ</t>
    </rPh>
    <rPh sb="113" eb="115">
      <t>カンキョ</t>
    </rPh>
    <rPh sb="115" eb="118">
      <t>ロウキュウカ</t>
    </rPh>
    <rPh sb="118" eb="119">
      <t>リツ</t>
    </rPh>
    <rPh sb="120" eb="122">
      <t>ルイジ</t>
    </rPh>
    <rPh sb="122" eb="124">
      <t>ダンタイ</t>
    </rPh>
    <rPh sb="125" eb="126">
      <t>クラ</t>
    </rPh>
    <rPh sb="129" eb="131">
      <t>オオハバ</t>
    </rPh>
    <rPh sb="132" eb="133">
      <t>タカ</t>
    </rPh>
    <rPh sb="135" eb="136">
      <t>トク</t>
    </rPh>
    <rPh sb="137" eb="138">
      <t>フル</t>
    </rPh>
    <rPh sb="140" eb="142">
      <t>カイハツ</t>
    </rPh>
    <rPh sb="145" eb="148">
      <t>ジュウタクチ</t>
    </rPh>
    <rPh sb="149" eb="151">
      <t>カンキョ</t>
    </rPh>
    <rPh sb="152" eb="155">
      <t>ロウキュウカ</t>
    </rPh>
    <rPh sb="156" eb="157">
      <t>イチジル</t>
    </rPh>
    <rPh sb="160" eb="162">
      <t>カイチク</t>
    </rPh>
    <rPh sb="162" eb="164">
      <t>コウシン</t>
    </rPh>
    <rPh sb="165" eb="166">
      <t>オオ</t>
    </rPh>
    <rPh sb="168" eb="170">
      <t>カンキョ</t>
    </rPh>
    <rPh sb="170" eb="172">
      <t>カイゼン</t>
    </rPh>
    <rPh sb="172" eb="173">
      <t>リツ</t>
    </rPh>
    <rPh sb="174" eb="175">
      <t>アラワ</t>
    </rPh>
    <phoneticPr fontId="4"/>
  </si>
  <si>
    <t>　類似団体と比べても、健全な事業運営を果たしているといえるものの、流動比率は未だ100％に達していない状況である。
　令和3年3月に策定した交野市下水道事業経営戦略に基づく人口減による将来収支減少の予測を鑑み、汚水処理未普及の解消（「交野市淀川左岸流域関連公共下水道事業計画　事業計画(変更)協議申出書」において計画された、令和7年度までに下水道処理人口普及率96％達成の中期目標）と、効率的で持続可能な更新投資（5年ごとのストックマネジメント計画更新による長寿命化・投資平準化）を軸に、今後の経営の健全化を図る。改築費については国費を活用しながら各年ごとに平準化するように努める。</t>
    <rPh sb="1" eb="3">
      <t>ルイジ</t>
    </rPh>
    <rPh sb="3" eb="5">
      <t>ダンタイ</t>
    </rPh>
    <rPh sb="6" eb="7">
      <t>クラ</t>
    </rPh>
    <rPh sb="11" eb="13">
      <t>ケンゼン</t>
    </rPh>
    <rPh sb="14" eb="16">
      <t>ジギョウ</t>
    </rPh>
    <rPh sb="16" eb="18">
      <t>ウンエイ</t>
    </rPh>
    <rPh sb="19" eb="20">
      <t>ハ</t>
    </rPh>
    <rPh sb="33" eb="35">
      <t>リュウドウ</t>
    </rPh>
    <rPh sb="35" eb="37">
      <t>ヒリツ</t>
    </rPh>
    <rPh sb="38" eb="39">
      <t>イマ</t>
    </rPh>
    <rPh sb="45" eb="46">
      <t>タッ</t>
    </rPh>
    <rPh sb="51" eb="53">
      <t>ジョウキョウ</t>
    </rPh>
    <rPh sb="59" eb="61">
      <t>レイワ</t>
    </rPh>
    <rPh sb="62" eb="63">
      <t>ネン</t>
    </rPh>
    <rPh sb="64" eb="65">
      <t>ガツ</t>
    </rPh>
    <rPh sb="66" eb="68">
      <t>サクテイ</t>
    </rPh>
    <rPh sb="70" eb="73">
      <t>カタノシ</t>
    </rPh>
    <rPh sb="73" eb="76">
      <t>ゲスイドウ</t>
    </rPh>
    <rPh sb="76" eb="78">
      <t>ジギョウ</t>
    </rPh>
    <rPh sb="78" eb="80">
      <t>ケイエイ</t>
    </rPh>
    <rPh sb="80" eb="82">
      <t>センリャク</t>
    </rPh>
    <rPh sb="83" eb="84">
      <t>モト</t>
    </rPh>
    <rPh sb="86" eb="89">
      <t>ジンコウゲン</t>
    </rPh>
    <rPh sb="92" eb="94">
      <t>ショウライ</t>
    </rPh>
    <rPh sb="94" eb="96">
      <t>シュウシ</t>
    </rPh>
    <rPh sb="96" eb="98">
      <t>ゲンショウ</t>
    </rPh>
    <rPh sb="99" eb="101">
      <t>ヨソク</t>
    </rPh>
    <rPh sb="102" eb="103">
      <t>カンガ</t>
    </rPh>
    <rPh sb="105" eb="107">
      <t>オスイ</t>
    </rPh>
    <rPh sb="107" eb="109">
      <t>ショリ</t>
    </rPh>
    <rPh sb="109" eb="112">
      <t>ミフキュウ</t>
    </rPh>
    <rPh sb="113" eb="115">
      <t>カイショウ</t>
    </rPh>
    <rPh sb="117" eb="120">
      <t>カタノシ</t>
    </rPh>
    <rPh sb="120" eb="122">
      <t>ヨドガワ</t>
    </rPh>
    <rPh sb="122" eb="124">
      <t>サガン</t>
    </rPh>
    <rPh sb="124" eb="126">
      <t>リュウイキ</t>
    </rPh>
    <rPh sb="126" eb="128">
      <t>カンレン</t>
    </rPh>
    <rPh sb="128" eb="130">
      <t>コウキョウ</t>
    </rPh>
    <rPh sb="130" eb="133">
      <t>ゲスイドウ</t>
    </rPh>
    <rPh sb="133" eb="135">
      <t>ジギョウ</t>
    </rPh>
    <rPh sb="135" eb="137">
      <t>ケイカク</t>
    </rPh>
    <rPh sb="138" eb="140">
      <t>ジギョウ</t>
    </rPh>
    <rPh sb="140" eb="142">
      <t>ケイカク</t>
    </rPh>
    <rPh sb="143" eb="145">
      <t>ヘンコウ</t>
    </rPh>
    <rPh sb="146" eb="148">
      <t>キョウギ</t>
    </rPh>
    <rPh sb="148" eb="151">
      <t>モウシデショ</t>
    </rPh>
    <rPh sb="156" eb="158">
      <t>ケイカク</t>
    </rPh>
    <rPh sb="162" eb="164">
      <t>レイワ</t>
    </rPh>
    <rPh sb="165" eb="167">
      <t>ネンド</t>
    </rPh>
    <rPh sb="170" eb="173">
      <t>ゲスイドウ</t>
    </rPh>
    <rPh sb="173" eb="175">
      <t>ショリ</t>
    </rPh>
    <rPh sb="175" eb="177">
      <t>ジンコウ</t>
    </rPh>
    <rPh sb="177" eb="179">
      <t>フキュウ</t>
    </rPh>
    <rPh sb="179" eb="180">
      <t>リツ</t>
    </rPh>
    <rPh sb="183" eb="185">
      <t>タッセイ</t>
    </rPh>
    <rPh sb="186" eb="188">
      <t>チュウキ</t>
    </rPh>
    <rPh sb="188" eb="190">
      <t>モクヒョウ</t>
    </rPh>
    <rPh sb="193" eb="196">
      <t>コウリツテキ</t>
    </rPh>
    <rPh sb="197" eb="199">
      <t>ジゾク</t>
    </rPh>
    <rPh sb="199" eb="201">
      <t>カノウ</t>
    </rPh>
    <rPh sb="202" eb="204">
      <t>コウシン</t>
    </rPh>
    <rPh sb="204" eb="206">
      <t>トウシ</t>
    </rPh>
    <rPh sb="208" eb="209">
      <t>ネン</t>
    </rPh>
    <rPh sb="222" eb="224">
      <t>ケイカク</t>
    </rPh>
    <rPh sb="224" eb="226">
      <t>コウシン</t>
    </rPh>
    <rPh sb="229" eb="233">
      <t>チョウジュミョウカ</t>
    </rPh>
    <rPh sb="234" eb="236">
      <t>トウシ</t>
    </rPh>
    <rPh sb="236" eb="239">
      <t>ヘイジュンカ</t>
    </rPh>
    <rPh sb="241" eb="242">
      <t>ジク</t>
    </rPh>
    <rPh sb="244" eb="246">
      <t>コンゴ</t>
    </rPh>
    <rPh sb="247" eb="249">
      <t>ケイエイ</t>
    </rPh>
    <rPh sb="250" eb="253">
      <t>ケンゼンカ</t>
    </rPh>
    <rPh sb="254" eb="25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</si>
</sst>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0.21</c:v>
                </c:pt>
                <c:pt idx="4">
                  <c:v>0.57999999999999996</c:v>
                </c:pt>
              </c:numCache>
            </c:numRef>
          </c:val>
          <c:extLst>
            <c:ext xmlns:c16="http://schemas.microsoft.com/office/drawing/2014/chart" uri="{C3380CC4-5D6E-409C-BE32-E72D297353CC}">
              <c16:uniqueId val="{00000000-92FF-40C2-A044-4008FC3F17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0.12</c:v>
                </c:pt>
              </c:numCache>
            </c:numRef>
          </c:val>
          <c:smooth val="0"/>
          <c:extLst>
            <c:ext xmlns:c16="http://schemas.microsoft.com/office/drawing/2014/chart" uri="{C3380CC4-5D6E-409C-BE32-E72D297353CC}">
              <c16:uniqueId val="{00000001-92FF-40C2-A044-4008FC3F17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47-498F-8FCD-F5758CE6F0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70.3</c:v>
                </c:pt>
                <c:pt idx="4">
                  <c:v>80.11</c:v>
                </c:pt>
              </c:numCache>
            </c:numRef>
          </c:val>
          <c:smooth val="0"/>
          <c:extLst>
            <c:ext xmlns:c16="http://schemas.microsoft.com/office/drawing/2014/chart" uri="{C3380CC4-5D6E-409C-BE32-E72D297353CC}">
              <c16:uniqueId val="{00000001-A947-498F-8FCD-F5758CE6F0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98.3</c:v>
                </c:pt>
                <c:pt idx="4">
                  <c:v>98.45</c:v>
                </c:pt>
              </c:numCache>
            </c:numRef>
          </c:val>
          <c:extLst>
            <c:ext xmlns:c16="http://schemas.microsoft.com/office/drawing/2014/chart" uri="{C3380CC4-5D6E-409C-BE32-E72D297353CC}">
              <c16:uniqueId val="{00000000-2934-4FF9-82C3-2A61BE1A3E9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95.95</c:v>
                </c:pt>
                <c:pt idx="4">
                  <c:v>95.96</c:v>
                </c:pt>
              </c:numCache>
            </c:numRef>
          </c:val>
          <c:smooth val="0"/>
          <c:extLst>
            <c:ext xmlns:c16="http://schemas.microsoft.com/office/drawing/2014/chart" uri="{C3380CC4-5D6E-409C-BE32-E72D297353CC}">
              <c16:uniqueId val="{00000001-2934-4FF9-82C3-2A61BE1A3E9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117.52</c:v>
                </c:pt>
                <c:pt idx="4">
                  <c:v>118.94</c:v>
                </c:pt>
              </c:numCache>
            </c:numRef>
          </c:val>
          <c:extLst>
            <c:ext xmlns:c16="http://schemas.microsoft.com/office/drawing/2014/chart" uri="{C3380CC4-5D6E-409C-BE32-E72D297353CC}">
              <c16:uniqueId val="{00000000-8CC3-47AC-843C-94F6666067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107.34</c:v>
                </c:pt>
                <c:pt idx="4">
                  <c:v>107.87</c:v>
                </c:pt>
              </c:numCache>
            </c:numRef>
          </c:val>
          <c:smooth val="0"/>
          <c:extLst>
            <c:ext xmlns:c16="http://schemas.microsoft.com/office/drawing/2014/chart" uri="{C3380CC4-5D6E-409C-BE32-E72D297353CC}">
              <c16:uniqueId val="{00000001-8CC3-47AC-843C-94F6666067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4.0599999999999996</c:v>
                </c:pt>
                <c:pt idx="4">
                  <c:v>8.0299999999999994</c:v>
                </c:pt>
              </c:numCache>
            </c:numRef>
          </c:val>
          <c:extLst>
            <c:ext xmlns:c16="http://schemas.microsoft.com/office/drawing/2014/chart" uri="{C3380CC4-5D6E-409C-BE32-E72D297353CC}">
              <c16:uniqueId val="{00000000-11A5-4358-8960-F51C34AA12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8.5500000000000007</c:v>
                </c:pt>
                <c:pt idx="4">
                  <c:v>20.23</c:v>
                </c:pt>
              </c:numCache>
            </c:numRef>
          </c:val>
          <c:smooth val="0"/>
          <c:extLst>
            <c:ext xmlns:c16="http://schemas.microsoft.com/office/drawing/2014/chart" uri="{C3380CC4-5D6E-409C-BE32-E72D297353CC}">
              <c16:uniqueId val="{00000001-11A5-4358-8960-F51C34AA12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4.83</c:v>
                </c:pt>
                <c:pt idx="4">
                  <c:v>4.6100000000000003</c:v>
                </c:pt>
              </c:numCache>
            </c:numRef>
          </c:val>
          <c:extLst>
            <c:ext xmlns:c16="http://schemas.microsoft.com/office/drawing/2014/chart" uri="{C3380CC4-5D6E-409C-BE32-E72D297353CC}">
              <c16:uniqueId val="{00000000-C8A6-4007-A436-ADBF8959F8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2.41</c:v>
                </c:pt>
                <c:pt idx="4">
                  <c:v>1.63</c:v>
                </c:pt>
              </c:numCache>
            </c:numRef>
          </c:val>
          <c:smooth val="0"/>
          <c:extLst>
            <c:ext xmlns:c16="http://schemas.microsoft.com/office/drawing/2014/chart" uri="{C3380CC4-5D6E-409C-BE32-E72D297353CC}">
              <c16:uniqueId val="{00000001-C8A6-4007-A436-ADBF8959F8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F47-486D-A680-A90378FA96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11.59</c:v>
                </c:pt>
              </c:numCache>
            </c:numRef>
          </c:val>
          <c:smooth val="0"/>
          <c:extLst>
            <c:ext xmlns:c16="http://schemas.microsoft.com/office/drawing/2014/chart" uri="{C3380CC4-5D6E-409C-BE32-E72D297353CC}">
              <c16:uniqueId val="{00000001-2F47-486D-A680-A90378FA96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54.66</c:v>
                </c:pt>
                <c:pt idx="4">
                  <c:v>78.81</c:v>
                </c:pt>
              </c:numCache>
            </c:numRef>
          </c:val>
          <c:extLst>
            <c:ext xmlns:c16="http://schemas.microsoft.com/office/drawing/2014/chart" uri="{C3380CC4-5D6E-409C-BE32-E72D297353CC}">
              <c16:uniqueId val="{00000000-225F-41A3-9C9D-9A2818E8729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35.200000000000003</c:v>
                </c:pt>
                <c:pt idx="4">
                  <c:v>37.200000000000003</c:v>
                </c:pt>
              </c:numCache>
            </c:numRef>
          </c:val>
          <c:smooth val="0"/>
          <c:extLst>
            <c:ext xmlns:c16="http://schemas.microsoft.com/office/drawing/2014/chart" uri="{C3380CC4-5D6E-409C-BE32-E72D297353CC}">
              <c16:uniqueId val="{00000001-225F-41A3-9C9D-9A2818E8729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433.59</c:v>
                </c:pt>
                <c:pt idx="4">
                  <c:v>440.87</c:v>
                </c:pt>
              </c:numCache>
            </c:numRef>
          </c:val>
          <c:extLst>
            <c:ext xmlns:c16="http://schemas.microsoft.com/office/drawing/2014/chart" uri="{C3380CC4-5D6E-409C-BE32-E72D297353CC}">
              <c16:uniqueId val="{00000000-34C4-4AF4-AA17-66EF32ECA78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813.96</c:v>
                </c:pt>
                <c:pt idx="4">
                  <c:v>843.72</c:v>
                </c:pt>
              </c:numCache>
            </c:numRef>
          </c:val>
          <c:smooth val="0"/>
          <c:extLst>
            <c:ext xmlns:c16="http://schemas.microsoft.com/office/drawing/2014/chart" uri="{C3380CC4-5D6E-409C-BE32-E72D297353CC}">
              <c16:uniqueId val="{00000001-34C4-4AF4-AA17-66EF32ECA78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125.46</c:v>
                </c:pt>
                <c:pt idx="4">
                  <c:v>113.72</c:v>
                </c:pt>
              </c:numCache>
            </c:numRef>
          </c:val>
          <c:extLst>
            <c:ext xmlns:c16="http://schemas.microsoft.com/office/drawing/2014/chart" uri="{C3380CC4-5D6E-409C-BE32-E72D297353CC}">
              <c16:uniqueId val="{00000000-32EE-4175-A694-2645EA32CE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92.08</c:v>
                </c:pt>
                <c:pt idx="4">
                  <c:v>94.81</c:v>
                </c:pt>
              </c:numCache>
            </c:numRef>
          </c:val>
          <c:smooth val="0"/>
          <c:extLst>
            <c:ext xmlns:c16="http://schemas.microsoft.com/office/drawing/2014/chart" uri="{C3380CC4-5D6E-409C-BE32-E72D297353CC}">
              <c16:uniqueId val="{00000001-32EE-4175-A694-2645EA32CE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117.33</c:v>
                </c:pt>
                <c:pt idx="4">
                  <c:v>115.88</c:v>
                </c:pt>
              </c:numCache>
            </c:numRef>
          </c:val>
          <c:extLst>
            <c:ext xmlns:c16="http://schemas.microsoft.com/office/drawing/2014/chart" uri="{C3380CC4-5D6E-409C-BE32-E72D297353CC}">
              <c16:uniqueId val="{00000000-8736-45B6-8C21-CCAAAADDD1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132.94999999999999</c:v>
                </c:pt>
                <c:pt idx="4">
                  <c:v>129.9</c:v>
                </c:pt>
              </c:numCache>
            </c:numRef>
          </c:val>
          <c:smooth val="0"/>
          <c:extLst>
            <c:ext xmlns:c16="http://schemas.microsoft.com/office/drawing/2014/chart" uri="{C3380CC4-5D6E-409C-BE32-E72D297353CC}">
              <c16:uniqueId val="{00000001-8736-45B6-8C21-CCAAAADDD1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交野市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Bb1</v>
      </c>
      <c r="X8" s="72"/>
      <c r="Y8" s="72"/>
      <c r="Z8" s="72"/>
      <c r="AA8" s="72"/>
      <c r="AB8" s="72"/>
      <c r="AC8" s="72"/>
      <c r="AD8" s="73" t="str">
        <f>データ!$M$6</f>
        <v>非設置</v>
      </c>
      <c r="AE8" s="73"/>
      <c r="AF8" s="73"/>
      <c r="AG8" s="73"/>
      <c r="AH8" s="73"/>
      <c r="AI8" s="73"/>
      <c r="AJ8" s="73"/>
      <c r="AK8" s="3"/>
      <c r="AL8" s="69">
        <f>データ!S6</f>
        <v>77614</v>
      </c>
      <c r="AM8" s="69"/>
      <c r="AN8" s="69"/>
      <c r="AO8" s="69"/>
      <c r="AP8" s="69"/>
      <c r="AQ8" s="69"/>
      <c r="AR8" s="69"/>
      <c r="AS8" s="69"/>
      <c r="AT8" s="68">
        <f>データ!T6</f>
        <v>25.55</v>
      </c>
      <c r="AU8" s="68"/>
      <c r="AV8" s="68"/>
      <c r="AW8" s="68"/>
      <c r="AX8" s="68"/>
      <c r="AY8" s="68"/>
      <c r="AZ8" s="68"/>
      <c r="BA8" s="68"/>
      <c r="BB8" s="68">
        <f>データ!U6</f>
        <v>3037.73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69.95</v>
      </c>
      <c r="J10" s="68"/>
      <c r="K10" s="68"/>
      <c r="L10" s="68"/>
      <c r="M10" s="68"/>
      <c r="N10" s="68"/>
      <c r="O10" s="68"/>
      <c r="P10" s="68">
        <f>データ!P6</f>
        <v>95.9</v>
      </c>
      <c r="Q10" s="68"/>
      <c r="R10" s="68"/>
      <c r="S10" s="68"/>
      <c r="T10" s="68"/>
      <c r="U10" s="68"/>
      <c r="V10" s="68"/>
      <c r="W10" s="68">
        <f>データ!Q6</f>
        <v>90.26</v>
      </c>
      <c r="X10" s="68"/>
      <c r="Y10" s="68"/>
      <c r="Z10" s="68"/>
      <c r="AA10" s="68"/>
      <c r="AB10" s="68"/>
      <c r="AC10" s="68"/>
      <c r="AD10" s="69">
        <f>データ!R6</f>
        <v>2607</v>
      </c>
      <c r="AE10" s="69"/>
      <c r="AF10" s="69"/>
      <c r="AG10" s="69"/>
      <c r="AH10" s="69"/>
      <c r="AI10" s="69"/>
      <c r="AJ10" s="69"/>
      <c r="AK10" s="2"/>
      <c r="AL10" s="69">
        <f>データ!V6</f>
        <v>74336</v>
      </c>
      <c r="AM10" s="69"/>
      <c r="AN10" s="69"/>
      <c r="AO10" s="69"/>
      <c r="AP10" s="69"/>
      <c r="AQ10" s="69"/>
      <c r="AR10" s="69"/>
      <c r="AS10" s="69"/>
      <c r="AT10" s="68">
        <f>データ!W6</f>
        <v>9.17</v>
      </c>
      <c r="AU10" s="68"/>
      <c r="AV10" s="68"/>
      <c r="AW10" s="68"/>
      <c r="AX10" s="68"/>
      <c r="AY10" s="68"/>
      <c r="AZ10" s="68"/>
      <c r="BA10" s="68"/>
      <c r="BB10" s="68">
        <f>データ!X6</f>
        <v>8106.43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T+TjXcGSMklg3E5zk4tUxB1P0kDzFRiAT7TinVZVRc4I1Vl6t8MpqAJuaQ5OBTeSult0lLG52grMCV7kN3Q4Q==" saltValue="06Sc2tvD15BBT4QyMNlG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272302</v>
      </c>
      <c r="D6" s="33">
        <f t="shared" si="3"/>
        <v>46</v>
      </c>
      <c r="E6" s="33">
        <f t="shared" si="3"/>
        <v>17</v>
      </c>
      <c r="F6" s="33">
        <f t="shared" si="3"/>
        <v>1</v>
      </c>
      <c r="G6" s="33">
        <f t="shared" si="3"/>
        <v>0</v>
      </c>
      <c r="H6" s="33" t="str">
        <f t="shared" si="3"/>
        <v>大阪府　交野市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69.95</v>
      </c>
      <c r="P6" s="34">
        <f t="shared" si="3"/>
        <v>95.9</v>
      </c>
      <c r="Q6" s="34">
        <f t="shared" si="3"/>
        <v>90.26</v>
      </c>
      <c r="R6" s="34">
        <f t="shared" si="3"/>
        <v>2607</v>
      </c>
      <c r="S6" s="34">
        <f t="shared" si="3"/>
        <v>77614</v>
      </c>
      <c r="T6" s="34">
        <f t="shared" si="3"/>
        <v>25.55</v>
      </c>
      <c r="U6" s="34">
        <f t="shared" si="3"/>
        <v>3037.73</v>
      </c>
      <c r="V6" s="34">
        <f t="shared" si="3"/>
        <v>74336</v>
      </c>
      <c r="W6" s="34">
        <f t="shared" si="3"/>
        <v>9.17</v>
      </c>
      <c r="X6" s="34">
        <f t="shared" si="3"/>
        <v>8106.43</v>
      </c>
      <c r="Y6" s="35" t="str">
        <f>IF(Y7="",NA(),Y7)</f>
        <v>-</v>
      </c>
      <c r="Z6" s="35" t="str">
        <f t="shared" ref="Z6:AH6" si="4">IF(Z7="",NA(),Z7)</f>
        <v>-</v>
      </c>
      <c r="AA6" s="35" t="str">
        <f t="shared" si="4"/>
        <v>-</v>
      </c>
      <c r="AB6" s="35">
        <f t="shared" si="4"/>
        <v>117.52</v>
      </c>
      <c r="AC6" s="35">
        <f t="shared" si="4"/>
        <v>118.94</v>
      </c>
      <c r="AD6" s="35" t="str">
        <f t="shared" si="4"/>
        <v>-</v>
      </c>
      <c r="AE6" s="35" t="str">
        <f t="shared" si="4"/>
        <v>-</v>
      </c>
      <c r="AF6" s="35" t="str">
        <f t="shared" si="4"/>
        <v>-</v>
      </c>
      <c r="AG6" s="35">
        <f t="shared" si="4"/>
        <v>107.34</v>
      </c>
      <c r="AH6" s="35">
        <f t="shared" si="4"/>
        <v>107.87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5">
        <f t="shared" si="5"/>
        <v>11.59</v>
      </c>
      <c r="AT6" s="34" t="str">
        <f>IF(AT7="","",IF(AT7="-","【-】","【"&amp;SUBSTITUTE(TEXT(AT7,"#,##0.00"),"-","△")&amp;"】"))</f>
        <v>【3.64】</v>
      </c>
      <c r="AU6" s="35" t="str">
        <f>IF(AU7="",NA(),AU7)</f>
        <v>-</v>
      </c>
      <c r="AV6" s="35" t="str">
        <f t="shared" ref="AV6:BD6" si="6">IF(AV7="",NA(),AV7)</f>
        <v>-</v>
      </c>
      <c r="AW6" s="35" t="str">
        <f t="shared" si="6"/>
        <v>-</v>
      </c>
      <c r="AX6" s="35">
        <f t="shared" si="6"/>
        <v>54.66</v>
      </c>
      <c r="AY6" s="35">
        <f t="shared" si="6"/>
        <v>78.81</v>
      </c>
      <c r="AZ6" s="35" t="str">
        <f t="shared" si="6"/>
        <v>-</v>
      </c>
      <c r="BA6" s="35" t="str">
        <f t="shared" si="6"/>
        <v>-</v>
      </c>
      <c r="BB6" s="35" t="str">
        <f t="shared" si="6"/>
        <v>-</v>
      </c>
      <c r="BC6" s="35">
        <f t="shared" si="6"/>
        <v>35.200000000000003</v>
      </c>
      <c r="BD6" s="35">
        <f t="shared" si="6"/>
        <v>37.200000000000003</v>
      </c>
      <c r="BE6" s="34" t="str">
        <f>IF(BE7="","",IF(BE7="-","【-】","【"&amp;SUBSTITUTE(TEXT(BE7,"#,##0.00"),"-","△")&amp;"】"))</f>
        <v>【67.52】</v>
      </c>
      <c r="BF6" s="35" t="str">
        <f>IF(BF7="",NA(),BF7)</f>
        <v>-</v>
      </c>
      <c r="BG6" s="35" t="str">
        <f t="shared" ref="BG6:BO6" si="7">IF(BG7="",NA(),BG7)</f>
        <v>-</v>
      </c>
      <c r="BH6" s="35" t="str">
        <f t="shared" si="7"/>
        <v>-</v>
      </c>
      <c r="BI6" s="35">
        <f t="shared" si="7"/>
        <v>433.59</v>
      </c>
      <c r="BJ6" s="35">
        <f t="shared" si="7"/>
        <v>440.87</v>
      </c>
      <c r="BK6" s="35" t="str">
        <f t="shared" si="7"/>
        <v>-</v>
      </c>
      <c r="BL6" s="35" t="str">
        <f t="shared" si="7"/>
        <v>-</v>
      </c>
      <c r="BM6" s="35" t="str">
        <f t="shared" si="7"/>
        <v>-</v>
      </c>
      <c r="BN6" s="35">
        <f t="shared" si="7"/>
        <v>813.96</v>
      </c>
      <c r="BO6" s="35">
        <f t="shared" si="7"/>
        <v>843.72</v>
      </c>
      <c r="BP6" s="34" t="str">
        <f>IF(BP7="","",IF(BP7="-","【-】","【"&amp;SUBSTITUTE(TEXT(BP7,"#,##0.00"),"-","△")&amp;"】"))</f>
        <v>【705.21】</v>
      </c>
      <c r="BQ6" s="35" t="str">
        <f>IF(BQ7="",NA(),BQ7)</f>
        <v>-</v>
      </c>
      <c r="BR6" s="35" t="str">
        <f t="shared" ref="BR6:BZ6" si="8">IF(BR7="",NA(),BR7)</f>
        <v>-</v>
      </c>
      <c r="BS6" s="35" t="str">
        <f t="shared" si="8"/>
        <v>-</v>
      </c>
      <c r="BT6" s="35">
        <f t="shared" si="8"/>
        <v>125.46</v>
      </c>
      <c r="BU6" s="35">
        <f t="shared" si="8"/>
        <v>113.72</v>
      </c>
      <c r="BV6" s="35" t="str">
        <f t="shared" si="8"/>
        <v>-</v>
      </c>
      <c r="BW6" s="35" t="str">
        <f t="shared" si="8"/>
        <v>-</v>
      </c>
      <c r="BX6" s="35" t="str">
        <f t="shared" si="8"/>
        <v>-</v>
      </c>
      <c r="BY6" s="35">
        <f t="shared" si="8"/>
        <v>92.08</v>
      </c>
      <c r="BZ6" s="35">
        <f t="shared" si="8"/>
        <v>94.81</v>
      </c>
      <c r="CA6" s="34" t="str">
        <f>IF(CA7="","",IF(CA7="-","【-】","【"&amp;SUBSTITUTE(TEXT(CA7,"#,##0.00"),"-","△")&amp;"】"))</f>
        <v>【98.96】</v>
      </c>
      <c r="CB6" s="35" t="str">
        <f>IF(CB7="",NA(),CB7)</f>
        <v>-</v>
      </c>
      <c r="CC6" s="35" t="str">
        <f t="shared" ref="CC6:CK6" si="9">IF(CC7="",NA(),CC7)</f>
        <v>-</v>
      </c>
      <c r="CD6" s="35" t="str">
        <f t="shared" si="9"/>
        <v>-</v>
      </c>
      <c r="CE6" s="35">
        <f t="shared" si="9"/>
        <v>117.33</v>
      </c>
      <c r="CF6" s="35">
        <f t="shared" si="9"/>
        <v>115.88</v>
      </c>
      <c r="CG6" s="35" t="str">
        <f t="shared" si="9"/>
        <v>-</v>
      </c>
      <c r="CH6" s="35" t="str">
        <f t="shared" si="9"/>
        <v>-</v>
      </c>
      <c r="CI6" s="35" t="str">
        <f t="shared" si="9"/>
        <v>-</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70.3</v>
      </c>
      <c r="CV6" s="35">
        <f t="shared" si="10"/>
        <v>80.11</v>
      </c>
      <c r="CW6" s="34" t="str">
        <f>IF(CW7="","",IF(CW7="-","【-】","【"&amp;SUBSTITUTE(TEXT(CW7,"#,##0.00"),"-","△")&amp;"】"))</f>
        <v>【59.57】</v>
      </c>
      <c r="CX6" s="35" t="str">
        <f>IF(CX7="",NA(),CX7)</f>
        <v>-</v>
      </c>
      <c r="CY6" s="35" t="str">
        <f t="shared" ref="CY6:DG6" si="11">IF(CY7="",NA(),CY7)</f>
        <v>-</v>
      </c>
      <c r="CZ6" s="35" t="str">
        <f t="shared" si="11"/>
        <v>-</v>
      </c>
      <c r="DA6" s="35">
        <f t="shared" si="11"/>
        <v>98.3</v>
      </c>
      <c r="DB6" s="35">
        <f t="shared" si="11"/>
        <v>98.45</v>
      </c>
      <c r="DC6" s="35" t="str">
        <f t="shared" si="11"/>
        <v>-</v>
      </c>
      <c r="DD6" s="35" t="str">
        <f t="shared" si="11"/>
        <v>-</v>
      </c>
      <c r="DE6" s="35" t="str">
        <f t="shared" si="11"/>
        <v>-</v>
      </c>
      <c r="DF6" s="35">
        <f t="shared" si="11"/>
        <v>95.95</v>
      </c>
      <c r="DG6" s="35">
        <f t="shared" si="11"/>
        <v>95.96</v>
      </c>
      <c r="DH6" s="34" t="str">
        <f>IF(DH7="","",IF(DH7="-","【-】","【"&amp;SUBSTITUTE(TEXT(DH7,"#,##0.00"),"-","△")&amp;"】"))</f>
        <v>【95.57】</v>
      </c>
      <c r="DI6" s="35" t="str">
        <f>IF(DI7="",NA(),DI7)</f>
        <v>-</v>
      </c>
      <c r="DJ6" s="35" t="str">
        <f t="shared" ref="DJ6:DR6" si="12">IF(DJ7="",NA(),DJ7)</f>
        <v>-</v>
      </c>
      <c r="DK6" s="35" t="str">
        <f t="shared" si="12"/>
        <v>-</v>
      </c>
      <c r="DL6" s="35">
        <f t="shared" si="12"/>
        <v>4.0599999999999996</v>
      </c>
      <c r="DM6" s="35">
        <f t="shared" si="12"/>
        <v>8.0299999999999994</v>
      </c>
      <c r="DN6" s="35" t="str">
        <f t="shared" si="12"/>
        <v>-</v>
      </c>
      <c r="DO6" s="35" t="str">
        <f t="shared" si="12"/>
        <v>-</v>
      </c>
      <c r="DP6" s="35" t="str">
        <f t="shared" si="12"/>
        <v>-</v>
      </c>
      <c r="DQ6" s="35">
        <f t="shared" si="12"/>
        <v>8.5500000000000007</v>
      </c>
      <c r="DR6" s="35">
        <f t="shared" si="12"/>
        <v>20.23</v>
      </c>
      <c r="DS6" s="34" t="str">
        <f>IF(DS7="","",IF(DS7="-","【-】","【"&amp;SUBSTITUTE(TEXT(DS7,"#,##0.00"),"-","△")&amp;"】"))</f>
        <v>【36.52】</v>
      </c>
      <c r="DT6" s="35" t="str">
        <f>IF(DT7="",NA(),DT7)</f>
        <v>-</v>
      </c>
      <c r="DU6" s="35" t="str">
        <f t="shared" ref="DU6:EC6" si="13">IF(DU7="",NA(),DU7)</f>
        <v>-</v>
      </c>
      <c r="DV6" s="35" t="str">
        <f t="shared" si="13"/>
        <v>-</v>
      </c>
      <c r="DW6" s="35">
        <f t="shared" si="13"/>
        <v>4.83</v>
      </c>
      <c r="DX6" s="35">
        <f t="shared" si="13"/>
        <v>4.6100000000000003</v>
      </c>
      <c r="DY6" s="35" t="str">
        <f t="shared" si="13"/>
        <v>-</v>
      </c>
      <c r="DZ6" s="35" t="str">
        <f t="shared" si="13"/>
        <v>-</v>
      </c>
      <c r="EA6" s="35" t="str">
        <f t="shared" si="13"/>
        <v>-</v>
      </c>
      <c r="EB6" s="35">
        <f t="shared" si="13"/>
        <v>2.41</v>
      </c>
      <c r="EC6" s="35">
        <f t="shared" si="13"/>
        <v>1.63</v>
      </c>
      <c r="ED6" s="34" t="str">
        <f>IF(ED7="","",IF(ED7="-","【-】","【"&amp;SUBSTITUTE(TEXT(ED7,"#,##0.00"),"-","△")&amp;"】"))</f>
        <v>【5.72】</v>
      </c>
      <c r="EE6" s="35" t="str">
        <f>IF(EE7="",NA(),EE7)</f>
        <v>-</v>
      </c>
      <c r="EF6" s="35" t="str">
        <f t="shared" ref="EF6:EN6" si="14">IF(EF7="",NA(),EF7)</f>
        <v>-</v>
      </c>
      <c r="EG6" s="35" t="str">
        <f t="shared" si="14"/>
        <v>-</v>
      </c>
      <c r="EH6" s="35">
        <f t="shared" si="14"/>
        <v>0.21</v>
      </c>
      <c r="EI6" s="35">
        <f t="shared" si="14"/>
        <v>0.57999999999999996</v>
      </c>
      <c r="EJ6" s="35" t="str">
        <f t="shared" si="14"/>
        <v>-</v>
      </c>
      <c r="EK6" s="35" t="str">
        <f t="shared" si="14"/>
        <v>-</v>
      </c>
      <c r="EL6" s="35" t="str">
        <f t="shared" si="14"/>
        <v>-</v>
      </c>
      <c r="EM6" s="35">
        <f t="shared" si="14"/>
        <v>0.12</v>
      </c>
      <c r="EN6" s="35">
        <f t="shared" si="14"/>
        <v>0.12</v>
      </c>
      <c r="EO6" s="34" t="str">
        <f>IF(EO7="","",IF(EO7="-","【-】","【"&amp;SUBSTITUTE(TEXT(EO7,"#,##0.00"),"-","△")&amp;"】"))</f>
        <v>【0.30】</v>
      </c>
    </row>
    <row r="7" spans="1:148" s="36" customFormat="1" x14ac:dyDescent="0.15">
      <c r="A7" s="28"/>
      <c r="B7" s="37">
        <v>2020</v>
      </c>
      <c r="C7" s="37">
        <v>272302</v>
      </c>
      <c r="D7" s="37">
        <v>46</v>
      </c>
      <c r="E7" s="37">
        <v>17</v>
      </c>
      <c r="F7" s="37">
        <v>1</v>
      </c>
      <c r="G7" s="37">
        <v>0</v>
      </c>
      <c r="H7" s="37" t="s">
        <v>95</v>
      </c>
      <c r="I7" s="37" t="s">
        <v>96</v>
      </c>
      <c r="J7" s="37" t="s">
        <v>97</v>
      </c>
      <c r="K7" s="37" t="s">
        <v>98</v>
      </c>
      <c r="L7" s="37" t="s">
        <v>99</v>
      </c>
      <c r="M7" s="37" t="s">
        <v>100</v>
      </c>
      <c r="N7" s="38" t="s">
        <v>101</v>
      </c>
      <c r="O7" s="38">
        <v>69.95</v>
      </c>
      <c r="P7" s="38">
        <v>95.9</v>
      </c>
      <c r="Q7" s="38">
        <v>90.26</v>
      </c>
      <c r="R7" s="38">
        <v>2607</v>
      </c>
      <c r="S7" s="38">
        <v>77614</v>
      </c>
      <c r="T7" s="38">
        <v>25.55</v>
      </c>
      <c r="U7" s="38">
        <v>3037.73</v>
      </c>
      <c r="V7" s="38">
        <v>74336</v>
      </c>
      <c r="W7" s="38">
        <v>9.17</v>
      </c>
      <c r="X7" s="38">
        <v>8106.43</v>
      </c>
      <c r="Y7" s="38" t="s">
        <v>101</v>
      </c>
      <c r="Z7" s="38" t="s">
        <v>101</v>
      </c>
      <c r="AA7" s="38" t="s">
        <v>101</v>
      </c>
      <c r="AB7" s="38">
        <v>117.52</v>
      </c>
      <c r="AC7" s="38">
        <v>118.94</v>
      </c>
      <c r="AD7" s="38" t="s">
        <v>101</v>
      </c>
      <c r="AE7" s="38" t="s">
        <v>101</v>
      </c>
      <c r="AF7" s="38" t="s">
        <v>101</v>
      </c>
      <c r="AG7" s="38">
        <v>107.34</v>
      </c>
      <c r="AH7" s="38">
        <v>107.87</v>
      </c>
      <c r="AI7" s="38">
        <v>106.67</v>
      </c>
      <c r="AJ7" s="38" t="s">
        <v>101</v>
      </c>
      <c r="AK7" s="38" t="s">
        <v>101</v>
      </c>
      <c r="AL7" s="38" t="s">
        <v>101</v>
      </c>
      <c r="AM7" s="38">
        <v>0</v>
      </c>
      <c r="AN7" s="38">
        <v>0</v>
      </c>
      <c r="AO7" s="38" t="s">
        <v>101</v>
      </c>
      <c r="AP7" s="38" t="s">
        <v>101</v>
      </c>
      <c r="AQ7" s="38" t="s">
        <v>101</v>
      </c>
      <c r="AR7" s="38">
        <v>0</v>
      </c>
      <c r="AS7" s="38">
        <v>11.59</v>
      </c>
      <c r="AT7" s="38">
        <v>3.64</v>
      </c>
      <c r="AU7" s="38" t="s">
        <v>101</v>
      </c>
      <c r="AV7" s="38" t="s">
        <v>101</v>
      </c>
      <c r="AW7" s="38" t="s">
        <v>101</v>
      </c>
      <c r="AX7" s="38">
        <v>54.66</v>
      </c>
      <c r="AY7" s="38">
        <v>78.81</v>
      </c>
      <c r="AZ7" s="38" t="s">
        <v>101</v>
      </c>
      <c r="BA7" s="38" t="s">
        <v>101</v>
      </c>
      <c r="BB7" s="38" t="s">
        <v>101</v>
      </c>
      <c r="BC7" s="38">
        <v>35.200000000000003</v>
      </c>
      <c r="BD7" s="38">
        <v>37.200000000000003</v>
      </c>
      <c r="BE7" s="38">
        <v>67.52</v>
      </c>
      <c r="BF7" s="38" t="s">
        <v>101</v>
      </c>
      <c r="BG7" s="38" t="s">
        <v>101</v>
      </c>
      <c r="BH7" s="38" t="s">
        <v>101</v>
      </c>
      <c r="BI7" s="38">
        <v>433.59</v>
      </c>
      <c r="BJ7" s="38">
        <v>440.87</v>
      </c>
      <c r="BK7" s="38" t="s">
        <v>101</v>
      </c>
      <c r="BL7" s="38" t="s">
        <v>101</v>
      </c>
      <c r="BM7" s="38" t="s">
        <v>101</v>
      </c>
      <c r="BN7" s="38">
        <v>813.96</v>
      </c>
      <c r="BO7" s="38">
        <v>843.72</v>
      </c>
      <c r="BP7" s="38">
        <v>705.21</v>
      </c>
      <c r="BQ7" s="38" t="s">
        <v>101</v>
      </c>
      <c r="BR7" s="38" t="s">
        <v>101</v>
      </c>
      <c r="BS7" s="38" t="s">
        <v>101</v>
      </c>
      <c r="BT7" s="38">
        <v>125.46</v>
      </c>
      <c r="BU7" s="38">
        <v>113.72</v>
      </c>
      <c r="BV7" s="38" t="s">
        <v>101</v>
      </c>
      <c r="BW7" s="38" t="s">
        <v>101</v>
      </c>
      <c r="BX7" s="38" t="s">
        <v>101</v>
      </c>
      <c r="BY7" s="38">
        <v>92.08</v>
      </c>
      <c r="BZ7" s="38">
        <v>94.81</v>
      </c>
      <c r="CA7" s="38">
        <v>98.96</v>
      </c>
      <c r="CB7" s="38" t="s">
        <v>101</v>
      </c>
      <c r="CC7" s="38" t="s">
        <v>101</v>
      </c>
      <c r="CD7" s="38" t="s">
        <v>101</v>
      </c>
      <c r="CE7" s="38">
        <v>117.33</v>
      </c>
      <c r="CF7" s="38">
        <v>115.88</v>
      </c>
      <c r="CG7" s="38" t="s">
        <v>101</v>
      </c>
      <c r="CH7" s="38" t="s">
        <v>101</v>
      </c>
      <c r="CI7" s="38" t="s">
        <v>101</v>
      </c>
      <c r="CJ7" s="38">
        <v>132.94999999999999</v>
      </c>
      <c r="CK7" s="38">
        <v>129.9</v>
      </c>
      <c r="CL7" s="38">
        <v>134.52000000000001</v>
      </c>
      <c r="CM7" s="38" t="s">
        <v>101</v>
      </c>
      <c r="CN7" s="38" t="s">
        <v>101</v>
      </c>
      <c r="CO7" s="38" t="s">
        <v>101</v>
      </c>
      <c r="CP7" s="38" t="s">
        <v>101</v>
      </c>
      <c r="CQ7" s="38" t="s">
        <v>101</v>
      </c>
      <c r="CR7" s="38" t="s">
        <v>101</v>
      </c>
      <c r="CS7" s="38" t="s">
        <v>101</v>
      </c>
      <c r="CT7" s="38" t="s">
        <v>101</v>
      </c>
      <c r="CU7" s="38">
        <v>70.3</v>
      </c>
      <c r="CV7" s="38">
        <v>80.11</v>
      </c>
      <c r="CW7" s="38">
        <v>59.57</v>
      </c>
      <c r="CX7" s="38" t="s">
        <v>101</v>
      </c>
      <c r="CY7" s="38" t="s">
        <v>101</v>
      </c>
      <c r="CZ7" s="38" t="s">
        <v>101</v>
      </c>
      <c r="DA7" s="38">
        <v>98.3</v>
      </c>
      <c r="DB7" s="38">
        <v>98.45</v>
      </c>
      <c r="DC7" s="38" t="s">
        <v>101</v>
      </c>
      <c r="DD7" s="38" t="s">
        <v>101</v>
      </c>
      <c r="DE7" s="38" t="s">
        <v>101</v>
      </c>
      <c r="DF7" s="38">
        <v>95.95</v>
      </c>
      <c r="DG7" s="38">
        <v>95.96</v>
      </c>
      <c r="DH7" s="38">
        <v>95.57</v>
      </c>
      <c r="DI7" s="38" t="s">
        <v>101</v>
      </c>
      <c r="DJ7" s="38" t="s">
        <v>101</v>
      </c>
      <c r="DK7" s="38" t="s">
        <v>101</v>
      </c>
      <c r="DL7" s="38">
        <v>4.0599999999999996</v>
      </c>
      <c r="DM7" s="38">
        <v>8.0299999999999994</v>
      </c>
      <c r="DN7" s="38" t="s">
        <v>101</v>
      </c>
      <c r="DO7" s="38" t="s">
        <v>101</v>
      </c>
      <c r="DP7" s="38" t="s">
        <v>101</v>
      </c>
      <c r="DQ7" s="38">
        <v>8.5500000000000007</v>
      </c>
      <c r="DR7" s="38">
        <v>20.23</v>
      </c>
      <c r="DS7" s="38">
        <v>36.520000000000003</v>
      </c>
      <c r="DT7" s="38" t="s">
        <v>101</v>
      </c>
      <c r="DU7" s="38" t="s">
        <v>101</v>
      </c>
      <c r="DV7" s="38" t="s">
        <v>101</v>
      </c>
      <c r="DW7" s="38">
        <v>4.83</v>
      </c>
      <c r="DX7" s="38">
        <v>4.6100000000000003</v>
      </c>
      <c r="DY7" s="38" t="s">
        <v>101</v>
      </c>
      <c r="DZ7" s="38" t="s">
        <v>101</v>
      </c>
      <c r="EA7" s="38" t="s">
        <v>101</v>
      </c>
      <c r="EB7" s="38">
        <v>2.41</v>
      </c>
      <c r="EC7" s="38">
        <v>1.63</v>
      </c>
      <c r="ED7" s="38">
        <v>5.72</v>
      </c>
      <c r="EE7" s="38" t="s">
        <v>101</v>
      </c>
      <c r="EF7" s="38" t="s">
        <v>101</v>
      </c>
      <c r="EG7" s="38" t="s">
        <v>101</v>
      </c>
      <c r="EH7" s="38">
        <v>0.21</v>
      </c>
      <c r="EI7" s="38">
        <v>0.57999999999999996</v>
      </c>
      <c r="EJ7" s="38" t="s">
        <v>101</v>
      </c>
      <c r="EK7" s="38" t="s">
        <v>101</v>
      </c>
      <c r="EL7" s="38" t="s">
        <v>101</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森下</cp:lastModifiedBy>
  <cp:lastPrinted>2022-02-14T13:05:17Z</cp:lastPrinted>
  <dcterms:created xsi:type="dcterms:W3CDTF">2021-12-03T07:15:38Z</dcterms:created>
  <dcterms:modified xsi:type="dcterms:W3CDTF">2022-02-14T13:05:19Z</dcterms:modified>
  <cp:category/>
</cp:coreProperties>
</file>