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0023$\doc\財政\04公営企業\20.経営比較分析\05チェック作業および完成データ\28 東大阪市△\"/>
    </mc:Choice>
  </mc:AlternateContent>
  <workbookProtection workbookAlgorithmName="SHA-512" workbookHashValue="SkisdxEt+rrc94QnI1o2EcqlwfhbPIYbSRUvxv9tbnZpjGlP4Tse1G8M1nYPrezQrdcs7HrJRrNVR70cAQsqqw==" workbookSaltValue="phTJShu6CbniXJhOAOUqX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<sst xmlns="http://schemas.openxmlformats.org/spreadsheetml/2006/main" count="228" uniqueCount="115">
  <si>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</si>
  <si>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</si>
  <si>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</si>
  <si>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</si>
  <si>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</si>
  <si>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</si>
  <si>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</si>
  <si>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</si>
  <si>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</si>
  <si>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</si>
  <si>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</si>
  <si>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</si>
  <si>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</si>
  <si>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</si>
  <si>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</si>
  <si>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</si>
  <si>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</si>
  <si>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</si>
  <si>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</si>
  <si>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</si>
  <si>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</si>
  <si>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</si>
  <si>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</si>
  <si>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</si>
  <si>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</si>
  <si>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</si>
  <si>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</si>
  <si>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</si>
  <si>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</si>
  <si>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</si>
  <si>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</si>
  <si>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</si>
  <si>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</si>
  <si>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</si>
  <si>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</si>
  <si>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</si>
  <si>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</si>
  <si>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</si>
  <si>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</si>
  <si>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</si>
  <si>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</si>
  <si>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</si>
  <si>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</si>
  <si>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</si>
  <si>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</si>
  <si>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</si>
  <si>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</si>
  <si>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</si>
  <si>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</si>
  <si>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</si>
  <si>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</si>
  <si>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</si>
  <si>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</si>
  <si>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</si>
  <si>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</si>
  <si>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</si>
  <si>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</si>
  <si>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</si>
  <si>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</si>
  <si>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</si>
  <si>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</si>
  <si>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</si>
  <si>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</si>
  <si>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</si>
  <si>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</si>
  <si>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</si>
  <si>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</si>
  <si>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</si>
  <si>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</si>
  <si>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</si>
  <si>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</si>
  <si>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</si>
  <si>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</si>
  <si>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</si>
  <si>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</si>
  <si>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</si>
  <si>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</si>
  <si>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</si>
  <si>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</si>
  <si>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</si>
  <si>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</si>
  <si>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</si>
  <si>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</si>
  <si>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</si>
  <si>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</si>
  <si>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</si>
  <si>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</si>
  <si>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</si>
  <si>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</si>
  <si>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</si>
  <si>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</si>
  <si>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</si>
  <si>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</si>
  <si>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東大阪市</t>
  </si>
  <si>
    <t>法適用</t>
  </si>
  <si>
    <t>水道事業</t>
  </si>
  <si>
    <t>末端給水事業</t>
  </si>
  <si>
    <t>A1</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</si>
  <si>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</si>
  <si>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</si>
  <si>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</si>
  <si>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</si>
  <si>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</si>
  <si>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</si>
  <si>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</si>
  <si>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</si>
  <si>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</si>
  <si>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</si>
  <si>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</si>
  <si>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</si>
  <si>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</si>
  <si>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</si>
  <si>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経営の健全性の面では、経常収支比率は100％を超えているが、昨年度に引き続き給水収益が減収となり、依然として料金回収率は100％下回る状況が続き、財政は逼迫状態にあります。施設利用率は、ダウンサイジングを実施した上小阪配水場の更新工事が完了したことにより上昇したが、有収率が降下したため、今後は更なる水道施設の適切な維持管理による漏水防止対策や効率的な送配水運用による有収率の向上、建設工事費のコスト削減など様々な経営改革に取り組み、健全経営に努めていく必要があります。
　老朽化の状況の指標では、管路の老朽化度合は、類似団体平均値に比して低い水準で推移しており、更なる管路更新のペースアップを行う必要があります。
　今後は、令和3年3月に策定した「ひがしおおさか水道ビジョン2030」（令和3年度～12年度）に基づき、持続的な事業経営に必要な財源確保を推進するため、計画期間中に適正な水道料金への見直しを行います。水道施設の老朽化への対応については、アセットマネジメントを活用し投資の平準化を図るとともに、管路更新率を現状の0.7％から段階的に1.0％まで引き上げ、必要な事業を着実に推進していきます。</t>
    <phoneticPr fontId="4"/>
  </si>
  <si>
    <t>①【経常収支比率】
　黒字であれば100％以上となる指標です。100％を超え、経常収益で経常費用を賄えていますが、近年減少傾向にあり、類似団体平均値も下回っています。
③【流動比率】
　当座の支払能力を表す指標で、100％以上であることが必要です。100％を上回っており短期的な債務に対する支払い能力は維持していますが、流動負債が増加傾向にあり、類似団体平均値を下回っています。
④【企業債残高対給水収益比率】
  企業債残高対給水収益比率は、企業債残高の規模を示す指標です。コロナ渦の影響により給水収益が大きく減少したため、大幅に上昇しています。
⑤【料金回収率】
　100％以上であれば健全な指標です。昨年度に引き続き100％を下回っており、給水に係る費用を給水収益だけでは賄えていない状況です。
⑥【給水原価】
　有収水量（料金の対象となった水量）1㎥あたりにかかる費用を表す指標です。有収水量の減少により減少傾向にあり、依然として類似団体平均値より高い水準となっています。
⑦【施設利用率】
　高いほど健全な指標です。上小阪配水場の更新工事が完工したことにより、大幅に上昇したが、依然として類似団体平均値より低い水準となっています。
⑧【有収率】
　100％に近いほど健全な指標です。類似団体平均値を上回る水準であるが、前年度に比べ低下しています。</t>
    <phoneticPr fontId="4"/>
  </si>
  <si>
    <t>①【有形固定資産減価償却率】
　資産の減価償却がどの程度進んでいるかを示す指標で、資産の老朽化度合を示しています。今年度は上小阪配水場の更新工事が完了したことにより、単年度としては低下し、類似団体と比較すると、同程度の水準となっていますが、今だ管路経年化率は高く、高度経済成長期に市の発展と合わせて整備された水道施設や管路の減価償却は進んでいます。
②【管路経年化率】
　法定耐用年数を超過した管路の割合を示す指標です。管路更新ペースを上回る速さで法定耐用年数を超過した管路の割合が多くなり、類似団体平均値を上回る数値となっています。
③【管路更新率】
　管路更新率は、管路の更新ペースが把握できる指標です。第四次水道施設整備事業計画（平成28年度～令和2年度）では山間地域の供給安定を目指して山間部の送配水兼用管路の分離を重点的に取り組み、上昇はしましたが、類似団体平均値を下回ってい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</si>
</sst>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0.79</c:v>
                </c:pt>
                <c:pt idx="1">
                  <c:v>0.7</c:v>
                </c:pt>
                <c:pt idx="2">
                  <c:v>0.8</c:v>
                </c:pt>
                <c:pt idx="3">
                  <c:v>0.7</c:v>
                </c:pt>
                <c:pt idx="4">
                  <c:v>0.72</c:v>
                </c:pt>
              </c:numCache>
            </c:numRef>
          </c:val>
          <c:extLst>
            <c:ext xmlns:c16="http://schemas.microsoft.com/office/drawing/2014/chart" uri="{C3380CC4-5D6E-409C-BE32-E72D297353CC}">
              <c16:uniqueId val="{00000000-0CAD-4D33-AF23-88D9BDADC98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0.73</c:v>
                </c:pt>
                <c:pt idx="1">
                  <c:v>0.74</c:v>
                </c:pt>
                <c:pt idx="2">
                  <c:v>0.75</c:v>
                </c:pt>
                <c:pt idx="3">
                  <c:v>0.73</c:v>
                </c:pt>
                <c:pt idx="4">
                  <c:v>0.79</c:v>
                </c:pt>
              </c:numCache>
            </c:numRef>
          </c:val>
          <c:smooth val="0"/>
          <c:extLst>
            <c:ext xmlns:c16="http://schemas.microsoft.com/office/drawing/2014/chart" uri="{C3380CC4-5D6E-409C-BE32-E72D297353CC}">
              <c16:uniqueId val="{00000001-0CAD-4D33-AF23-88D9BDADC98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56</c:v>
                </c:pt>
                <c:pt idx="1">
                  <c:v>55.66</c:v>
                </c:pt>
                <c:pt idx="2">
                  <c:v>54.89</c:v>
                </c:pt>
                <c:pt idx="3">
                  <c:v>54.29</c:v>
                </c:pt>
                <c:pt idx="4">
                  <c:v>59.03</c:v>
                </c:pt>
              </c:numCache>
            </c:numRef>
          </c:val>
          <c:extLst>
            <c:ext xmlns:c16="http://schemas.microsoft.com/office/drawing/2014/chart" uri="{C3380CC4-5D6E-409C-BE32-E72D297353CC}">
              <c16:uniqueId val="{00000000-F33B-42CF-801B-4F3C7370914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63.18</c:v>
                </c:pt>
                <c:pt idx="1">
                  <c:v>63.54</c:v>
                </c:pt>
                <c:pt idx="2">
                  <c:v>63.53</c:v>
                </c:pt>
                <c:pt idx="3">
                  <c:v>63.16</c:v>
                </c:pt>
                <c:pt idx="4">
                  <c:v>64.41</c:v>
                </c:pt>
              </c:numCache>
            </c:numRef>
          </c:val>
          <c:smooth val="0"/>
          <c:extLst>
            <c:ext xmlns:c16="http://schemas.microsoft.com/office/drawing/2014/chart" uri="{C3380CC4-5D6E-409C-BE32-E72D297353CC}">
              <c16:uniqueId val="{00000001-F33B-42CF-801B-4F3C7370914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94.45</c:v>
                </c:pt>
                <c:pt idx="1">
                  <c:v>94.32</c:v>
                </c:pt>
                <c:pt idx="2">
                  <c:v>94.46</c:v>
                </c:pt>
                <c:pt idx="3">
                  <c:v>94.63</c:v>
                </c:pt>
                <c:pt idx="4">
                  <c:v>94.04</c:v>
                </c:pt>
              </c:numCache>
            </c:numRef>
          </c:val>
          <c:extLst>
            <c:ext xmlns:c16="http://schemas.microsoft.com/office/drawing/2014/chart" uri="{C3380CC4-5D6E-409C-BE32-E72D297353CC}">
              <c16:uniqueId val="{00000000-4716-42FE-929F-2BB695234BF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91.6</c:v>
                </c:pt>
                <c:pt idx="1">
                  <c:v>91.48</c:v>
                </c:pt>
                <c:pt idx="2">
                  <c:v>91.58</c:v>
                </c:pt>
                <c:pt idx="3">
                  <c:v>91.48</c:v>
                </c:pt>
                <c:pt idx="4">
                  <c:v>91.64</c:v>
                </c:pt>
              </c:numCache>
            </c:numRef>
          </c:val>
          <c:smooth val="0"/>
          <c:extLst>
            <c:ext xmlns:c16="http://schemas.microsoft.com/office/drawing/2014/chart" uri="{C3380CC4-5D6E-409C-BE32-E72D297353CC}">
              <c16:uniqueId val="{00000001-4716-42FE-929F-2BB695234BF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104.41</c:v>
                </c:pt>
                <c:pt idx="1">
                  <c:v>103.71</c:v>
                </c:pt>
                <c:pt idx="2">
                  <c:v>105.96</c:v>
                </c:pt>
                <c:pt idx="3">
                  <c:v>105.37</c:v>
                </c:pt>
                <c:pt idx="4">
                  <c:v>102.31</c:v>
                </c:pt>
              </c:numCache>
            </c:numRef>
          </c:val>
          <c:extLst>
            <c:ext xmlns:c16="http://schemas.microsoft.com/office/drawing/2014/chart" uri="{C3380CC4-5D6E-409C-BE32-E72D297353CC}">
              <c16:uniqueId val="{00000000-EBC2-430E-BEE7-A95F3A72E92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117.25</c:v>
                </c:pt>
                <c:pt idx="1">
                  <c:v>116.77</c:v>
                </c:pt>
                <c:pt idx="2">
                  <c:v>115.41</c:v>
                </c:pt>
                <c:pt idx="3">
                  <c:v>113.57</c:v>
                </c:pt>
                <c:pt idx="4">
                  <c:v>112.59</c:v>
                </c:pt>
              </c:numCache>
            </c:numRef>
          </c:val>
          <c:smooth val="0"/>
          <c:extLst>
            <c:ext xmlns:c16="http://schemas.microsoft.com/office/drawing/2014/chart" uri="{C3380CC4-5D6E-409C-BE32-E72D297353CC}">
              <c16:uniqueId val="{00000001-EBC2-430E-BEE7-A95F3A72E92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54.55</c:v>
                </c:pt>
                <c:pt idx="1">
                  <c:v>54.5</c:v>
                </c:pt>
                <c:pt idx="2">
                  <c:v>54.72</c:v>
                </c:pt>
                <c:pt idx="3">
                  <c:v>55.26</c:v>
                </c:pt>
                <c:pt idx="4">
                  <c:v>52.03</c:v>
                </c:pt>
              </c:numCache>
            </c:numRef>
          </c:val>
          <c:extLst>
            <c:ext xmlns:c16="http://schemas.microsoft.com/office/drawing/2014/chart" uri="{C3380CC4-5D6E-409C-BE32-E72D297353CC}">
              <c16:uniqueId val="{00000000-1414-4C5A-9B83-55A586BFEDE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49.1</c:v>
                </c:pt>
                <c:pt idx="1">
                  <c:v>49.66</c:v>
                </c:pt>
                <c:pt idx="2">
                  <c:v>50.41</c:v>
                </c:pt>
                <c:pt idx="3">
                  <c:v>51.13</c:v>
                </c:pt>
                <c:pt idx="4">
                  <c:v>51.62</c:v>
                </c:pt>
              </c:numCache>
            </c:numRef>
          </c:val>
          <c:smooth val="0"/>
          <c:extLst>
            <c:ext xmlns:c16="http://schemas.microsoft.com/office/drawing/2014/chart" uri="{C3380CC4-5D6E-409C-BE32-E72D297353CC}">
              <c16:uniqueId val="{00000001-1414-4C5A-9B83-55A586BFEDE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32.54</c:v>
                </c:pt>
                <c:pt idx="1">
                  <c:v>33.72</c:v>
                </c:pt>
                <c:pt idx="2">
                  <c:v>35.06</c:v>
                </c:pt>
                <c:pt idx="3">
                  <c:v>36.14</c:v>
                </c:pt>
                <c:pt idx="4">
                  <c:v>37.4</c:v>
                </c:pt>
              </c:numCache>
            </c:numRef>
          </c:val>
          <c:extLst>
            <c:ext xmlns:c16="http://schemas.microsoft.com/office/drawing/2014/chart" uri="{C3380CC4-5D6E-409C-BE32-E72D297353CC}">
              <c16:uniqueId val="{00000000-206E-4B2F-8A3C-AD7176D0354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17.420000000000002</c:v>
                </c:pt>
                <c:pt idx="1">
                  <c:v>18.940000000000001</c:v>
                </c:pt>
                <c:pt idx="2">
                  <c:v>20.36</c:v>
                </c:pt>
                <c:pt idx="3">
                  <c:v>22.41</c:v>
                </c:pt>
                <c:pt idx="4">
                  <c:v>23.68</c:v>
                </c:pt>
              </c:numCache>
            </c:numRef>
          </c:val>
          <c:smooth val="0"/>
          <c:extLst>
            <c:ext xmlns:c16="http://schemas.microsoft.com/office/drawing/2014/chart" uri="{C3380CC4-5D6E-409C-BE32-E72D297353CC}">
              <c16:uniqueId val="{00000001-206E-4B2F-8A3C-AD7176D0354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F1E-497E-8C32-D5AFB1C52B8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F1E-497E-8C32-D5AFB1C52B8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255.08</c:v>
                </c:pt>
                <c:pt idx="1">
                  <c:v>232.73</c:v>
                </c:pt>
                <c:pt idx="2">
                  <c:v>211.94</c:v>
                </c:pt>
                <c:pt idx="3">
                  <c:v>231.44</c:v>
                </c:pt>
                <c:pt idx="4">
                  <c:v>197.4</c:v>
                </c:pt>
              </c:numCache>
            </c:numRef>
          </c:val>
          <c:extLst>
            <c:ext xmlns:c16="http://schemas.microsoft.com/office/drawing/2014/chart" uri="{C3380CC4-5D6E-409C-BE32-E72D297353CC}">
              <c16:uniqueId val="{00000000-A9D2-4384-9F3E-285E828055F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249.08</c:v>
                </c:pt>
                <c:pt idx="1">
                  <c:v>254.05</c:v>
                </c:pt>
                <c:pt idx="2">
                  <c:v>258.22000000000003</c:v>
                </c:pt>
                <c:pt idx="3">
                  <c:v>250.03</c:v>
                </c:pt>
                <c:pt idx="4">
                  <c:v>239.45</c:v>
                </c:pt>
              </c:numCache>
            </c:numRef>
          </c:val>
          <c:smooth val="0"/>
          <c:extLst>
            <c:ext xmlns:c16="http://schemas.microsoft.com/office/drawing/2014/chart" uri="{C3380CC4-5D6E-409C-BE32-E72D297353CC}">
              <c16:uniqueId val="{00000001-A9D2-4384-9F3E-285E828055F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190.36</c:v>
                </c:pt>
                <c:pt idx="1">
                  <c:v>199.48</c:v>
                </c:pt>
                <c:pt idx="2">
                  <c:v>207.65</c:v>
                </c:pt>
                <c:pt idx="3">
                  <c:v>219.56</c:v>
                </c:pt>
                <c:pt idx="4">
                  <c:v>270.67</c:v>
                </c:pt>
              </c:numCache>
            </c:numRef>
          </c:val>
          <c:extLst>
            <c:ext xmlns:c16="http://schemas.microsoft.com/office/drawing/2014/chart" uri="{C3380CC4-5D6E-409C-BE32-E72D297353CC}">
              <c16:uniqueId val="{00000000-4E38-4D9A-B5B4-5EEA8A028E7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266.66000000000003</c:v>
                </c:pt>
                <c:pt idx="1">
                  <c:v>258.63</c:v>
                </c:pt>
                <c:pt idx="2">
                  <c:v>255.12</c:v>
                </c:pt>
                <c:pt idx="3">
                  <c:v>254.19</c:v>
                </c:pt>
                <c:pt idx="4">
                  <c:v>259.56</c:v>
                </c:pt>
              </c:numCache>
            </c:numRef>
          </c:val>
          <c:smooth val="0"/>
          <c:extLst>
            <c:ext xmlns:c16="http://schemas.microsoft.com/office/drawing/2014/chart" uri="{C3380CC4-5D6E-409C-BE32-E72D297353CC}">
              <c16:uniqueId val="{00000001-4E38-4D9A-B5B4-5EEA8A028E7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96.22</c:v>
                </c:pt>
                <c:pt idx="1">
                  <c:v>95.49</c:v>
                </c:pt>
                <c:pt idx="2">
                  <c:v>97.69</c:v>
                </c:pt>
                <c:pt idx="3">
                  <c:v>97.34</c:v>
                </c:pt>
                <c:pt idx="4">
                  <c:v>89.88</c:v>
                </c:pt>
              </c:numCache>
            </c:numRef>
          </c:val>
          <c:extLst>
            <c:ext xmlns:c16="http://schemas.microsoft.com/office/drawing/2014/chart" uri="{C3380CC4-5D6E-409C-BE32-E72D297353CC}">
              <c16:uniqueId val="{00000000-148A-4DD3-AC53-F73831D32E0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110.87</c:v>
                </c:pt>
                <c:pt idx="1">
                  <c:v>110.3</c:v>
                </c:pt>
                <c:pt idx="2">
                  <c:v>109.12</c:v>
                </c:pt>
                <c:pt idx="3">
                  <c:v>107.42</c:v>
                </c:pt>
                <c:pt idx="4">
                  <c:v>105.07</c:v>
                </c:pt>
              </c:numCache>
            </c:numRef>
          </c:val>
          <c:smooth val="0"/>
          <c:extLst>
            <c:ext xmlns:c16="http://schemas.microsoft.com/office/drawing/2014/chart" uri="{C3380CC4-5D6E-409C-BE32-E72D297353CC}">
              <c16:uniqueId val="{00000001-148A-4DD3-AC53-F73831D32E0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163.93</c:v>
                </c:pt>
                <c:pt idx="1">
                  <c:v>164.48</c:v>
                </c:pt>
                <c:pt idx="2">
                  <c:v>160.13999999999999</c:v>
                </c:pt>
                <c:pt idx="3">
                  <c:v>160.1</c:v>
                </c:pt>
                <c:pt idx="4">
                  <c:v>160.78</c:v>
                </c:pt>
              </c:numCache>
            </c:numRef>
          </c:val>
          <c:extLst>
            <c:ext xmlns:c16="http://schemas.microsoft.com/office/drawing/2014/chart" uri="{C3380CC4-5D6E-409C-BE32-E72D297353CC}">
              <c16:uniqueId val="{00000000-A03C-4FD3-88B3-903C4AFBCC8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150.54</c:v>
                </c:pt>
                <c:pt idx="1">
                  <c:v>151.85</c:v>
                </c:pt>
                <c:pt idx="2">
                  <c:v>153.88</c:v>
                </c:pt>
                <c:pt idx="3">
                  <c:v>157.19</c:v>
                </c:pt>
                <c:pt idx="4">
                  <c:v>153.71</c:v>
                </c:pt>
              </c:numCache>
            </c:numRef>
          </c:val>
          <c:smooth val="0"/>
          <c:extLst>
            <c:ext xmlns:c16="http://schemas.microsoft.com/office/drawing/2014/chart" uri="{C3380CC4-5D6E-409C-BE32-E72D297353CC}">
              <c16:uniqueId val="{00000001-A03C-4FD3-88B3-903C4AFBCC8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大阪府　東大阪市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A1</v>
      </c>
      <c r="X8" s="60"/>
      <c r="Y8" s="60"/>
      <c r="Z8" s="60"/>
      <c r="AA8" s="60"/>
      <c r="AB8" s="60"/>
      <c r="AC8" s="60"/>
      <c r="AD8" s="60" t="str">
        <f>データ!$M$6</f>
        <v>その他</v>
      </c>
      <c r="AE8" s="60"/>
      <c r="AF8" s="60"/>
      <c r="AG8" s="60"/>
      <c r="AH8" s="60"/>
      <c r="AI8" s="60"/>
      <c r="AJ8" s="60"/>
      <c r="AK8" s="4"/>
      <c r="AL8" s="61">
        <f>データ!$R$6</f>
        <v>485928</v>
      </c>
      <c r="AM8" s="61"/>
      <c r="AN8" s="61"/>
      <c r="AO8" s="61"/>
      <c r="AP8" s="61"/>
      <c r="AQ8" s="61"/>
      <c r="AR8" s="61"/>
      <c r="AS8" s="61"/>
      <c r="AT8" s="52">
        <f>データ!$S$6</f>
        <v>61.78</v>
      </c>
      <c r="AU8" s="53"/>
      <c r="AV8" s="53"/>
      <c r="AW8" s="53"/>
      <c r="AX8" s="53"/>
      <c r="AY8" s="53"/>
      <c r="AZ8" s="53"/>
      <c r="BA8" s="53"/>
      <c r="BB8" s="54">
        <f>データ!$T$6</f>
        <v>7865.46</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49.16</v>
      </c>
      <c r="J10" s="53"/>
      <c r="K10" s="53"/>
      <c r="L10" s="53"/>
      <c r="M10" s="53"/>
      <c r="N10" s="53"/>
      <c r="O10" s="64"/>
      <c r="P10" s="54">
        <f>データ!$P$6</f>
        <v>99.92</v>
      </c>
      <c r="Q10" s="54"/>
      <c r="R10" s="54"/>
      <c r="S10" s="54"/>
      <c r="T10" s="54"/>
      <c r="U10" s="54"/>
      <c r="V10" s="54"/>
      <c r="W10" s="61">
        <f>データ!$Q$6</f>
        <v>2598</v>
      </c>
      <c r="X10" s="61"/>
      <c r="Y10" s="61"/>
      <c r="Z10" s="61"/>
      <c r="AA10" s="61"/>
      <c r="AB10" s="61"/>
      <c r="AC10" s="61"/>
      <c r="AD10" s="2"/>
      <c r="AE10" s="2"/>
      <c r="AF10" s="2"/>
      <c r="AG10" s="2"/>
      <c r="AH10" s="4"/>
      <c r="AI10" s="4"/>
      <c r="AJ10" s="4"/>
      <c r="AK10" s="4"/>
      <c r="AL10" s="61">
        <f>データ!$U$6</f>
        <v>484275</v>
      </c>
      <c r="AM10" s="61"/>
      <c r="AN10" s="61"/>
      <c r="AO10" s="61"/>
      <c r="AP10" s="61"/>
      <c r="AQ10" s="61"/>
      <c r="AR10" s="61"/>
      <c r="AS10" s="61"/>
      <c r="AT10" s="52">
        <f>データ!$V$6</f>
        <v>52</v>
      </c>
      <c r="AU10" s="53"/>
      <c r="AV10" s="53"/>
      <c r="AW10" s="53"/>
      <c r="AX10" s="53"/>
      <c r="AY10" s="53"/>
      <c r="AZ10" s="53"/>
      <c r="BA10" s="53"/>
      <c r="BB10" s="54">
        <f>データ!$W$6</f>
        <v>9312.98</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95" t="s">
        <v>113</v>
      </c>
      <c r="BM16" s="96"/>
      <c r="BN16" s="96"/>
      <c r="BO16" s="96"/>
      <c r="BP16" s="96"/>
      <c r="BQ16" s="96"/>
      <c r="BR16" s="96"/>
      <c r="BS16" s="96"/>
      <c r="BT16" s="96"/>
      <c r="BU16" s="96"/>
      <c r="BV16" s="96"/>
      <c r="BW16" s="96"/>
      <c r="BX16" s="96"/>
      <c r="BY16" s="96"/>
      <c r="BZ16" s="9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95"/>
      <c r="BM17" s="96"/>
      <c r="BN17" s="96"/>
      <c r="BO17" s="96"/>
      <c r="BP17" s="96"/>
      <c r="BQ17" s="96"/>
      <c r="BR17" s="96"/>
      <c r="BS17" s="96"/>
      <c r="BT17" s="96"/>
      <c r="BU17" s="96"/>
      <c r="BV17" s="96"/>
      <c r="BW17" s="96"/>
      <c r="BX17" s="96"/>
      <c r="BY17" s="96"/>
      <c r="BZ17" s="9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95"/>
      <c r="BM18" s="96"/>
      <c r="BN18" s="96"/>
      <c r="BO18" s="96"/>
      <c r="BP18" s="96"/>
      <c r="BQ18" s="96"/>
      <c r="BR18" s="96"/>
      <c r="BS18" s="96"/>
      <c r="BT18" s="96"/>
      <c r="BU18" s="96"/>
      <c r="BV18" s="96"/>
      <c r="BW18" s="96"/>
      <c r="BX18" s="96"/>
      <c r="BY18" s="96"/>
      <c r="BZ18" s="9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95"/>
      <c r="BM19" s="96"/>
      <c r="BN19" s="96"/>
      <c r="BO19" s="96"/>
      <c r="BP19" s="96"/>
      <c r="BQ19" s="96"/>
      <c r="BR19" s="96"/>
      <c r="BS19" s="96"/>
      <c r="BT19" s="96"/>
      <c r="BU19" s="96"/>
      <c r="BV19" s="96"/>
      <c r="BW19" s="96"/>
      <c r="BX19" s="96"/>
      <c r="BY19" s="96"/>
      <c r="BZ19" s="9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95"/>
      <c r="BM20" s="96"/>
      <c r="BN20" s="96"/>
      <c r="BO20" s="96"/>
      <c r="BP20" s="96"/>
      <c r="BQ20" s="96"/>
      <c r="BR20" s="96"/>
      <c r="BS20" s="96"/>
      <c r="BT20" s="96"/>
      <c r="BU20" s="96"/>
      <c r="BV20" s="96"/>
      <c r="BW20" s="96"/>
      <c r="BX20" s="96"/>
      <c r="BY20" s="96"/>
      <c r="BZ20" s="9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95"/>
      <c r="BM21" s="96"/>
      <c r="BN21" s="96"/>
      <c r="BO21" s="96"/>
      <c r="BP21" s="96"/>
      <c r="BQ21" s="96"/>
      <c r="BR21" s="96"/>
      <c r="BS21" s="96"/>
      <c r="BT21" s="96"/>
      <c r="BU21" s="96"/>
      <c r="BV21" s="96"/>
      <c r="BW21" s="96"/>
      <c r="BX21" s="96"/>
      <c r="BY21" s="96"/>
      <c r="BZ21" s="9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95"/>
      <c r="BM22" s="96"/>
      <c r="BN22" s="96"/>
      <c r="BO22" s="96"/>
      <c r="BP22" s="96"/>
      <c r="BQ22" s="96"/>
      <c r="BR22" s="96"/>
      <c r="BS22" s="96"/>
      <c r="BT22" s="96"/>
      <c r="BU22" s="96"/>
      <c r="BV22" s="96"/>
      <c r="BW22" s="96"/>
      <c r="BX22" s="96"/>
      <c r="BY22" s="96"/>
      <c r="BZ22" s="9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95"/>
      <c r="BM23" s="96"/>
      <c r="BN23" s="96"/>
      <c r="BO23" s="96"/>
      <c r="BP23" s="96"/>
      <c r="BQ23" s="96"/>
      <c r="BR23" s="96"/>
      <c r="BS23" s="96"/>
      <c r="BT23" s="96"/>
      <c r="BU23" s="96"/>
      <c r="BV23" s="96"/>
      <c r="BW23" s="96"/>
      <c r="BX23" s="96"/>
      <c r="BY23" s="96"/>
      <c r="BZ23" s="9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95"/>
      <c r="BM24" s="96"/>
      <c r="BN24" s="96"/>
      <c r="BO24" s="96"/>
      <c r="BP24" s="96"/>
      <c r="BQ24" s="96"/>
      <c r="BR24" s="96"/>
      <c r="BS24" s="96"/>
      <c r="BT24" s="96"/>
      <c r="BU24" s="96"/>
      <c r="BV24" s="96"/>
      <c r="BW24" s="96"/>
      <c r="BX24" s="96"/>
      <c r="BY24" s="96"/>
      <c r="BZ24" s="9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95"/>
      <c r="BM25" s="96"/>
      <c r="BN25" s="96"/>
      <c r="BO25" s="96"/>
      <c r="BP25" s="96"/>
      <c r="BQ25" s="96"/>
      <c r="BR25" s="96"/>
      <c r="BS25" s="96"/>
      <c r="BT25" s="96"/>
      <c r="BU25" s="96"/>
      <c r="BV25" s="96"/>
      <c r="BW25" s="96"/>
      <c r="BX25" s="96"/>
      <c r="BY25" s="96"/>
      <c r="BZ25" s="9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95"/>
      <c r="BM26" s="96"/>
      <c r="BN26" s="96"/>
      <c r="BO26" s="96"/>
      <c r="BP26" s="96"/>
      <c r="BQ26" s="96"/>
      <c r="BR26" s="96"/>
      <c r="BS26" s="96"/>
      <c r="BT26" s="96"/>
      <c r="BU26" s="96"/>
      <c r="BV26" s="96"/>
      <c r="BW26" s="96"/>
      <c r="BX26" s="96"/>
      <c r="BY26" s="96"/>
      <c r="BZ26" s="9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95"/>
      <c r="BM27" s="96"/>
      <c r="BN27" s="96"/>
      <c r="BO27" s="96"/>
      <c r="BP27" s="96"/>
      <c r="BQ27" s="96"/>
      <c r="BR27" s="96"/>
      <c r="BS27" s="96"/>
      <c r="BT27" s="96"/>
      <c r="BU27" s="96"/>
      <c r="BV27" s="96"/>
      <c r="BW27" s="96"/>
      <c r="BX27" s="96"/>
      <c r="BY27" s="96"/>
      <c r="BZ27" s="9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95"/>
      <c r="BM28" s="96"/>
      <c r="BN28" s="96"/>
      <c r="BO28" s="96"/>
      <c r="BP28" s="96"/>
      <c r="BQ28" s="96"/>
      <c r="BR28" s="96"/>
      <c r="BS28" s="96"/>
      <c r="BT28" s="96"/>
      <c r="BU28" s="96"/>
      <c r="BV28" s="96"/>
      <c r="BW28" s="96"/>
      <c r="BX28" s="96"/>
      <c r="BY28" s="96"/>
      <c r="BZ28" s="9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95"/>
      <c r="BM29" s="96"/>
      <c r="BN29" s="96"/>
      <c r="BO29" s="96"/>
      <c r="BP29" s="96"/>
      <c r="BQ29" s="96"/>
      <c r="BR29" s="96"/>
      <c r="BS29" s="96"/>
      <c r="BT29" s="96"/>
      <c r="BU29" s="96"/>
      <c r="BV29" s="96"/>
      <c r="BW29" s="96"/>
      <c r="BX29" s="96"/>
      <c r="BY29" s="96"/>
      <c r="BZ29" s="9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95"/>
      <c r="BM30" s="96"/>
      <c r="BN30" s="96"/>
      <c r="BO30" s="96"/>
      <c r="BP30" s="96"/>
      <c r="BQ30" s="96"/>
      <c r="BR30" s="96"/>
      <c r="BS30" s="96"/>
      <c r="BT30" s="96"/>
      <c r="BU30" s="96"/>
      <c r="BV30" s="96"/>
      <c r="BW30" s="96"/>
      <c r="BX30" s="96"/>
      <c r="BY30" s="96"/>
      <c r="BZ30" s="9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95"/>
      <c r="BM31" s="96"/>
      <c r="BN31" s="96"/>
      <c r="BO31" s="96"/>
      <c r="BP31" s="96"/>
      <c r="BQ31" s="96"/>
      <c r="BR31" s="96"/>
      <c r="BS31" s="96"/>
      <c r="BT31" s="96"/>
      <c r="BU31" s="96"/>
      <c r="BV31" s="96"/>
      <c r="BW31" s="96"/>
      <c r="BX31" s="96"/>
      <c r="BY31" s="96"/>
      <c r="BZ31" s="9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95"/>
      <c r="BM32" s="96"/>
      <c r="BN32" s="96"/>
      <c r="BO32" s="96"/>
      <c r="BP32" s="96"/>
      <c r="BQ32" s="96"/>
      <c r="BR32" s="96"/>
      <c r="BS32" s="96"/>
      <c r="BT32" s="96"/>
      <c r="BU32" s="96"/>
      <c r="BV32" s="96"/>
      <c r="BW32" s="96"/>
      <c r="BX32" s="96"/>
      <c r="BY32" s="96"/>
      <c r="BZ32" s="9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95"/>
      <c r="BM33" s="96"/>
      <c r="BN33" s="96"/>
      <c r="BO33" s="96"/>
      <c r="BP33" s="96"/>
      <c r="BQ33" s="96"/>
      <c r="BR33" s="96"/>
      <c r="BS33" s="96"/>
      <c r="BT33" s="96"/>
      <c r="BU33" s="96"/>
      <c r="BV33" s="96"/>
      <c r="BW33" s="96"/>
      <c r="BX33" s="96"/>
      <c r="BY33" s="96"/>
      <c r="BZ33" s="9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95"/>
      <c r="BM34" s="96"/>
      <c r="BN34" s="96"/>
      <c r="BO34" s="96"/>
      <c r="BP34" s="96"/>
      <c r="BQ34" s="96"/>
      <c r="BR34" s="96"/>
      <c r="BS34" s="96"/>
      <c r="BT34" s="96"/>
      <c r="BU34" s="96"/>
      <c r="BV34" s="96"/>
      <c r="BW34" s="96"/>
      <c r="BX34" s="96"/>
      <c r="BY34" s="96"/>
      <c r="BZ34" s="9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95"/>
      <c r="BM35" s="96"/>
      <c r="BN35" s="96"/>
      <c r="BO35" s="96"/>
      <c r="BP35" s="96"/>
      <c r="BQ35" s="96"/>
      <c r="BR35" s="96"/>
      <c r="BS35" s="96"/>
      <c r="BT35" s="96"/>
      <c r="BU35" s="96"/>
      <c r="BV35" s="96"/>
      <c r="BW35" s="96"/>
      <c r="BX35" s="96"/>
      <c r="BY35" s="96"/>
      <c r="BZ35" s="9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95"/>
      <c r="BM36" s="96"/>
      <c r="BN36" s="96"/>
      <c r="BO36" s="96"/>
      <c r="BP36" s="96"/>
      <c r="BQ36" s="96"/>
      <c r="BR36" s="96"/>
      <c r="BS36" s="96"/>
      <c r="BT36" s="96"/>
      <c r="BU36" s="96"/>
      <c r="BV36" s="96"/>
      <c r="BW36" s="96"/>
      <c r="BX36" s="96"/>
      <c r="BY36" s="96"/>
      <c r="BZ36" s="9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95"/>
      <c r="BM37" s="96"/>
      <c r="BN37" s="96"/>
      <c r="BO37" s="96"/>
      <c r="BP37" s="96"/>
      <c r="BQ37" s="96"/>
      <c r="BR37" s="96"/>
      <c r="BS37" s="96"/>
      <c r="BT37" s="96"/>
      <c r="BU37" s="96"/>
      <c r="BV37" s="96"/>
      <c r="BW37" s="96"/>
      <c r="BX37" s="96"/>
      <c r="BY37" s="96"/>
      <c r="BZ37" s="9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95"/>
      <c r="BM38" s="96"/>
      <c r="BN38" s="96"/>
      <c r="BO38" s="96"/>
      <c r="BP38" s="96"/>
      <c r="BQ38" s="96"/>
      <c r="BR38" s="96"/>
      <c r="BS38" s="96"/>
      <c r="BT38" s="96"/>
      <c r="BU38" s="96"/>
      <c r="BV38" s="96"/>
      <c r="BW38" s="96"/>
      <c r="BX38" s="96"/>
      <c r="BY38" s="96"/>
      <c r="BZ38" s="9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95"/>
      <c r="BM39" s="96"/>
      <c r="BN39" s="96"/>
      <c r="BO39" s="96"/>
      <c r="BP39" s="96"/>
      <c r="BQ39" s="96"/>
      <c r="BR39" s="96"/>
      <c r="BS39" s="96"/>
      <c r="BT39" s="96"/>
      <c r="BU39" s="96"/>
      <c r="BV39" s="96"/>
      <c r="BW39" s="96"/>
      <c r="BX39" s="96"/>
      <c r="BY39" s="96"/>
      <c r="BZ39" s="9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95"/>
      <c r="BM40" s="96"/>
      <c r="BN40" s="96"/>
      <c r="BO40" s="96"/>
      <c r="BP40" s="96"/>
      <c r="BQ40" s="96"/>
      <c r="BR40" s="96"/>
      <c r="BS40" s="96"/>
      <c r="BT40" s="96"/>
      <c r="BU40" s="96"/>
      <c r="BV40" s="96"/>
      <c r="BW40" s="96"/>
      <c r="BX40" s="96"/>
      <c r="BY40" s="96"/>
      <c r="BZ40" s="9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95"/>
      <c r="BM41" s="96"/>
      <c r="BN41" s="96"/>
      <c r="BO41" s="96"/>
      <c r="BP41" s="96"/>
      <c r="BQ41" s="96"/>
      <c r="BR41" s="96"/>
      <c r="BS41" s="96"/>
      <c r="BT41" s="96"/>
      <c r="BU41" s="96"/>
      <c r="BV41" s="96"/>
      <c r="BW41" s="96"/>
      <c r="BX41" s="96"/>
      <c r="BY41" s="96"/>
      <c r="BZ41" s="9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95"/>
      <c r="BM42" s="96"/>
      <c r="BN42" s="96"/>
      <c r="BO42" s="96"/>
      <c r="BP42" s="96"/>
      <c r="BQ42" s="96"/>
      <c r="BR42" s="96"/>
      <c r="BS42" s="96"/>
      <c r="BT42" s="96"/>
      <c r="BU42" s="96"/>
      <c r="BV42" s="96"/>
      <c r="BW42" s="96"/>
      <c r="BX42" s="96"/>
      <c r="BY42" s="96"/>
      <c r="BZ42" s="9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95"/>
      <c r="BM43" s="96"/>
      <c r="BN43" s="96"/>
      <c r="BO43" s="96"/>
      <c r="BP43" s="96"/>
      <c r="BQ43" s="96"/>
      <c r="BR43" s="96"/>
      <c r="BS43" s="96"/>
      <c r="BT43" s="96"/>
      <c r="BU43" s="96"/>
      <c r="BV43" s="96"/>
      <c r="BW43" s="96"/>
      <c r="BX43" s="96"/>
      <c r="BY43" s="96"/>
      <c r="BZ43" s="9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95"/>
      <c r="BM44" s="96"/>
      <c r="BN44" s="96"/>
      <c r="BO44" s="96"/>
      <c r="BP44" s="96"/>
      <c r="BQ44" s="96"/>
      <c r="BR44" s="96"/>
      <c r="BS44" s="96"/>
      <c r="BT44" s="96"/>
      <c r="BU44" s="96"/>
      <c r="BV44" s="96"/>
      <c r="BW44" s="96"/>
      <c r="BX44" s="96"/>
      <c r="BY44" s="96"/>
      <c r="BZ44" s="9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95" t="s">
        <v>114</v>
      </c>
      <c r="BM47" s="96"/>
      <c r="BN47" s="96"/>
      <c r="BO47" s="96"/>
      <c r="BP47" s="96"/>
      <c r="BQ47" s="96"/>
      <c r="BR47" s="96"/>
      <c r="BS47" s="96"/>
      <c r="BT47" s="96"/>
      <c r="BU47" s="96"/>
      <c r="BV47" s="96"/>
      <c r="BW47" s="96"/>
      <c r="BX47" s="96"/>
      <c r="BY47" s="96"/>
      <c r="BZ47" s="97"/>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95"/>
      <c r="BM48" s="96"/>
      <c r="BN48" s="96"/>
      <c r="BO48" s="96"/>
      <c r="BP48" s="96"/>
      <c r="BQ48" s="96"/>
      <c r="BR48" s="96"/>
      <c r="BS48" s="96"/>
      <c r="BT48" s="96"/>
      <c r="BU48" s="96"/>
      <c r="BV48" s="96"/>
      <c r="BW48" s="96"/>
      <c r="BX48" s="96"/>
      <c r="BY48" s="96"/>
      <c r="BZ48" s="97"/>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95"/>
      <c r="BM49" s="96"/>
      <c r="BN49" s="96"/>
      <c r="BO49" s="96"/>
      <c r="BP49" s="96"/>
      <c r="BQ49" s="96"/>
      <c r="BR49" s="96"/>
      <c r="BS49" s="96"/>
      <c r="BT49" s="96"/>
      <c r="BU49" s="96"/>
      <c r="BV49" s="96"/>
      <c r="BW49" s="96"/>
      <c r="BX49" s="96"/>
      <c r="BY49" s="96"/>
      <c r="BZ49" s="97"/>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95"/>
      <c r="BM50" s="96"/>
      <c r="BN50" s="96"/>
      <c r="BO50" s="96"/>
      <c r="BP50" s="96"/>
      <c r="BQ50" s="96"/>
      <c r="BR50" s="96"/>
      <c r="BS50" s="96"/>
      <c r="BT50" s="96"/>
      <c r="BU50" s="96"/>
      <c r="BV50" s="96"/>
      <c r="BW50" s="96"/>
      <c r="BX50" s="96"/>
      <c r="BY50" s="96"/>
      <c r="BZ50" s="97"/>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95"/>
      <c r="BM51" s="96"/>
      <c r="BN51" s="96"/>
      <c r="BO51" s="96"/>
      <c r="BP51" s="96"/>
      <c r="BQ51" s="96"/>
      <c r="BR51" s="96"/>
      <c r="BS51" s="96"/>
      <c r="BT51" s="96"/>
      <c r="BU51" s="96"/>
      <c r="BV51" s="96"/>
      <c r="BW51" s="96"/>
      <c r="BX51" s="96"/>
      <c r="BY51" s="96"/>
      <c r="BZ51" s="97"/>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95"/>
      <c r="BM52" s="96"/>
      <c r="BN52" s="96"/>
      <c r="BO52" s="96"/>
      <c r="BP52" s="96"/>
      <c r="BQ52" s="96"/>
      <c r="BR52" s="96"/>
      <c r="BS52" s="96"/>
      <c r="BT52" s="96"/>
      <c r="BU52" s="96"/>
      <c r="BV52" s="96"/>
      <c r="BW52" s="96"/>
      <c r="BX52" s="96"/>
      <c r="BY52" s="96"/>
      <c r="BZ52" s="97"/>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95"/>
      <c r="BM53" s="96"/>
      <c r="BN53" s="96"/>
      <c r="BO53" s="96"/>
      <c r="BP53" s="96"/>
      <c r="BQ53" s="96"/>
      <c r="BR53" s="96"/>
      <c r="BS53" s="96"/>
      <c r="BT53" s="96"/>
      <c r="BU53" s="96"/>
      <c r="BV53" s="96"/>
      <c r="BW53" s="96"/>
      <c r="BX53" s="96"/>
      <c r="BY53" s="96"/>
      <c r="BZ53" s="97"/>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95"/>
      <c r="BM54" s="96"/>
      <c r="BN54" s="96"/>
      <c r="BO54" s="96"/>
      <c r="BP54" s="96"/>
      <c r="BQ54" s="96"/>
      <c r="BR54" s="96"/>
      <c r="BS54" s="96"/>
      <c r="BT54" s="96"/>
      <c r="BU54" s="96"/>
      <c r="BV54" s="96"/>
      <c r="BW54" s="96"/>
      <c r="BX54" s="96"/>
      <c r="BY54" s="96"/>
      <c r="BZ54" s="97"/>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95"/>
      <c r="BM55" s="96"/>
      <c r="BN55" s="96"/>
      <c r="BO55" s="96"/>
      <c r="BP55" s="96"/>
      <c r="BQ55" s="96"/>
      <c r="BR55" s="96"/>
      <c r="BS55" s="96"/>
      <c r="BT55" s="96"/>
      <c r="BU55" s="96"/>
      <c r="BV55" s="96"/>
      <c r="BW55" s="96"/>
      <c r="BX55" s="96"/>
      <c r="BY55" s="96"/>
      <c r="BZ55" s="97"/>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95"/>
      <c r="BM56" s="96"/>
      <c r="BN56" s="96"/>
      <c r="BO56" s="96"/>
      <c r="BP56" s="96"/>
      <c r="BQ56" s="96"/>
      <c r="BR56" s="96"/>
      <c r="BS56" s="96"/>
      <c r="BT56" s="96"/>
      <c r="BU56" s="96"/>
      <c r="BV56" s="96"/>
      <c r="BW56" s="96"/>
      <c r="BX56" s="96"/>
      <c r="BY56" s="96"/>
      <c r="BZ56" s="97"/>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95"/>
      <c r="BM57" s="96"/>
      <c r="BN57" s="96"/>
      <c r="BO57" s="96"/>
      <c r="BP57" s="96"/>
      <c r="BQ57" s="96"/>
      <c r="BR57" s="96"/>
      <c r="BS57" s="96"/>
      <c r="BT57" s="96"/>
      <c r="BU57" s="96"/>
      <c r="BV57" s="96"/>
      <c r="BW57" s="96"/>
      <c r="BX57" s="96"/>
      <c r="BY57" s="96"/>
      <c r="BZ57" s="97"/>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95"/>
      <c r="BM58" s="96"/>
      <c r="BN58" s="96"/>
      <c r="BO58" s="96"/>
      <c r="BP58" s="96"/>
      <c r="BQ58" s="96"/>
      <c r="BR58" s="96"/>
      <c r="BS58" s="96"/>
      <c r="BT58" s="96"/>
      <c r="BU58" s="96"/>
      <c r="BV58" s="96"/>
      <c r="BW58" s="96"/>
      <c r="BX58" s="96"/>
      <c r="BY58" s="96"/>
      <c r="BZ58" s="97"/>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95"/>
      <c r="BM59" s="96"/>
      <c r="BN59" s="96"/>
      <c r="BO59" s="96"/>
      <c r="BP59" s="96"/>
      <c r="BQ59" s="96"/>
      <c r="BR59" s="96"/>
      <c r="BS59" s="96"/>
      <c r="BT59" s="96"/>
      <c r="BU59" s="96"/>
      <c r="BV59" s="96"/>
      <c r="BW59" s="96"/>
      <c r="BX59" s="96"/>
      <c r="BY59" s="96"/>
      <c r="BZ59" s="97"/>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95"/>
      <c r="BM60" s="96"/>
      <c r="BN60" s="96"/>
      <c r="BO60" s="96"/>
      <c r="BP60" s="96"/>
      <c r="BQ60" s="96"/>
      <c r="BR60" s="96"/>
      <c r="BS60" s="96"/>
      <c r="BT60" s="96"/>
      <c r="BU60" s="96"/>
      <c r="BV60" s="96"/>
      <c r="BW60" s="96"/>
      <c r="BX60" s="96"/>
      <c r="BY60" s="96"/>
      <c r="BZ60" s="97"/>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95"/>
      <c r="BM61" s="96"/>
      <c r="BN61" s="96"/>
      <c r="BO61" s="96"/>
      <c r="BP61" s="96"/>
      <c r="BQ61" s="96"/>
      <c r="BR61" s="96"/>
      <c r="BS61" s="96"/>
      <c r="BT61" s="96"/>
      <c r="BU61" s="96"/>
      <c r="BV61" s="96"/>
      <c r="BW61" s="96"/>
      <c r="BX61" s="96"/>
      <c r="BY61" s="96"/>
      <c r="BZ61" s="97"/>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95"/>
      <c r="BM62" s="96"/>
      <c r="BN62" s="96"/>
      <c r="BO62" s="96"/>
      <c r="BP62" s="96"/>
      <c r="BQ62" s="96"/>
      <c r="BR62" s="96"/>
      <c r="BS62" s="96"/>
      <c r="BT62" s="96"/>
      <c r="BU62" s="96"/>
      <c r="BV62" s="96"/>
      <c r="BW62" s="96"/>
      <c r="BX62" s="96"/>
      <c r="BY62" s="96"/>
      <c r="BZ62" s="97"/>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95"/>
      <c r="BM63" s="96"/>
      <c r="BN63" s="96"/>
      <c r="BO63" s="96"/>
      <c r="BP63" s="96"/>
      <c r="BQ63" s="96"/>
      <c r="BR63" s="96"/>
      <c r="BS63" s="96"/>
      <c r="BT63" s="96"/>
      <c r="BU63" s="96"/>
      <c r="BV63" s="96"/>
      <c r="BW63" s="96"/>
      <c r="BX63" s="96"/>
      <c r="BY63" s="96"/>
      <c r="BZ63" s="97"/>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hChQUROqbQe6I/Y5Xk9sWDPYVYc4MSSnLvARRfU/ia+w82dWQdyQ4a+2RjRg2pvWMLO9AowaSoz6b8vdfh1hoA==" saltValue="j6g09IEvKql00raFi/te8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272272</v>
      </c>
      <c r="D6" s="34">
        <f t="shared" si="3"/>
        <v>46</v>
      </c>
      <c r="E6" s="34">
        <f t="shared" si="3"/>
        <v>1</v>
      </c>
      <c r="F6" s="34">
        <f t="shared" si="3"/>
        <v>0</v>
      </c>
      <c r="G6" s="34">
        <f t="shared" si="3"/>
        <v>1</v>
      </c>
      <c r="H6" s="34" t="str">
        <f t="shared" si="3"/>
        <v>大阪府　東大阪市</v>
      </c>
      <c r="I6" s="34" t="str">
        <f t="shared" si="3"/>
        <v>法適用</v>
      </c>
      <c r="J6" s="34" t="str">
        <f t="shared" si="3"/>
        <v>水道事業</v>
      </c>
      <c r="K6" s="34" t="str">
        <f t="shared" si="3"/>
        <v>末端給水事業</v>
      </c>
      <c r="L6" s="34" t="str">
        <f t="shared" si="3"/>
        <v>A1</v>
      </c>
      <c r="M6" s="34" t="str">
        <f t="shared" si="3"/>
        <v>その他</v>
      </c>
      <c r="N6" s="35" t="str">
        <f t="shared" si="3"/>
        <v>-</v>
      </c>
      <c r="O6" s="35">
        <f t="shared" si="3"/>
        <v>49.16</v>
      </c>
      <c r="P6" s="35">
        <f t="shared" si="3"/>
        <v>99.92</v>
      </c>
      <c r="Q6" s="35">
        <f t="shared" si="3"/>
        <v>2598</v>
      </c>
      <c r="R6" s="35">
        <f t="shared" si="3"/>
        <v>485928</v>
      </c>
      <c r="S6" s="35">
        <f t="shared" si="3"/>
        <v>61.78</v>
      </c>
      <c r="T6" s="35">
        <f t="shared" si="3"/>
        <v>7865.46</v>
      </c>
      <c r="U6" s="35">
        <f t="shared" si="3"/>
        <v>484275</v>
      </c>
      <c r="V6" s="35">
        <f t="shared" si="3"/>
        <v>52</v>
      </c>
      <c r="W6" s="35">
        <f t="shared" si="3"/>
        <v>9312.98</v>
      </c>
      <c r="X6" s="36">
        <f>IF(X7="",NA(),X7)</f>
        <v>104.41</v>
      </c>
      <c r="Y6" s="36">
        <f t="shared" ref="Y6:AG6" si="4">IF(Y7="",NA(),Y7)</f>
        <v>103.71</v>
      </c>
      <c r="Z6" s="36">
        <f t="shared" si="4"/>
        <v>105.96</v>
      </c>
      <c r="AA6" s="36">
        <f t="shared" si="4"/>
        <v>105.37</v>
      </c>
      <c r="AB6" s="36">
        <f t="shared" si="4"/>
        <v>102.31</v>
      </c>
      <c r="AC6" s="36">
        <f t="shared" si="4"/>
        <v>117.25</v>
      </c>
      <c r="AD6" s="36">
        <f t="shared" si="4"/>
        <v>116.77</v>
      </c>
      <c r="AE6" s="36">
        <f t="shared" si="4"/>
        <v>115.41</v>
      </c>
      <c r="AF6" s="36">
        <f t="shared" si="4"/>
        <v>113.57</v>
      </c>
      <c r="AG6" s="36">
        <f t="shared" si="4"/>
        <v>112.59</v>
      </c>
      <c r="AH6" s="35" t="str">
        <f>IF(AH7="","",IF(AH7="-","【-】","【"&amp;SUBSTITUTE(TEXT(AH7,"#,##0.00"),"-","△")&amp;"】"))</f>
        <v>【110.27】</v>
      </c>
      <c r="AI6" s="35">
        <f>IF(AI7="",NA(),AI7)</f>
        <v>0</v>
      </c>
      <c r="AJ6" s="35">
        <f t="shared" ref="AJ6:AR6" si="5">IF(AJ7="",NA(),AJ7)</f>
        <v>0</v>
      </c>
      <c r="AK6" s="35">
        <f t="shared" si="5"/>
        <v>0</v>
      </c>
      <c r="AL6" s="35">
        <f t="shared" si="5"/>
        <v>0</v>
      </c>
      <c r="AM6" s="35">
        <f t="shared" si="5"/>
        <v>0</v>
      </c>
      <c r="AN6" s="35">
        <f t="shared" si="5"/>
        <v>0</v>
      </c>
      <c r="AO6" s="35">
        <f t="shared" si="5"/>
        <v>0</v>
      </c>
      <c r="AP6" s="35">
        <f t="shared" si="5"/>
        <v>0</v>
      </c>
      <c r="AQ6" s="35">
        <f t="shared" si="5"/>
        <v>0</v>
      </c>
      <c r="AR6" s="35">
        <f t="shared" si="5"/>
        <v>0</v>
      </c>
      <c r="AS6" s="35" t="str">
        <f>IF(AS7="","",IF(AS7="-","【-】","【"&amp;SUBSTITUTE(TEXT(AS7,"#,##0.00"),"-","△")&amp;"】"))</f>
        <v>【1.15】</v>
      </c>
      <c r="AT6" s="36">
        <f>IF(AT7="",NA(),AT7)</f>
        <v>255.08</v>
      </c>
      <c r="AU6" s="36">
        <f t="shared" ref="AU6:BC6" si="6">IF(AU7="",NA(),AU7)</f>
        <v>232.73</v>
      </c>
      <c r="AV6" s="36">
        <f t="shared" si="6"/>
        <v>211.94</v>
      </c>
      <c r="AW6" s="36">
        <f t="shared" si="6"/>
        <v>231.44</v>
      </c>
      <c r="AX6" s="36">
        <f t="shared" si="6"/>
        <v>197.4</v>
      </c>
      <c r="AY6" s="36">
        <f t="shared" si="6"/>
        <v>249.08</v>
      </c>
      <c r="AZ6" s="36">
        <f t="shared" si="6"/>
        <v>254.05</v>
      </c>
      <c r="BA6" s="36">
        <f t="shared" si="6"/>
        <v>258.22000000000003</v>
      </c>
      <c r="BB6" s="36">
        <f t="shared" si="6"/>
        <v>250.03</v>
      </c>
      <c r="BC6" s="36">
        <f t="shared" si="6"/>
        <v>239.45</v>
      </c>
      <c r="BD6" s="35" t="str">
        <f>IF(BD7="","",IF(BD7="-","【-】","【"&amp;SUBSTITUTE(TEXT(BD7,"#,##0.00"),"-","△")&amp;"】"))</f>
        <v>【260.31】</v>
      </c>
      <c r="BE6" s="36">
        <f>IF(BE7="",NA(),BE7)</f>
        <v>190.36</v>
      </c>
      <c r="BF6" s="36">
        <f t="shared" ref="BF6:BN6" si="7">IF(BF7="",NA(),BF7)</f>
        <v>199.48</v>
      </c>
      <c r="BG6" s="36">
        <f t="shared" si="7"/>
        <v>207.65</v>
      </c>
      <c r="BH6" s="36">
        <f t="shared" si="7"/>
        <v>219.56</v>
      </c>
      <c r="BI6" s="36">
        <f t="shared" si="7"/>
        <v>270.67</v>
      </c>
      <c r="BJ6" s="36">
        <f t="shared" si="7"/>
        <v>266.66000000000003</v>
      </c>
      <c r="BK6" s="36">
        <f t="shared" si="7"/>
        <v>258.63</v>
      </c>
      <c r="BL6" s="36">
        <f t="shared" si="7"/>
        <v>255.12</v>
      </c>
      <c r="BM6" s="36">
        <f t="shared" si="7"/>
        <v>254.19</v>
      </c>
      <c r="BN6" s="36">
        <f t="shared" si="7"/>
        <v>259.56</v>
      </c>
      <c r="BO6" s="35" t="str">
        <f>IF(BO7="","",IF(BO7="-","【-】","【"&amp;SUBSTITUTE(TEXT(BO7,"#,##0.00"),"-","△")&amp;"】"))</f>
        <v>【275.67】</v>
      </c>
      <c r="BP6" s="36">
        <f>IF(BP7="",NA(),BP7)</f>
        <v>96.22</v>
      </c>
      <c r="BQ6" s="36">
        <f t="shared" ref="BQ6:BY6" si="8">IF(BQ7="",NA(),BQ7)</f>
        <v>95.49</v>
      </c>
      <c r="BR6" s="36">
        <f t="shared" si="8"/>
        <v>97.69</v>
      </c>
      <c r="BS6" s="36">
        <f t="shared" si="8"/>
        <v>97.34</v>
      </c>
      <c r="BT6" s="36">
        <f t="shared" si="8"/>
        <v>89.88</v>
      </c>
      <c r="BU6" s="36">
        <f t="shared" si="8"/>
        <v>110.87</v>
      </c>
      <c r="BV6" s="36">
        <f t="shared" si="8"/>
        <v>110.3</v>
      </c>
      <c r="BW6" s="36">
        <f t="shared" si="8"/>
        <v>109.12</v>
      </c>
      <c r="BX6" s="36">
        <f t="shared" si="8"/>
        <v>107.42</v>
      </c>
      <c r="BY6" s="36">
        <f t="shared" si="8"/>
        <v>105.07</v>
      </c>
      <c r="BZ6" s="35" t="str">
        <f>IF(BZ7="","",IF(BZ7="-","【-】","【"&amp;SUBSTITUTE(TEXT(BZ7,"#,##0.00"),"-","△")&amp;"】"))</f>
        <v>【100.05】</v>
      </c>
      <c r="CA6" s="36">
        <f>IF(CA7="",NA(),CA7)</f>
        <v>163.93</v>
      </c>
      <c r="CB6" s="36">
        <f t="shared" ref="CB6:CJ6" si="9">IF(CB7="",NA(),CB7)</f>
        <v>164.48</v>
      </c>
      <c r="CC6" s="36">
        <f t="shared" si="9"/>
        <v>160.13999999999999</v>
      </c>
      <c r="CD6" s="36">
        <f t="shared" si="9"/>
        <v>160.1</v>
      </c>
      <c r="CE6" s="36">
        <f t="shared" si="9"/>
        <v>160.78</v>
      </c>
      <c r="CF6" s="36">
        <f t="shared" si="9"/>
        <v>150.54</v>
      </c>
      <c r="CG6" s="36">
        <f t="shared" si="9"/>
        <v>151.85</v>
      </c>
      <c r="CH6" s="36">
        <f t="shared" si="9"/>
        <v>153.88</v>
      </c>
      <c r="CI6" s="36">
        <f t="shared" si="9"/>
        <v>157.19</v>
      </c>
      <c r="CJ6" s="36">
        <f t="shared" si="9"/>
        <v>153.71</v>
      </c>
      <c r="CK6" s="35" t="str">
        <f>IF(CK7="","",IF(CK7="-","【-】","【"&amp;SUBSTITUTE(TEXT(CK7,"#,##0.00"),"-","△")&amp;"】"))</f>
        <v>【166.40】</v>
      </c>
      <c r="CL6" s="36">
        <f>IF(CL7="",NA(),CL7)</f>
        <v>56</v>
      </c>
      <c r="CM6" s="36">
        <f t="shared" ref="CM6:CU6" si="10">IF(CM7="",NA(),CM7)</f>
        <v>55.66</v>
      </c>
      <c r="CN6" s="36">
        <f t="shared" si="10"/>
        <v>54.89</v>
      </c>
      <c r="CO6" s="36">
        <f t="shared" si="10"/>
        <v>54.29</v>
      </c>
      <c r="CP6" s="36">
        <f t="shared" si="10"/>
        <v>59.03</v>
      </c>
      <c r="CQ6" s="36">
        <f t="shared" si="10"/>
        <v>63.18</v>
      </c>
      <c r="CR6" s="36">
        <f t="shared" si="10"/>
        <v>63.54</v>
      </c>
      <c r="CS6" s="36">
        <f t="shared" si="10"/>
        <v>63.53</v>
      </c>
      <c r="CT6" s="36">
        <f t="shared" si="10"/>
        <v>63.16</v>
      </c>
      <c r="CU6" s="36">
        <f t="shared" si="10"/>
        <v>64.41</v>
      </c>
      <c r="CV6" s="35" t="str">
        <f>IF(CV7="","",IF(CV7="-","【-】","【"&amp;SUBSTITUTE(TEXT(CV7,"#,##0.00"),"-","△")&amp;"】"))</f>
        <v>【60.69】</v>
      </c>
      <c r="CW6" s="36">
        <f>IF(CW7="",NA(),CW7)</f>
        <v>94.45</v>
      </c>
      <c r="CX6" s="36">
        <f t="shared" ref="CX6:DF6" si="11">IF(CX7="",NA(),CX7)</f>
        <v>94.32</v>
      </c>
      <c r="CY6" s="36">
        <f t="shared" si="11"/>
        <v>94.46</v>
      </c>
      <c r="CZ6" s="36">
        <f t="shared" si="11"/>
        <v>94.63</v>
      </c>
      <c r="DA6" s="36">
        <f t="shared" si="11"/>
        <v>94.04</v>
      </c>
      <c r="DB6" s="36">
        <f t="shared" si="11"/>
        <v>91.6</v>
      </c>
      <c r="DC6" s="36">
        <f t="shared" si="11"/>
        <v>91.48</v>
      </c>
      <c r="DD6" s="36">
        <f t="shared" si="11"/>
        <v>91.58</v>
      </c>
      <c r="DE6" s="36">
        <f t="shared" si="11"/>
        <v>91.48</v>
      </c>
      <c r="DF6" s="36">
        <f t="shared" si="11"/>
        <v>91.64</v>
      </c>
      <c r="DG6" s="35" t="str">
        <f>IF(DG7="","",IF(DG7="-","【-】","【"&amp;SUBSTITUTE(TEXT(DG7,"#,##0.00"),"-","△")&amp;"】"))</f>
        <v>【89.82】</v>
      </c>
      <c r="DH6" s="36">
        <f>IF(DH7="",NA(),DH7)</f>
        <v>54.55</v>
      </c>
      <c r="DI6" s="36">
        <f t="shared" ref="DI6:DQ6" si="12">IF(DI7="",NA(),DI7)</f>
        <v>54.5</v>
      </c>
      <c r="DJ6" s="36">
        <f t="shared" si="12"/>
        <v>54.72</v>
      </c>
      <c r="DK6" s="36">
        <f t="shared" si="12"/>
        <v>55.26</v>
      </c>
      <c r="DL6" s="36">
        <f t="shared" si="12"/>
        <v>52.03</v>
      </c>
      <c r="DM6" s="36">
        <f t="shared" si="12"/>
        <v>49.1</v>
      </c>
      <c r="DN6" s="36">
        <f t="shared" si="12"/>
        <v>49.66</v>
      </c>
      <c r="DO6" s="36">
        <f t="shared" si="12"/>
        <v>50.41</v>
      </c>
      <c r="DP6" s="36">
        <f t="shared" si="12"/>
        <v>51.13</v>
      </c>
      <c r="DQ6" s="36">
        <f t="shared" si="12"/>
        <v>51.62</v>
      </c>
      <c r="DR6" s="35" t="str">
        <f>IF(DR7="","",IF(DR7="-","【-】","【"&amp;SUBSTITUTE(TEXT(DR7,"#,##0.00"),"-","△")&amp;"】"))</f>
        <v>【50.19】</v>
      </c>
      <c r="DS6" s="36">
        <f>IF(DS7="",NA(),DS7)</f>
        <v>32.54</v>
      </c>
      <c r="DT6" s="36">
        <f t="shared" ref="DT6:EB6" si="13">IF(DT7="",NA(),DT7)</f>
        <v>33.72</v>
      </c>
      <c r="DU6" s="36">
        <f t="shared" si="13"/>
        <v>35.06</v>
      </c>
      <c r="DV6" s="36">
        <f t="shared" si="13"/>
        <v>36.14</v>
      </c>
      <c r="DW6" s="36">
        <f t="shared" si="13"/>
        <v>37.4</v>
      </c>
      <c r="DX6" s="36">
        <f t="shared" si="13"/>
        <v>17.420000000000002</v>
      </c>
      <c r="DY6" s="36">
        <f t="shared" si="13"/>
        <v>18.940000000000001</v>
      </c>
      <c r="DZ6" s="36">
        <f t="shared" si="13"/>
        <v>20.36</v>
      </c>
      <c r="EA6" s="36">
        <f t="shared" si="13"/>
        <v>22.41</v>
      </c>
      <c r="EB6" s="36">
        <f t="shared" si="13"/>
        <v>23.68</v>
      </c>
      <c r="EC6" s="35" t="str">
        <f>IF(EC7="","",IF(EC7="-","【-】","【"&amp;SUBSTITUTE(TEXT(EC7,"#,##0.00"),"-","△")&amp;"】"))</f>
        <v>【20.63】</v>
      </c>
      <c r="ED6" s="36">
        <f>IF(ED7="",NA(),ED7)</f>
        <v>0.79</v>
      </c>
      <c r="EE6" s="36">
        <f t="shared" ref="EE6:EM6" si="14">IF(EE7="",NA(),EE7)</f>
        <v>0.7</v>
      </c>
      <c r="EF6" s="36">
        <f t="shared" si="14"/>
        <v>0.8</v>
      </c>
      <c r="EG6" s="36">
        <f t="shared" si="14"/>
        <v>0.7</v>
      </c>
      <c r="EH6" s="36">
        <f t="shared" si="14"/>
        <v>0.72</v>
      </c>
      <c r="EI6" s="36">
        <f t="shared" si="14"/>
        <v>0.73</v>
      </c>
      <c r="EJ6" s="36">
        <f t="shared" si="14"/>
        <v>0.74</v>
      </c>
      <c r="EK6" s="36">
        <f t="shared" si="14"/>
        <v>0.75</v>
      </c>
      <c r="EL6" s="36">
        <f t="shared" si="14"/>
        <v>0.73</v>
      </c>
      <c r="EM6" s="36">
        <f t="shared" si="14"/>
        <v>0.79</v>
      </c>
      <c r="EN6" s="35" t="str">
        <f>IF(EN7="","",IF(EN7="-","【-】","【"&amp;SUBSTITUTE(TEXT(EN7,"#,##0.00"),"-","△")&amp;"】"))</f>
        <v>【0.69】</v>
      </c>
    </row>
    <row r="7" spans="1:144" s="37" customFormat="1" x14ac:dyDescent="0.15">
      <c r="A7" s="29"/>
      <c r="B7" s="38">
        <v>2020</v>
      </c>
      <c r="C7" s="38">
        <v>272272</v>
      </c>
      <c r="D7" s="38">
        <v>46</v>
      </c>
      <c r="E7" s="38">
        <v>1</v>
      </c>
      <c r="F7" s="38">
        <v>0</v>
      </c>
      <c r="G7" s="38">
        <v>1</v>
      </c>
      <c r="H7" s="38" t="s">
        <v>93</v>
      </c>
      <c r="I7" s="38" t="s">
        <v>94</v>
      </c>
      <c r="J7" s="38" t="s">
        <v>95</v>
      </c>
      <c r="K7" s="38" t="s">
        <v>96</v>
      </c>
      <c r="L7" s="38" t="s">
        <v>97</v>
      </c>
      <c r="M7" s="38" t="s">
        <v>98</v>
      </c>
      <c r="N7" s="39" t="s">
        <v>99</v>
      </c>
      <c r="O7" s="39">
        <v>49.16</v>
      </c>
      <c r="P7" s="39">
        <v>99.92</v>
      </c>
      <c r="Q7" s="39">
        <v>2598</v>
      </c>
      <c r="R7" s="39">
        <v>485928</v>
      </c>
      <c r="S7" s="39">
        <v>61.78</v>
      </c>
      <c r="T7" s="39">
        <v>7865.46</v>
      </c>
      <c r="U7" s="39">
        <v>484275</v>
      </c>
      <c r="V7" s="39">
        <v>52</v>
      </c>
      <c r="W7" s="39">
        <v>9312.98</v>
      </c>
      <c r="X7" s="39">
        <v>104.41</v>
      </c>
      <c r="Y7" s="39">
        <v>103.71</v>
      </c>
      <c r="Z7" s="39">
        <v>105.96</v>
      </c>
      <c r="AA7" s="39">
        <v>105.37</v>
      </c>
      <c r="AB7" s="39">
        <v>102.31</v>
      </c>
      <c r="AC7" s="39">
        <v>117.25</v>
      </c>
      <c r="AD7" s="39">
        <v>116.77</v>
      </c>
      <c r="AE7" s="39">
        <v>115.41</v>
      </c>
      <c r="AF7" s="39">
        <v>113.57</v>
      </c>
      <c r="AG7" s="39">
        <v>112.59</v>
      </c>
      <c r="AH7" s="39">
        <v>110.27</v>
      </c>
      <c r="AI7" s="39">
        <v>0</v>
      </c>
      <c r="AJ7" s="39">
        <v>0</v>
      </c>
      <c r="AK7" s="39">
        <v>0</v>
      </c>
      <c r="AL7" s="39">
        <v>0</v>
      </c>
      <c r="AM7" s="39">
        <v>0</v>
      </c>
      <c r="AN7" s="39">
        <v>0</v>
      </c>
      <c r="AO7" s="39">
        <v>0</v>
      </c>
      <c r="AP7" s="39">
        <v>0</v>
      </c>
      <c r="AQ7" s="39">
        <v>0</v>
      </c>
      <c r="AR7" s="39">
        <v>0</v>
      </c>
      <c r="AS7" s="39">
        <v>1.1499999999999999</v>
      </c>
      <c r="AT7" s="39">
        <v>255.08</v>
      </c>
      <c r="AU7" s="39">
        <v>232.73</v>
      </c>
      <c r="AV7" s="39">
        <v>211.94</v>
      </c>
      <c r="AW7" s="39">
        <v>231.44</v>
      </c>
      <c r="AX7" s="39">
        <v>197.4</v>
      </c>
      <c r="AY7" s="39">
        <v>249.08</v>
      </c>
      <c r="AZ7" s="39">
        <v>254.05</v>
      </c>
      <c r="BA7" s="39">
        <v>258.22000000000003</v>
      </c>
      <c r="BB7" s="39">
        <v>250.03</v>
      </c>
      <c r="BC7" s="39">
        <v>239.45</v>
      </c>
      <c r="BD7" s="39">
        <v>260.31</v>
      </c>
      <c r="BE7" s="39">
        <v>190.36</v>
      </c>
      <c r="BF7" s="39">
        <v>199.48</v>
      </c>
      <c r="BG7" s="39">
        <v>207.65</v>
      </c>
      <c r="BH7" s="39">
        <v>219.56</v>
      </c>
      <c r="BI7" s="39">
        <v>270.67</v>
      </c>
      <c r="BJ7" s="39">
        <v>266.66000000000003</v>
      </c>
      <c r="BK7" s="39">
        <v>258.63</v>
      </c>
      <c r="BL7" s="39">
        <v>255.12</v>
      </c>
      <c r="BM7" s="39">
        <v>254.19</v>
      </c>
      <c r="BN7" s="39">
        <v>259.56</v>
      </c>
      <c r="BO7" s="39">
        <v>275.67</v>
      </c>
      <c r="BP7" s="39">
        <v>96.22</v>
      </c>
      <c r="BQ7" s="39">
        <v>95.49</v>
      </c>
      <c r="BR7" s="39">
        <v>97.69</v>
      </c>
      <c r="BS7" s="39">
        <v>97.34</v>
      </c>
      <c r="BT7" s="39">
        <v>89.88</v>
      </c>
      <c r="BU7" s="39">
        <v>110.87</v>
      </c>
      <c r="BV7" s="39">
        <v>110.3</v>
      </c>
      <c r="BW7" s="39">
        <v>109.12</v>
      </c>
      <c r="BX7" s="39">
        <v>107.42</v>
      </c>
      <c r="BY7" s="39">
        <v>105.07</v>
      </c>
      <c r="BZ7" s="39">
        <v>100.05</v>
      </c>
      <c r="CA7" s="39">
        <v>163.93</v>
      </c>
      <c r="CB7" s="39">
        <v>164.48</v>
      </c>
      <c r="CC7" s="39">
        <v>160.13999999999999</v>
      </c>
      <c r="CD7" s="39">
        <v>160.1</v>
      </c>
      <c r="CE7" s="39">
        <v>160.78</v>
      </c>
      <c r="CF7" s="39">
        <v>150.54</v>
      </c>
      <c r="CG7" s="39">
        <v>151.85</v>
      </c>
      <c r="CH7" s="39">
        <v>153.88</v>
      </c>
      <c r="CI7" s="39">
        <v>157.19</v>
      </c>
      <c r="CJ7" s="39">
        <v>153.71</v>
      </c>
      <c r="CK7" s="39">
        <v>166.4</v>
      </c>
      <c r="CL7" s="39">
        <v>56</v>
      </c>
      <c r="CM7" s="39">
        <v>55.66</v>
      </c>
      <c r="CN7" s="39">
        <v>54.89</v>
      </c>
      <c r="CO7" s="39">
        <v>54.29</v>
      </c>
      <c r="CP7" s="39">
        <v>59.03</v>
      </c>
      <c r="CQ7" s="39">
        <v>63.18</v>
      </c>
      <c r="CR7" s="39">
        <v>63.54</v>
      </c>
      <c r="CS7" s="39">
        <v>63.53</v>
      </c>
      <c r="CT7" s="39">
        <v>63.16</v>
      </c>
      <c r="CU7" s="39">
        <v>64.41</v>
      </c>
      <c r="CV7" s="39">
        <v>60.69</v>
      </c>
      <c r="CW7" s="39">
        <v>94.45</v>
      </c>
      <c r="CX7" s="39">
        <v>94.32</v>
      </c>
      <c r="CY7" s="39">
        <v>94.46</v>
      </c>
      <c r="CZ7" s="39">
        <v>94.63</v>
      </c>
      <c r="DA7" s="39">
        <v>94.04</v>
      </c>
      <c r="DB7" s="39">
        <v>91.6</v>
      </c>
      <c r="DC7" s="39">
        <v>91.48</v>
      </c>
      <c r="DD7" s="39">
        <v>91.58</v>
      </c>
      <c r="DE7" s="39">
        <v>91.48</v>
      </c>
      <c r="DF7" s="39">
        <v>91.64</v>
      </c>
      <c r="DG7" s="39">
        <v>89.82</v>
      </c>
      <c r="DH7" s="39">
        <v>54.55</v>
      </c>
      <c r="DI7" s="39">
        <v>54.5</v>
      </c>
      <c r="DJ7" s="39">
        <v>54.72</v>
      </c>
      <c r="DK7" s="39">
        <v>55.26</v>
      </c>
      <c r="DL7" s="39">
        <v>52.03</v>
      </c>
      <c r="DM7" s="39">
        <v>49.1</v>
      </c>
      <c r="DN7" s="39">
        <v>49.66</v>
      </c>
      <c r="DO7" s="39">
        <v>50.41</v>
      </c>
      <c r="DP7" s="39">
        <v>51.13</v>
      </c>
      <c r="DQ7" s="39">
        <v>51.62</v>
      </c>
      <c r="DR7" s="39">
        <v>50.19</v>
      </c>
      <c r="DS7" s="39">
        <v>32.54</v>
      </c>
      <c r="DT7" s="39">
        <v>33.72</v>
      </c>
      <c r="DU7" s="39">
        <v>35.06</v>
      </c>
      <c r="DV7" s="39">
        <v>36.14</v>
      </c>
      <c r="DW7" s="39">
        <v>37.4</v>
      </c>
      <c r="DX7" s="39">
        <v>17.420000000000002</v>
      </c>
      <c r="DY7" s="39">
        <v>18.940000000000001</v>
      </c>
      <c r="DZ7" s="39">
        <v>20.36</v>
      </c>
      <c r="EA7" s="39">
        <v>22.41</v>
      </c>
      <c r="EB7" s="39">
        <v>23.68</v>
      </c>
      <c r="EC7" s="39">
        <v>20.63</v>
      </c>
      <c r="ED7" s="39">
        <v>0.79</v>
      </c>
      <c r="EE7" s="39">
        <v>0.7</v>
      </c>
      <c r="EF7" s="39">
        <v>0.8</v>
      </c>
      <c r="EG7" s="39">
        <v>0.7</v>
      </c>
      <c r="EH7" s="39">
        <v>0.72</v>
      </c>
      <c r="EI7" s="39">
        <v>0.73</v>
      </c>
      <c r="EJ7" s="39">
        <v>0.74</v>
      </c>
      <c r="EK7" s="39">
        <v>0.75</v>
      </c>
      <c r="EL7" s="39">
        <v>0.73</v>
      </c>
      <c r="EM7" s="39">
        <v>0.79</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107</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modified xsi:type="dcterms:W3CDTF">2022-02-03T05:08:37Z</dcterms:modified>
</cp:coreProperties>
</file>