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6 高石市\"/>
    </mc:Choice>
  </mc:AlternateContent>
  <workbookProtection workbookAlgorithmName="SHA-512" workbookHashValue="+pdNbOwjsC6XcQrMARTN6+h5tXNE8A7zp91o6myAlby9AC8UO4r6uUY/Gle47mgeivdHtV6op1ybiDH+OpRFkQ==" workbookSaltValue="SBzQdYiHXG5YCAHhD6oHdQ==" workbookSpinCount="100000" lockStructure="1"/>
  <bookViews>
    <workbookView xWindow="0" yWindow="0" windowWidth="17760" windowHeight="6840"/>
  </bookViews>
  <sheets>
    <sheet name="法適用_下水道事業" sheetId="4" r:id="rId1"/>
    <sheet name="データ" sheetId="5" state="hidden" r:id="rId2"/>
  </sheets>
  <calcPr calcId="191029"/>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B8" i="4"/>
  <c r="AT8" i="4"/>
  <c r="AL8" i="4"/>
  <c r="AD8" i="4"/>
  <c r="W8" i="4"/>
  <c r="P8" i="4"/>
  <c r="B8" i="4"/>
  <c r="B6" i="4"/>
</calcChain>
</file>

<file path=xl/sharedStrings.xml><?xml version="1.0" encoding="utf-8"?>
<sst xmlns="http://schemas.openxmlformats.org/spreadsheetml/2006/main" count="320" uniqueCount="115">
  <si>
    <t>事業CD</t>
    <rPh sb="0" eb="2">
      <t>ジギョウ</t>
    </rPh>
    <phoneticPr fontId="1"/>
  </si>
  <si>
    <t>1⑤</t>
  </si>
  <si>
    <t>経営比較分析表（令和2年度決算）</t>
    <rPh sb="8" eb="10">
      <t>レイワ</t>
    </rPh>
    <rPh sb="11" eb="13">
      <t>ネンド</t>
    </rPh>
    <phoneticPr fontId="1"/>
  </si>
  <si>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</si>
  <si>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</si>
  <si>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</si>
  <si>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</si>
  <si>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</si>
  <si>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</si>
  <si>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</si>
  <si>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</si>
  <si>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</si>
  <si>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</si>
  <si>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</si>
  <si>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</si>
  <si>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</si>
  <si>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</si>
  <si>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</si>
  <si>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</si>
  <si>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</si>
  <si>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</si>
  <si>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</si>
  <si>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</si>
  <si>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</si>
  <si>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</si>
  <si>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</si>
  <si>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</si>
  <si>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</si>
  <si>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</si>
  <si>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</si>
  <si>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</si>
  <si>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</si>
  <si>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</si>
  <si>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</si>
  <si>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</si>
  <si>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</si>
  <si>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</si>
  <si>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</si>
  <si>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</si>
  <si>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②累積欠損金比率(％)</t>
  </si>
  <si>
    <t>業種CD</t>
    <rPh sb="0" eb="2">
      <t>ギョウシュ</t>
    </rPh>
    <phoneticPr fontId="1"/>
  </si>
  <si>
    <t>－</t>
  </si>
  <si>
    <t>令和2年度全国平均</t>
    <rPh sb="0" eb="2">
      <t>レイワ</t>
    </rPh>
    <rPh sb="3" eb="5">
      <t>ネンド</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</si>
  <si>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</si>
  <si>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</si>
  <si>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</si>
  <si>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</si>
  <si>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</si>
  <si>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</si>
  <si>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</si>
  <si>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</si>
  <si>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</si>
  <si>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1⑦</t>
  </si>
  <si>
    <t>1⑧</t>
  </si>
  <si>
    <t>2①</t>
  </si>
  <si>
    <t>下水道事業(法適用)</t>
    <rPh sb="3" eb="5">
      <t>ジギョウ</t>
    </rPh>
    <rPh sb="6" eb="7">
      <t>ホウ</t>
    </rPh>
    <rPh sb="7" eb="9">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</si>
  <si>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</si>
  <si>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</si>
  <si>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</si>
  <si>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</si>
  <si>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</si>
  <si>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</si>
  <si>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</si>
  <si>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</si>
  <si>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</si>
  <si>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</si>
  <si>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</si>
  <si>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</si>
  <si>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</si>
  <si>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</si>
  <si>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</si>
  <si>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</si>
  <si>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</si>
  <si>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</si>
  <si>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</si>
  <si>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</si>
  <si>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</si>
  <si>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</si>
  <si>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</si>
  <si>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</si>
  <si>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</si>
  <si>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</si>
  <si>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</si>
  <si>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</si>
  <si>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</si>
  <si>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</si>
  <si>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</si>
  <si>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</si>
  <si>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</si>
  <si>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</si>
  <si>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</si>
  <si>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</si>
  <si>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</si>
  <si>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</si>
  <si>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</si>
  <si>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</si>
  <si>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大阪府　高石市</t>
  </si>
  <si>
    <t>法適用</t>
  </si>
  <si>
    <t>下水道事業</t>
  </si>
  <si>
    <t>公共下水道</t>
  </si>
  <si>
    <t>Bb1</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</si>
  <si>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</si>
  <si>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</si>
  <si>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</si>
  <si>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</si>
  <si>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</si>
  <si>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</si>
  <si>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</si>
  <si>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</si>
  <si>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</si>
  <si>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</si>
  <si>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</si>
  <si>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 xml:space="preserve">　平成26年4月より高石市・和泉市・泉大津市の一部事務組合である泉北環境整備施設組合が管理していた区域の移管が行われ、同組合が要した地方債の元利償還金等は、本市下水道事業が同組合に負担金として支出をしている。本負担金を地方債償還金とみなし算定すると①は133.35％、④は972.39％となる。
　また、本市は令和2年度より法適用（一部）となったため、⑤・⑥・⑧についてのみ過年度の比較を行う。
　①については100％以上となり、単年度黒字となった。
　②については、累積欠損金が生じていないため0％となっている。
　③は、令和2年度が企業債償還額のピークとなっており、平均よりも低い数値となっている。
　④については、類似団体とほぼ同等であるが、上記負担金を加味すると大きく上回っている。
　⑤については、過年度（法非適）においては概ね90%前後であったが、100%を達成できた。
　⑥については、昨年度より5円程度減少しているが、類似団体と比較すると高くなっている。
　⑦については、処理施設が無いため該当なし。
　⑧については、類似団体と比較すると低値だが、下水道工事による整備率の向上や、水洗便所改造費助成制度等で増加傾向にあり、昨年度より0.7ポイント上昇した。
</t>
    <rPh sb="104" eb="105">
      <t>ホン</t>
    </rPh>
    <rPh sb="105" eb="108">
      <t>フタンキン</t>
    </rPh>
    <rPh sb="109" eb="111">
      <t>チホウ</t>
    </rPh>
    <rPh sb="111" eb="112">
      <t>サイ</t>
    </rPh>
    <rPh sb="112" eb="114">
      <t>ショウカン</t>
    </rPh>
    <rPh sb="114" eb="115">
      <t>キン</t>
    </rPh>
    <rPh sb="152" eb="154">
      <t>ホンシ</t>
    </rPh>
    <rPh sb="194" eb="195">
      <t>オコナ</t>
    </rPh>
    <rPh sb="209" eb="211">
      <t>イジョウ</t>
    </rPh>
    <rPh sb="285" eb="287">
      <t>ヘイキン</t>
    </rPh>
    <rPh sb="290" eb="291">
      <t>ヒク</t>
    </rPh>
    <rPh sb="292" eb="294">
      <t>スウチ</t>
    </rPh>
    <rPh sb="310" eb="314">
      <t>ルイジダンタイ</t>
    </rPh>
    <rPh sb="317" eb="319">
      <t>ドウトウ</t>
    </rPh>
    <rPh sb="324" eb="329">
      <t>ジョウキフタンキン</t>
    </rPh>
    <rPh sb="330" eb="332">
      <t>カミ</t>
    </rPh>
    <rPh sb="335" eb="336">
      <t>オオ</t>
    </rPh>
    <rPh sb="338" eb="340">
      <t>ウワマワ</t>
    </rPh>
    <rPh sb="367" eb="368">
      <t>オオム</t>
    </rPh>
    <rPh sb="372" eb="374">
      <t>ゼンゴ</t>
    </rPh>
    <rPh sb="385" eb="387">
      <t>タッセイ</t>
    </rPh>
    <rPh sb="400" eb="403">
      <t>サクネンド</t>
    </rPh>
    <rPh sb="406" eb="407">
      <t>エン</t>
    </rPh>
    <rPh sb="407" eb="409">
      <t>テイド</t>
    </rPh>
    <rPh sb="409" eb="411">
      <t>ゲンショウ</t>
    </rPh>
    <rPh sb="417" eb="419">
      <t>ルイジ</t>
    </rPh>
    <rPh sb="419" eb="421">
      <t>ダンタイ</t>
    </rPh>
    <rPh sb="422" eb="424">
      <t>ヒカク</t>
    </rPh>
    <rPh sb="427" eb="428">
      <t>タカ</t>
    </rPh>
    <rPh sb="444" eb="446">
      <t>ショリ</t>
    </rPh>
    <rPh sb="446" eb="448">
      <t>シセツ</t>
    </rPh>
    <rPh sb="449" eb="450">
      <t>ナ</t>
    </rPh>
    <rPh sb="453" eb="455">
      <t>ガイトウ</t>
    </rPh>
    <rPh sb="509" eb="510">
      <t>トウ</t>
    </rPh>
    <rPh sb="519" eb="522">
      <t>サクネンド</t>
    </rPh>
    <rPh sb="531" eb="533">
      <t>ジョウショウ</t>
    </rPh>
    <phoneticPr fontId="1"/>
  </si>
  <si>
    <t>　本市が管理してきた区域については、平成2年より供用開始のため、現時点で管渠更新・老朽化対策は講じていない。一方、泉北環境整備施設組合から移管を受けた区域については昭和43年より供用開始しており、平成26年度に長寿命化計画を作成し、平成27・28年度に管渠の改築工事に取り組んだ。
　①については、全国平均、類似団体の平均値を上回っている。
　②については、現時点で法定耐用年数を経過した管渠はない。
　③は、上記のとおり平成28年度に管渠更新工事が完了したため、令和2年度は実施していない。</t>
    <rPh sb="1" eb="3">
      <t>ホンシ</t>
    </rPh>
    <rPh sb="4" eb="6">
      <t>カンリ</t>
    </rPh>
    <rPh sb="10" eb="12">
      <t>クイキ</t>
    </rPh>
    <rPh sb="18" eb="20">
      <t>ヘイセイ</t>
    </rPh>
    <rPh sb="21" eb="22">
      <t>ネン</t>
    </rPh>
    <rPh sb="24" eb="26">
      <t>キョウヨウ</t>
    </rPh>
    <rPh sb="26" eb="28">
      <t>カイシ</t>
    </rPh>
    <rPh sb="32" eb="35">
      <t>ゲンジテン</t>
    </rPh>
    <rPh sb="36" eb="38">
      <t>カンキョ</t>
    </rPh>
    <rPh sb="38" eb="40">
      <t>コウシン</t>
    </rPh>
    <rPh sb="41" eb="44">
      <t>ロウキュウカ</t>
    </rPh>
    <rPh sb="44" eb="46">
      <t>タイサク</t>
    </rPh>
    <rPh sb="47" eb="48">
      <t>コウ</t>
    </rPh>
    <rPh sb="54" eb="56">
      <t>イッポウ</t>
    </rPh>
    <rPh sb="57" eb="63">
      <t>センボクカンキョウセイビ</t>
    </rPh>
    <rPh sb="134" eb="135">
      <t>ト</t>
    </rPh>
    <rPh sb="136" eb="137">
      <t>ク</t>
    </rPh>
    <rPh sb="149" eb="151">
      <t>ゼンコク</t>
    </rPh>
    <rPh sb="151" eb="153">
      <t>ヘイキン</t>
    </rPh>
    <rPh sb="154" eb="156">
      <t>ルイジ</t>
    </rPh>
    <rPh sb="156" eb="158">
      <t>ダンタイ</t>
    </rPh>
    <rPh sb="159" eb="162">
      <t>ヘイキンチ</t>
    </rPh>
    <rPh sb="163" eb="165">
      <t>ウワマワ</t>
    </rPh>
    <rPh sb="183" eb="185">
      <t>ホウテイ</t>
    </rPh>
    <rPh sb="185" eb="187">
      <t>タイヨウ</t>
    </rPh>
    <rPh sb="187" eb="189">
      <t>ネンスウ</t>
    </rPh>
    <rPh sb="190" eb="192">
      <t>ケイカ</t>
    </rPh>
    <rPh sb="194" eb="195">
      <t>カン</t>
    </rPh>
    <rPh sb="195" eb="196">
      <t>キョ</t>
    </rPh>
    <rPh sb="205" eb="207">
      <t>ジョウキ</t>
    </rPh>
    <rPh sb="211" eb="213">
      <t>ヘイセイ</t>
    </rPh>
    <rPh sb="215" eb="216">
      <t>ネン</t>
    </rPh>
    <rPh sb="216" eb="217">
      <t>ド</t>
    </rPh>
    <rPh sb="218" eb="220">
      <t>カンキョ</t>
    </rPh>
    <rPh sb="220" eb="222">
      <t>コウシン</t>
    </rPh>
    <rPh sb="222" eb="224">
      <t>コウジ</t>
    </rPh>
    <rPh sb="225" eb="227">
      <t>カンリョウ</t>
    </rPh>
    <rPh sb="232" eb="234">
      <t>レイワ</t>
    </rPh>
    <rPh sb="235" eb="237">
      <t>ネンド</t>
    </rPh>
    <rPh sb="238" eb="240">
      <t>ジッシ</t>
    </rPh>
    <phoneticPr fontId="1"/>
  </si>
  <si>
    <t>　安定的で持続可能な経営を進めていくため、令和2年4月より地方公営企業法の一部を適用した。また令和2年度末には経営戦略を策定した。経営戦略での方針に基づき、今後より効率的な経営に努めていく。
　ポンプ場施設や管渠等の下水道施設の老朽化対策については、令和元年度にストックマネジメント計画を策定しており、令和3年度より本計画に基づき管渠更新工事を実施していく予定である。</t>
    <rPh sb="1" eb="4">
      <t>アンテイテキ</t>
    </rPh>
    <rPh sb="5" eb="7">
      <t>ジゾク</t>
    </rPh>
    <rPh sb="7" eb="9">
      <t>カノウ</t>
    </rPh>
    <rPh sb="10" eb="12">
      <t>ケイエイ</t>
    </rPh>
    <rPh sb="13" eb="14">
      <t>スス</t>
    </rPh>
    <rPh sb="21" eb="23">
      <t>レイワ</t>
    </rPh>
    <rPh sb="24" eb="25">
      <t>ネン</t>
    </rPh>
    <rPh sb="26" eb="27">
      <t>ガツ</t>
    </rPh>
    <rPh sb="29" eb="36">
      <t>チホウコウエイキギョウホウ</t>
    </rPh>
    <rPh sb="37" eb="39">
      <t>イチブ</t>
    </rPh>
    <rPh sb="40" eb="42">
      <t>テキヨウ</t>
    </rPh>
    <rPh sb="47" eb="49">
      <t>レイワ</t>
    </rPh>
    <rPh sb="50" eb="52">
      <t>ネンド</t>
    </rPh>
    <rPh sb="52" eb="53">
      <t>マツ</t>
    </rPh>
    <rPh sb="55" eb="59">
      <t>ケイエイセンリャク</t>
    </rPh>
    <rPh sb="60" eb="62">
      <t>サクテイ</t>
    </rPh>
    <rPh sb="65" eb="67">
      <t>ケイエイ</t>
    </rPh>
    <rPh sb="67" eb="69">
      <t>センリャク</t>
    </rPh>
    <rPh sb="71" eb="73">
      <t>ホウシン</t>
    </rPh>
    <rPh sb="74" eb="75">
      <t>モト</t>
    </rPh>
    <rPh sb="78" eb="80">
      <t>コンゴ</t>
    </rPh>
    <rPh sb="82" eb="85">
      <t>コウリツテキ</t>
    </rPh>
    <rPh sb="86" eb="88">
      <t>ケイエイ</t>
    </rPh>
    <rPh sb="89" eb="90">
      <t>ツト</t>
    </rPh>
    <rPh sb="100" eb="101">
      <t>ジョウ</t>
    </rPh>
    <rPh sb="101" eb="103">
      <t>シセツ</t>
    </rPh>
    <rPh sb="104" eb="106">
      <t>カンキョ</t>
    </rPh>
    <rPh sb="106" eb="107">
      <t>トウ</t>
    </rPh>
    <rPh sb="108" eb="111">
      <t>ゲスイドウ</t>
    </rPh>
    <rPh sb="111" eb="113">
      <t>シセツ</t>
    </rPh>
    <rPh sb="114" eb="117">
      <t>ロウキュウカ</t>
    </rPh>
    <rPh sb="117" eb="119">
      <t>タイサク</t>
    </rPh>
    <rPh sb="125" eb="127">
      <t>レイワ</t>
    </rPh>
    <rPh sb="127" eb="129">
      <t>ガンネン</t>
    </rPh>
    <rPh sb="129" eb="130">
      <t>ド</t>
    </rPh>
    <rPh sb="141" eb="143">
      <t>ケイカク</t>
    </rPh>
    <rPh sb="144" eb="146">
      <t>サクテイ</t>
    </rPh>
    <rPh sb="151" eb="153">
      <t>レイワ</t>
    </rPh>
    <rPh sb="154" eb="155">
      <t>ネン</t>
    </rPh>
    <rPh sb="155" eb="156">
      <t>ド</t>
    </rPh>
    <rPh sb="158" eb="159">
      <t>ホン</t>
    </rPh>
    <rPh sb="159" eb="161">
      <t>ケイカク</t>
    </rPh>
    <rPh sb="162" eb="163">
      <t>モト</t>
    </rPh>
    <rPh sb="167" eb="169">
      <t>コウシン</t>
    </rPh>
    <rPh sb="169" eb="171">
      <t>コウジ</t>
    </rPh>
    <rPh sb="172" eb="174">
      <t>ジッシシ</t>
    </rPh>
    <rPh sb="174" eb="180">
      <t>テイクヨテイ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</si>
</sst>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677-47C2-A98F-A79E38FBFC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A677-47C2-A98F-A79E38FBFC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01-45CD-80FF-ACC5CDB0D3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80.11</c:v>
                </c:pt>
              </c:numCache>
            </c:numRef>
          </c:val>
          <c:smooth val="0"/>
          <c:extLst>
            <c:ext xmlns:c16="http://schemas.microsoft.com/office/drawing/2014/chart" uri="{C3380CC4-5D6E-409C-BE32-E72D297353CC}">
              <c16:uniqueId val="{00000001-5501-45CD-80FF-ACC5CDB0D3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94.77</c:v>
                </c:pt>
              </c:numCache>
            </c:numRef>
          </c:val>
          <c:extLst>
            <c:ext xmlns:c16="http://schemas.microsoft.com/office/drawing/2014/chart" uri="{C3380CC4-5D6E-409C-BE32-E72D297353CC}">
              <c16:uniqueId val="{00000000-D53B-42F2-A036-5ABA386911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95.96</c:v>
                </c:pt>
              </c:numCache>
            </c:numRef>
          </c:val>
          <c:smooth val="0"/>
          <c:extLst>
            <c:ext xmlns:c16="http://schemas.microsoft.com/office/drawing/2014/chart" uri="{C3380CC4-5D6E-409C-BE32-E72D297353CC}">
              <c16:uniqueId val="{00000001-D53B-42F2-A036-5ABA386911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114.47</c:v>
                </c:pt>
              </c:numCache>
            </c:numRef>
          </c:val>
          <c:extLst>
            <c:ext xmlns:c16="http://schemas.microsoft.com/office/drawing/2014/chart" uri="{C3380CC4-5D6E-409C-BE32-E72D297353CC}">
              <c16:uniqueId val="{00000000-D5D0-40C5-9BA6-33BC6817FE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107.87</c:v>
                </c:pt>
              </c:numCache>
            </c:numRef>
          </c:val>
          <c:smooth val="0"/>
          <c:extLst>
            <c:ext xmlns:c16="http://schemas.microsoft.com/office/drawing/2014/chart" uri="{C3380CC4-5D6E-409C-BE32-E72D297353CC}">
              <c16:uniqueId val="{00000001-D5D0-40C5-9BA6-33BC6817FE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49.61</c:v>
                </c:pt>
              </c:numCache>
            </c:numRef>
          </c:val>
          <c:extLst>
            <c:ext xmlns:c16="http://schemas.microsoft.com/office/drawing/2014/chart" uri="{C3380CC4-5D6E-409C-BE32-E72D297353CC}">
              <c16:uniqueId val="{00000000-B6F8-4683-BBE6-E02CCE5354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20.23</c:v>
                </c:pt>
              </c:numCache>
            </c:numRef>
          </c:val>
          <c:smooth val="0"/>
          <c:extLst>
            <c:ext xmlns:c16="http://schemas.microsoft.com/office/drawing/2014/chart" uri="{C3380CC4-5D6E-409C-BE32-E72D297353CC}">
              <c16:uniqueId val="{00000001-B6F8-4683-BBE6-E02CCE5354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D3-4327-88B4-CCCFD6CAE0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1.63</c:v>
                </c:pt>
              </c:numCache>
            </c:numRef>
          </c:val>
          <c:smooth val="0"/>
          <c:extLst>
            <c:ext xmlns:c16="http://schemas.microsoft.com/office/drawing/2014/chart" uri="{C3380CC4-5D6E-409C-BE32-E72D297353CC}">
              <c16:uniqueId val="{00000001-39D3-4327-88B4-CCCFD6CAE0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570-48BD-9CAC-3D5C96F225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11.59</c:v>
                </c:pt>
              </c:numCache>
            </c:numRef>
          </c:val>
          <c:smooth val="0"/>
          <c:extLst>
            <c:ext xmlns:c16="http://schemas.microsoft.com/office/drawing/2014/chart" uri="{C3380CC4-5D6E-409C-BE32-E72D297353CC}">
              <c16:uniqueId val="{00000001-C570-48BD-9CAC-3D5C96F225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31.94</c:v>
                </c:pt>
              </c:numCache>
            </c:numRef>
          </c:val>
          <c:extLst>
            <c:ext xmlns:c16="http://schemas.microsoft.com/office/drawing/2014/chart" uri="{C3380CC4-5D6E-409C-BE32-E72D297353CC}">
              <c16:uniqueId val="{00000000-CAE3-4DA4-B598-432BA52720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37.200000000000003</c:v>
                </c:pt>
              </c:numCache>
            </c:numRef>
          </c:val>
          <c:smooth val="0"/>
          <c:extLst>
            <c:ext xmlns:c16="http://schemas.microsoft.com/office/drawing/2014/chart" uri="{C3380CC4-5D6E-409C-BE32-E72D297353CC}">
              <c16:uniqueId val="{00000001-CAE3-4DA4-B598-432BA52720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862.69</c:v>
                </c:pt>
              </c:numCache>
            </c:numRef>
          </c:val>
          <c:extLst>
            <c:ext xmlns:c16="http://schemas.microsoft.com/office/drawing/2014/chart" uri="{C3380CC4-5D6E-409C-BE32-E72D297353CC}">
              <c16:uniqueId val="{00000000-D9CD-4F2B-8B28-89E5FB26C3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843.72</c:v>
                </c:pt>
              </c:numCache>
            </c:numRef>
          </c:val>
          <c:smooth val="0"/>
          <c:extLst>
            <c:ext xmlns:c16="http://schemas.microsoft.com/office/drawing/2014/chart" uri="{C3380CC4-5D6E-409C-BE32-E72D297353CC}">
              <c16:uniqueId val="{00000001-D9CD-4F2B-8B28-89E5FB26C3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101.65</c:v>
                </c:pt>
              </c:numCache>
            </c:numRef>
          </c:val>
          <c:extLst>
            <c:ext xmlns:c16="http://schemas.microsoft.com/office/drawing/2014/chart" uri="{C3380CC4-5D6E-409C-BE32-E72D297353CC}">
              <c16:uniqueId val="{00000000-35DF-4F8B-AE43-594A0A65DD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94.81</c:v>
                </c:pt>
              </c:numCache>
            </c:numRef>
          </c:val>
          <c:smooth val="0"/>
          <c:extLst>
            <c:ext xmlns:c16="http://schemas.microsoft.com/office/drawing/2014/chart" uri="{C3380CC4-5D6E-409C-BE32-E72D297353CC}">
              <c16:uniqueId val="{00000001-35DF-4F8B-AE43-594A0A65DD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146.07</c:v>
                </c:pt>
              </c:numCache>
            </c:numRef>
          </c:val>
          <c:extLst>
            <c:ext xmlns:c16="http://schemas.microsoft.com/office/drawing/2014/chart" uri="{C3380CC4-5D6E-409C-BE32-E72D297353CC}">
              <c16:uniqueId val="{00000000-4D86-4D54-80E2-51143CA2A0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129.9</c:v>
                </c:pt>
              </c:numCache>
            </c:numRef>
          </c:val>
          <c:smooth val="0"/>
          <c:extLst>
            <c:ext xmlns:c16="http://schemas.microsoft.com/office/drawing/2014/chart" uri="{C3380CC4-5D6E-409C-BE32-E72D297353CC}">
              <c16:uniqueId val="{00000001-4D86-4D54-80E2-51143CA2A0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9" t="s">
        <v>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高石市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4</v>
      </c>
      <c r="C7" s="44"/>
      <c r="D7" s="44"/>
      <c r="E7" s="44"/>
      <c r="F7" s="44"/>
      <c r="G7" s="44"/>
      <c r="H7" s="44"/>
      <c r="I7" s="44" t="s">
        <v>7</v>
      </c>
      <c r="J7" s="44"/>
      <c r="K7" s="44"/>
      <c r="L7" s="44"/>
      <c r="M7" s="44"/>
      <c r="N7" s="44"/>
      <c r="O7" s="44"/>
      <c r="P7" s="44" t="s">
        <v>3</v>
      </c>
      <c r="Q7" s="44"/>
      <c r="R7" s="44"/>
      <c r="S7" s="44"/>
      <c r="T7" s="44"/>
      <c r="U7" s="44"/>
      <c r="V7" s="44"/>
      <c r="W7" s="44" t="s">
        <v>6</v>
      </c>
      <c r="X7" s="44"/>
      <c r="Y7" s="44"/>
      <c r="Z7" s="44"/>
      <c r="AA7" s="44"/>
      <c r="AB7" s="44"/>
      <c r="AC7" s="44"/>
      <c r="AD7" s="44" t="s">
        <v>14</v>
      </c>
      <c r="AE7" s="44"/>
      <c r="AF7" s="44"/>
      <c r="AG7" s="44"/>
      <c r="AH7" s="44"/>
      <c r="AI7" s="44"/>
      <c r="AJ7" s="44"/>
      <c r="AK7" s="3"/>
      <c r="AL7" s="44" t="s">
        <v>15</v>
      </c>
      <c r="AM7" s="44"/>
      <c r="AN7" s="44"/>
      <c r="AO7" s="44"/>
      <c r="AP7" s="44"/>
      <c r="AQ7" s="44"/>
      <c r="AR7" s="44"/>
      <c r="AS7" s="44"/>
      <c r="AT7" s="44" t="s">
        <v>12</v>
      </c>
      <c r="AU7" s="44"/>
      <c r="AV7" s="44"/>
      <c r="AW7" s="44"/>
      <c r="AX7" s="44"/>
      <c r="AY7" s="44"/>
      <c r="AZ7" s="44"/>
      <c r="BA7" s="44"/>
      <c r="BB7" s="44" t="s">
        <v>9</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Bb1</v>
      </c>
      <c r="X8" s="45"/>
      <c r="Y8" s="45"/>
      <c r="Z8" s="45"/>
      <c r="AA8" s="45"/>
      <c r="AB8" s="45"/>
      <c r="AC8" s="45"/>
      <c r="AD8" s="46" t="str">
        <f>データ!$M$6</f>
        <v>非設置</v>
      </c>
      <c r="AE8" s="46"/>
      <c r="AF8" s="46"/>
      <c r="AG8" s="46"/>
      <c r="AH8" s="46"/>
      <c r="AI8" s="46"/>
      <c r="AJ8" s="46"/>
      <c r="AK8" s="3"/>
      <c r="AL8" s="47">
        <f>データ!S6</f>
        <v>57540</v>
      </c>
      <c r="AM8" s="47"/>
      <c r="AN8" s="47"/>
      <c r="AO8" s="47"/>
      <c r="AP8" s="47"/>
      <c r="AQ8" s="47"/>
      <c r="AR8" s="47"/>
      <c r="AS8" s="47"/>
      <c r="AT8" s="48">
        <f>データ!T6</f>
        <v>11.3</v>
      </c>
      <c r="AU8" s="48"/>
      <c r="AV8" s="48"/>
      <c r="AW8" s="48"/>
      <c r="AX8" s="48"/>
      <c r="AY8" s="48"/>
      <c r="AZ8" s="48"/>
      <c r="BA8" s="48"/>
      <c r="BB8" s="48">
        <f>データ!U6</f>
        <v>5092.04</v>
      </c>
      <c r="BC8" s="48"/>
      <c r="BD8" s="48"/>
      <c r="BE8" s="48"/>
      <c r="BF8" s="48"/>
      <c r="BG8" s="48"/>
      <c r="BH8" s="48"/>
      <c r="BI8" s="48"/>
      <c r="BJ8" s="3"/>
      <c r="BK8" s="3"/>
      <c r="BL8" s="50" t="s">
        <v>20</v>
      </c>
      <c r="BM8" s="51"/>
      <c r="BN8" s="17" t="s">
        <v>21</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24</v>
      </c>
      <c r="J9" s="44"/>
      <c r="K9" s="44"/>
      <c r="L9" s="44"/>
      <c r="M9" s="44"/>
      <c r="N9" s="44"/>
      <c r="O9" s="44"/>
      <c r="P9" s="44" t="s">
        <v>26</v>
      </c>
      <c r="Q9" s="44"/>
      <c r="R9" s="44"/>
      <c r="S9" s="44"/>
      <c r="T9" s="44"/>
      <c r="U9" s="44"/>
      <c r="V9" s="44"/>
      <c r="W9" s="44" t="s">
        <v>27</v>
      </c>
      <c r="X9" s="44"/>
      <c r="Y9" s="44"/>
      <c r="Z9" s="44"/>
      <c r="AA9" s="44"/>
      <c r="AB9" s="44"/>
      <c r="AC9" s="44"/>
      <c r="AD9" s="44" t="s">
        <v>28</v>
      </c>
      <c r="AE9" s="44"/>
      <c r="AF9" s="44"/>
      <c r="AG9" s="44"/>
      <c r="AH9" s="44"/>
      <c r="AI9" s="44"/>
      <c r="AJ9" s="44"/>
      <c r="AK9" s="3"/>
      <c r="AL9" s="44" t="s">
        <v>30</v>
      </c>
      <c r="AM9" s="44"/>
      <c r="AN9" s="44"/>
      <c r="AO9" s="44"/>
      <c r="AP9" s="44"/>
      <c r="AQ9" s="44"/>
      <c r="AR9" s="44"/>
      <c r="AS9" s="44"/>
      <c r="AT9" s="44" t="s">
        <v>36</v>
      </c>
      <c r="AU9" s="44"/>
      <c r="AV9" s="44"/>
      <c r="AW9" s="44"/>
      <c r="AX9" s="44"/>
      <c r="AY9" s="44"/>
      <c r="AZ9" s="44"/>
      <c r="BA9" s="44"/>
      <c r="BB9" s="44" t="s">
        <v>38</v>
      </c>
      <c r="BC9" s="44"/>
      <c r="BD9" s="44"/>
      <c r="BE9" s="44"/>
      <c r="BF9" s="44"/>
      <c r="BG9" s="44"/>
      <c r="BH9" s="44"/>
      <c r="BI9" s="44"/>
      <c r="BJ9" s="3"/>
      <c r="BK9" s="3"/>
      <c r="BL9" s="52" t="s">
        <v>41</v>
      </c>
      <c r="BM9" s="53"/>
      <c r="BN9" s="18" t="s">
        <v>11</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56.81</v>
      </c>
      <c r="J10" s="48"/>
      <c r="K10" s="48"/>
      <c r="L10" s="48"/>
      <c r="M10" s="48"/>
      <c r="N10" s="48"/>
      <c r="O10" s="48"/>
      <c r="P10" s="48">
        <f>データ!P6</f>
        <v>91.73</v>
      </c>
      <c r="Q10" s="48"/>
      <c r="R10" s="48"/>
      <c r="S10" s="48"/>
      <c r="T10" s="48"/>
      <c r="U10" s="48"/>
      <c r="V10" s="48"/>
      <c r="W10" s="48">
        <f>データ!Q6</f>
        <v>80.69</v>
      </c>
      <c r="X10" s="48"/>
      <c r="Y10" s="48"/>
      <c r="Z10" s="48"/>
      <c r="AA10" s="48"/>
      <c r="AB10" s="48"/>
      <c r="AC10" s="48"/>
      <c r="AD10" s="47">
        <f>データ!R6</f>
        <v>2755</v>
      </c>
      <c r="AE10" s="47"/>
      <c r="AF10" s="47"/>
      <c r="AG10" s="47"/>
      <c r="AH10" s="47"/>
      <c r="AI10" s="47"/>
      <c r="AJ10" s="47"/>
      <c r="AK10" s="2"/>
      <c r="AL10" s="47">
        <f>データ!V6</f>
        <v>52579</v>
      </c>
      <c r="AM10" s="47"/>
      <c r="AN10" s="47"/>
      <c r="AO10" s="47"/>
      <c r="AP10" s="47"/>
      <c r="AQ10" s="47"/>
      <c r="AR10" s="47"/>
      <c r="AS10" s="47"/>
      <c r="AT10" s="48">
        <f>データ!W6</f>
        <v>5.94</v>
      </c>
      <c r="AU10" s="48"/>
      <c r="AV10" s="48"/>
      <c r="AW10" s="48"/>
      <c r="AX10" s="48"/>
      <c r="AY10" s="48"/>
      <c r="AZ10" s="48"/>
      <c r="BA10" s="48"/>
      <c r="BB10" s="48">
        <f>データ!X6</f>
        <v>8851.68</v>
      </c>
      <c r="BC10" s="48"/>
      <c r="BD10" s="48"/>
      <c r="BE10" s="48"/>
      <c r="BF10" s="48"/>
      <c r="BG10" s="48"/>
      <c r="BH10" s="48"/>
      <c r="BI10" s="48"/>
      <c r="BJ10" s="2"/>
      <c r="BK10" s="2"/>
      <c r="BL10" s="66" t="s">
        <v>17</v>
      </c>
      <c r="BM10" s="67"/>
      <c r="BN10" s="19" t="s">
        <v>42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13</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44</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8" t="s">
        <v>112</v>
      </c>
      <c r="BM16" s="69"/>
      <c r="BN16" s="69"/>
      <c r="BO16" s="69"/>
      <c r="BP16" s="69"/>
      <c r="BQ16" s="69"/>
      <c r="BR16" s="69"/>
      <c r="BS16" s="69"/>
      <c r="BT16" s="69"/>
      <c r="BU16" s="69"/>
      <c r="BV16" s="69"/>
      <c r="BW16" s="69"/>
      <c r="BX16" s="69"/>
      <c r="BY16" s="69"/>
      <c r="BZ16" s="7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8"/>
      <c r="BM17" s="69"/>
      <c r="BN17" s="69"/>
      <c r="BO17" s="69"/>
      <c r="BP17" s="69"/>
      <c r="BQ17" s="69"/>
      <c r="BR17" s="69"/>
      <c r="BS17" s="69"/>
      <c r="BT17" s="69"/>
      <c r="BU17" s="69"/>
      <c r="BV17" s="69"/>
      <c r="BW17" s="69"/>
      <c r="BX17" s="69"/>
      <c r="BY17" s="69"/>
      <c r="BZ17" s="7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8"/>
      <c r="BM18" s="69"/>
      <c r="BN18" s="69"/>
      <c r="BO18" s="69"/>
      <c r="BP18" s="69"/>
      <c r="BQ18" s="69"/>
      <c r="BR18" s="69"/>
      <c r="BS18" s="69"/>
      <c r="BT18" s="69"/>
      <c r="BU18" s="69"/>
      <c r="BV18" s="69"/>
      <c r="BW18" s="69"/>
      <c r="BX18" s="69"/>
      <c r="BY18" s="69"/>
      <c r="BZ18" s="7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8"/>
      <c r="BM19" s="69"/>
      <c r="BN19" s="69"/>
      <c r="BO19" s="69"/>
      <c r="BP19" s="69"/>
      <c r="BQ19" s="69"/>
      <c r="BR19" s="69"/>
      <c r="BS19" s="69"/>
      <c r="BT19" s="69"/>
      <c r="BU19" s="69"/>
      <c r="BV19" s="69"/>
      <c r="BW19" s="69"/>
      <c r="BX19" s="69"/>
      <c r="BY19" s="69"/>
      <c r="BZ19" s="7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8"/>
      <c r="BM20" s="69"/>
      <c r="BN20" s="69"/>
      <c r="BO20" s="69"/>
      <c r="BP20" s="69"/>
      <c r="BQ20" s="69"/>
      <c r="BR20" s="69"/>
      <c r="BS20" s="69"/>
      <c r="BT20" s="69"/>
      <c r="BU20" s="69"/>
      <c r="BV20" s="69"/>
      <c r="BW20" s="69"/>
      <c r="BX20" s="69"/>
      <c r="BY20" s="69"/>
      <c r="BZ20" s="7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8"/>
      <c r="BM21" s="69"/>
      <c r="BN21" s="69"/>
      <c r="BO21" s="69"/>
      <c r="BP21" s="69"/>
      <c r="BQ21" s="69"/>
      <c r="BR21" s="69"/>
      <c r="BS21" s="69"/>
      <c r="BT21" s="69"/>
      <c r="BU21" s="69"/>
      <c r="BV21" s="69"/>
      <c r="BW21" s="69"/>
      <c r="BX21" s="69"/>
      <c r="BY21" s="69"/>
      <c r="BZ21" s="7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8"/>
      <c r="BM22" s="69"/>
      <c r="BN22" s="69"/>
      <c r="BO22" s="69"/>
      <c r="BP22" s="69"/>
      <c r="BQ22" s="69"/>
      <c r="BR22" s="69"/>
      <c r="BS22" s="69"/>
      <c r="BT22" s="69"/>
      <c r="BU22" s="69"/>
      <c r="BV22" s="69"/>
      <c r="BW22" s="69"/>
      <c r="BX22" s="69"/>
      <c r="BY22" s="69"/>
      <c r="BZ22" s="7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8"/>
      <c r="BM23" s="69"/>
      <c r="BN23" s="69"/>
      <c r="BO23" s="69"/>
      <c r="BP23" s="69"/>
      <c r="BQ23" s="69"/>
      <c r="BR23" s="69"/>
      <c r="BS23" s="69"/>
      <c r="BT23" s="69"/>
      <c r="BU23" s="69"/>
      <c r="BV23" s="69"/>
      <c r="BW23" s="69"/>
      <c r="BX23" s="69"/>
      <c r="BY23" s="69"/>
      <c r="BZ23" s="7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8"/>
      <c r="BM24" s="69"/>
      <c r="BN24" s="69"/>
      <c r="BO24" s="69"/>
      <c r="BP24" s="69"/>
      <c r="BQ24" s="69"/>
      <c r="BR24" s="69"/>
      <c r="BS24" s="69"/>
      <c r="BT24" s="69"/>
      <c r="BU24" s="69"/>
      <c r="BV24" s="69"/>
      <c r="BW24" s="69"/>
      <c r="BX24" s="69"/>
      <c r="BY24" s="69"/>
      <c r="BZ24" s="7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8"/>
      <c r="BM25" s="69"/>
      <c r="BN25" s="69"/>
      <c r="BO25" s="69"/>
      <c r="BP25" s="69"/>
      <c r="BQ25" s="69"/>
      <c r="BR25" s="69"/>
      <c r="BS25" s="69"/>
      <c r="BT25" s="69"/>
      <c r="BU25" s="69"/>
      <c r="BV25" s="69"/>
      <c r="BW25" s="69"/>
      <c r="BX25" s="69"/>
      <c r="BY25" s="69"/>
      <c r="BZ25" s="7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8"/>
      <c r="BM26" s="69"/>
      <c r="BN26" s="69"/>
      <c r="BO26" s="69"/>
      <c r="BP26" s="69"/>
      <c r="BQ26" s="69"/>
      <c r="BR26" s="69"/>
      <c r="BS26" s="69"/>
      <c r="BT26" s="69"/>
      <c r="BU26" s="69"/>
      <c r="BV26" s="69"/>
      <c r="BW26" s="69"/>
      <c r="BX26" s="69"/>
      <c r="BY26" s="69"/>
      <c r="BZ26" s="7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8"/>
      <c r="BM27" s="69"/>
      <c r="BN27" s="69"/>
      <c r="BO27" s="69"/>
      <c r="BP27" s="69"/>
      <c r="BQ27" s="69"/>
      <c r="BR27" s="69"/>
      <c r="BS27" s="69"/>
      <c r="BT27" s="69"/>
      <c r="BU27" s="69"/>
      <c r="BV27" s="69"/>
      <c r="BW27" s="69"/>
      <c r="BX27" s="69"/>
      <c r="BY27" s="69"/>
      <c r="BZ27" s="7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8"/>
      <c r="BM28" s="69"/>
      <c r="BN28" s="69"/>
      <c r="BO28" s="69"/>
      <c r="BP28" s="69"/>
      <c r="BQ28" s="69"/>
      <c r="BR28" s="69"/>
      <c r="BS28" s="69"/>
      <c r="BT28" s="69"/>
      <c r="BU28" s="69"/>
      <c r="BV28" s="69"/>
      <c r="BW28" s="69"/>
      <c r="BX28" s="69"/>
      <c r="BY28" s="69"/>
      <c r="BZ28" s="7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8"/>
      <c r="BM29" s="69"/>
      <c r="BN29" s="69"/>
      <c r="BO29" s="69"/>
      <c r="BP29" s="69"/>
      <c r="BQ29" s="69"/>
      <c r="BR29" s="69"/>
      <c r="BS29" s="69"/>
      <c r="BT29" s="69"/>
      <c r="BU29" s="69"/>
      <c r="BV29" s="69"/>
      <c r="BW29" s="69"/>
      <c r="BX29" s="69"/>
      <c r="BY29" s="69"/>
      <c r="BZ29" s="7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8"/>
      <c r="BM30" s="69"/>
      <c r="BN30" s="69"/>
      <c r="BO30" s="69"/>
      <c r="BP30" s="69"/>
      <c r="BQ30" s="69"/>
      <c r="BR30" s="69"/>
      <c r="BS30" s="69"/>
      <c r="BT30" s="69"/>
      <c r="BU30" s="69"/>
      <c r="BV30" s="69"/>
      <c r="BW30" s="69"/>
      <c r="BX30" s="69"/>
      <c r="BY30" s="69"/>
      <c r="BZ30" s="7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8"/>
      <c r="BM31" s="69"/>
      <c r="BN31" s="69"/>
      <c r="BO31" s="69"/>
      <c r="BP31" s="69"/>
      <c r="BQ31" s="69"/>
      <c r="BR31" s="69"/>
      <c r="BS31" s="69"/>
      <c r="BT31" s="69"/>
      <c r="BU31" s="69"/>
      <c r="BV31" s="69"/>
      <c r="BW31" s="69"/>
      <c r="BX31" s="69"/>
      <c r="BY31" s="69"/>
      <c r="BZ31" s="7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8"/>
      <c r="BM32" s="69"/>
      <c r="BN32" s="69"/>
      <c r="BO32" s="69"/>
      <c r="BP32" s="69"/>
      <c r="BQ32" s="69"/>
      <c r="BR32" s="69"/>
      <c r="BS32" s="69"/>
      <c r="BT32" s="69"/>
      <c r="BU32" s="69"/>
      <c r="BV32" s="69"/>
      <c r="BW32" s="69"/>
      <c r="BX32" s="69"/>
      <c r="BY32" s="69"/>
      <c r="BZ32" s="7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8"/>
      <c r="BM33" s="69"/>
      <c r="BN33" s="69"/>
      <c r="BO33" s="69"/>
      <c r="BP33" s="69"/>
      <c r="BQ33" s="69"/>
      <c r="BR33" s="69"/>
      <c r="BS33" s="69"/>
      <c r="BT33" s="69"/>
      <c r="BU33" s="69"/>
      <c r="BV33" s="69"/>
      <c r="BW33" s="69"/>
      <c r="BX33" s="69"/>
      <c r="BY33" s="69"/>
      <c r="BZ33" s="7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8"/>
      <c r="BM34" s="69"/>
      <c r="BN34" s="69"/>
      <c r="BO34" s="69"/>
      <c r="BP34" s="69"/>
      <c r="BQ34" s="69"/>
      <c r="BR34" s="69"/>
      <c r="BS34" s="69"/>
      <c r="BT34" s="69"/>
      <c r="BU34" s="69"/>
      <c r="BV34" s="69"/>
      <c r="BW34" s="69"/>
      <c r="BX34" s="69"/>
      <c r="BY34" s="69"/>
      <c r="BZ34" s="7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8"/>
      <c r="BM35" s="69"/>
      <c r="BN35" s="69"/>
      <c r="BO35" s="69"/>
      <c r="BP35" s="69"/>
      <c r="BQ35" s="69"/>
      <c r="BR35" s="69"/>
      <c r="BS35" s="69"/>
      <c r="BT35" s="69"/>
      <c r="BU35" s="69"/>
      <c r="BV35" s="69"/>
      <c r="BW35" s="69"/>
      <c r="BX35" s="69"/>
      <c r="BY35" s="69"/>
      <c r="BZ35" s="7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8"/>
      <c r="BM36" s="69"/>
      <c r="BN36" s="69"/>
      <c r="BO36" s="69"/>
      <c r="BP36" s="69"/>
      <c r="BQ36" s="69"/>
      <c r="BR36" s="69"/>
      <c r="BS36" s="69"/>
      <c r="BT36" s="69"/>
      <c r="BU36" s="69"/>
      <c r="BV36" s="69"/>
      <c r="BW36" s="69"/>
      <c r="BX36" s="69"/>
      <c r="BY36" s="69"/>
      <c r="BZ36" s="7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8"/>
      <c r="BM37" s="69"/>
      <c r="BN37" s="69"/>
      <c r="BO37" s="69"/>
      <c r="BP37" s="69"/>
      <c r="BQ37" s="69"/>
      <c r="BR37" s="69"/>
      <c r="BS37" s="69"/>
      <c r="BT37" s="69"/>
      <c r="BU37" s="69"/>
      <c r="BV37" s="69"/>
      <c r="BW37" s="69"/>
      <c r="BX37" s="69"/>
      <c r="BY37" s="69"/>
      <c r="BZ37" s="7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8"/>
      <c r="BM38" s="69"/>
      <c r="BN38" s="69"/>
      <c r="BO38" s="69"/>
      <c r="BP38" s="69"/>
      <c r="BQ38" s="69"/>
      <c r="BR38" s="69"/>
      <c r="BS38" s="69"/>
      <c r="BT38" s="69"/>
      <c r="BU38" s="69"/>
      <c r="BV38" s="69"/>
      <c r="BW38" s="69"/>
      <c r="BX38" s="69"/>
      <c r="BY38" s="69"/>
      <c r="BZ38" s="7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8"/>
      <c r="BM39" s="69"/>
      <c r="BN39" s="69"/>
      <c r="BO39" s="69"/>
      <c r="BP39" s="69"/>
      <c r="BQ39" s="69"/>
      <c r="BR39" s="69"/>
      <c r="BS39" s="69"/>
      <c r="BT39" s="69"/>
      <c r="BU39" s="69"/>
      <c r="BV39" s="69"/>
      <c r="BW39" s="69"/>
      <c r="BX39" s="69"/>
      <c r="BY39" s="69"/>
      <c r="BZ39" s="7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8"/>
      <c r="BM40" s="69"/>
      <c r="BN40" s="69"/>
      <c r="BO40" s="69"/>
      <c r="BP40" s="69"/>
      <c r="BQ40" s="69"/>
      <c r="BR40" s="69"/>
      <c r="BS40" s="69"/>
      <c r="BT40" s="69"/>
      <c r="BU40" s="69"/>
      <c r="BV40" s="69"/>
      <c r="BW40" s="69"/>
      <c r="BX40" s="69"/>
      <c r="BY40" s="69"/>
      <c r="BZ40" s="7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8"/>
      <c r="BM41" s="69"/>
      <c r="BN41" s="69"/>
      <c r="BO41" s="69"/>
      <c r="BP41" s="69"/>
      <c r="BQ41" s="69"/>
      <c r="BR41" s="69"/>
      <c r="BS41" s="69"/>
      <c r="BT41" s="69"/>
      <c r="BU41" s="69"/>
      <c r="BV41" s="69"/>
      <c r="BW41" s="69"/>
      <c r="BX41" s="69"/>
      <c r="BY41" s="69"/>
      <c r="BZ41" s="7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8"/>
      <c r="BM42" s="69"/>
      <c r="BN42" s="69"/>
      <c r="BO42" s="69"/>
      <c r="BP42" s="69"/>
      <c r="BQ42" s="69"/>
      <c r="BR42" s="69"/>
      <c r="BS42" s="69"/>
      <c r="BT42" s="69"/>
      <c r="BU42" s="69"/>
      <c r="BV42" s="69"/>
      <c r="BW42" s="69"/>
      <c r="BX42" s="69"/>
      <c r="BY42" s="69"/>
      <c r="BZ42" s="7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8"/>
      <c r="BM43" s="69"/>
      <c r="BN43" s="69"/>
      <c r="BO43" s="69"/>
      <c r="BP43" s="69"/>
      <c r="BQ43" s="69"/>
      <c r="BR43" s="69"/>
      <c r="BS43" s="69"/>
      <c r="BT43" s="69"/>
      <c r="BU43" s="69"/>
      <c r="BV43" s="69"/>
      <c r="BW43" s="69"/>
      <c r="BX43" s="69"/>
      <c r="BY43" s="69"/>
      <c r="BZ43" s="7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1"/>
      <c r="BM44" s="72"/>
      <c r="BN44" s="72"/>
      <c r="BO44" s="72"/>
      <c r="BP44" s="72"/>
      <c r="BQ44" s="72"/>
      <c r="BR44" s="72"/>
      <c r="BS44" s="72"/>
      <c r="BT44" s="72"/>
      <c r="BU44" s="72"/>
      <c r="BV44" s="72"/>
      <c r="BW44" s="72"/>
      <c r="BX44" s="72"/>
      <c r="BY44" s="72"/>
      <c r="BZ44" s="7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33</v>
      </c>
      <c r="BM45" s="61"/>
      <c r="BN45" s="61"/>
      <c r="BO45" s="61"/>
      <c r="BP45" s="61"/>
      <c r="BQ45" s="61"/>
      <c r="BR45" s="61"/>
      <c r="BS45" s="61"/>
      <c r="BT45" s="61"/>
      <c r="BU45" s="61"/>
      <c r="BV45" s="61"/>
      <c r="BW45" s="61"/>
      <c r="BX45" s="61"/>
      <c r="BY45" s="61"/>
      <c r="BZ45" s="62"/>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113</v>
      </c>
      <c r="BM47" s="69"/>
      <c r="BN47" s="69"/>
      <c r="BO47" s="69"/>
      <c r="BP47" s="69"/>
      <c r="BQ47" s="69"/>
      <c r="BR47" s="69"/>
      <c r="BS47" s="69"/>
      <c r="BT47" s="69"/>
      <c r="BU47" s="69"/>
      <c r="BV47" s="69"/>
      <c r="BW47" s="69"/>
      <c r="BX47" s="69"/>
      <c r="BY47" s="69"/>
      <c r="BZ47" s="7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69"/>
      <c r="BN48" s="69"/>
      <c r="BO48" s="69"/>
      <c r="BP48" s="69"/>
      <c r="BQ48" s="69"/>
      <c r="BR48" s="69"/>
      <c r="BS48" s="69"/>
      <c r="BT48" s="69"/>
      <c r="BU48" s="69"/>
      <c r="BV48" s="69"/>
      <c r="BW48" s="69"/>
      <c r="BX48" s="69"/>
      <c r="BY48" s="69"/>
      <c r="BZ48" s="7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69"/>
      <c r="BN49" s="69"/>
      <c r="BO49" s="69"/>
      <c r="BP49" s="69"/>
      <c r="BQ49" s="69"/>
      <c r="BR49" s="69"/>
      <c r="BS49" s="69"/>
      <c r="BT49" s="69"/>
      <c r="BU49" s="69"/>
      <c r="BV49" s="69"/>
      <c r="BW49" s="69"/>
      <c r="BX49" s="69"/>
      <c r="BY49" s="69"/>
      <c r="BZ49" s="7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69"/>
      <c r="BN50" s="69"/>
      <c r="BO50" s="69"/>
      <c r="BP50" s="69"/>
      <c r="BQ50" s="69"/>
      <c r="BR50" s="69"/>
      <c r="BS50" s="69"/>
      <c r="BT50" s="69"/>
      <c r="BU50" s="69"/>
      <c r="BV50" s="69"/>
      <c r="BW50" s="69"/>
      <c r="BX50" s="69"/>
      <c r="BY50" s="69"/>
      <c r="BZ50" s="7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69"/>
      <c r="BN51" s="69"/>
      <c r="BO51" s="69"/>
      <c r="BP51" s="69"/>
      <c r="BQ51" s="69"/>
      <c r="BR51" s="69"/>
      <c r="BS51" s="69"/>
      <c r="BT51" s="69"/>
      <c r="BU51" s="69"/>
      <c r="BV51" s="69"/>
      <c r="BW51" s="69"/>
      <c r="BX51" s="69"/>
      <c r="BY51" s="69"/>
      <c r="BZ51" s="7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69"/>
      <c r="BN52" s="69"/>
      <c r="BO52" s="69"/>
      <c r="BP52" s="69"/>
      <c r="BQ52" s="69"/>
      <c r="BR52" s="69"/>
      <c r="BS52" s="69"/>
      <c r="BT52" s="69"/>
      <c r="BU52" s="69"/>
      <c r="BV52" s="69"/>
      <c r="BW52" s="69"/>
      <c r="BX52" s="69"/>
      <c r="BY52" s="69"/>
      <c r="BZ52" s="7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69"/>
      <c r="BN53" s="69"/>
      <c r="BO53" s="69"/>
      <c r="BP53" s="69"/>
      <c r="BQ53" s="69"/>
      <c r="BR53" s="69"/>
      <c r="BS53" s="69"/>
      <c r="BT53" s="69"/>
      <c r="BU53" s="69"/>
      <c r="BV53" s="69"/>
      <c r="BW53" s="69"/>
      <c r="BX53" s="69"/>
      <c r="BY53" s="69"/>
      <c r="BZ53" s="7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69"/>
      <c r="BN54" s="69"/>
      <c r="BO54" s="69"/>
      <c r="BP54" s="69"/>
      <c r="BQ54" s="69"/>
      <c r="BR54" s="69"/>
      <c r="BS54" s="69"/>
      <c r="BT54" s="69"/>
      <c r="BU54" s="69"/>
      <c r="BV54" s="69"/>
      <c r="BW54" s="69"/>
      <c r="BX54" s="69"/>
      <c r="BY54" s="69"/>
      <c r="BZ54" s="7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69"/>
      <c r="BN55" s="69"/>
      <c r="BO55" s="69"/>
      <c r="BP55" s="69"/>
      <c r="BQ55" s="69"/>
      <c r="BR55" s="69"/>
      <c r="BS55" s="69"/>
      <c r="BT55" s="69"/>
      <c r="BU55" s="69"/>
      <c r="BV55" s="69"/>
      <c r="BW55" s="69"/>
      <c r="BX55" s="69"/>
      <c r="BY55" s="69"/>
      <c r="BZ55" s="7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69"/>
      <c r="BN56" s="69"/>
      <c r="BO56" s="69"/>
      <c r="BP56" s="69"/>
      <c r="BQ56" s="69"/>
      <c r="BR56" s="69"/>
      <c r="BS56" s="69"/>
      <c r="BT56" s="69"/>
      <c r="BU56" s="69"/>
      <c r="BV56" s="69"/>
      <c r="BW56" s="69"/>
      <c r="BX56" s="69"/>
      <c r="BY56" s="69"/>
      <c r="BZ56" s="7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69"/>
      <c r="BN57" s="69"/>
      <c r="BO57" s="69"/>
      <c r="BP57" s="69"/>
      <c r="BQ57" s="69"/>
      <c r="BR57" s="69"/>
      <c r="BS57" s="69"/>
      <c r="BT57" s="69"/>
      <c r="BU57" s="69"/>
      <c r="BV57" s="69"/>
      <c r="BW57" s="69"/>
      <c r="BX57" s="69"/>
      <c r="BY57" s="69"/>
      <c r="BZ57" s="7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69"/>
      <c r="BN58" s="69"/>
      <c r="BO58" s="69"/>
      <c r="BP58" s="69"/>
      <c r="BQ58" s="69"/>
      <c r="BR58" s="69"/>
      <c r="BS58" s="69"/>
      <c r="BT58" s="69"/>
      <c r="BU58" s="69"/>
      <c r="BV58" s="69"/>
      <c r="BW58" s="69"/>
      <c r="BX58" s="69"/>
      <c r="BY58" s="69"/>
      <c r="BZ58" s="7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69"/>
      <c r="BN59" s="69"/>
      <c r="BO59" s="69"/>
      <c r="BP59" s="69"/>
      <c r="BQ59" s="69"/>
      <c r="BR59" s="69"/>
      <c r="BS59" s="69"/>
      <c r="BT59" s="69"/>
      <c r="BU59" s="69"/>
      <c r="BV59" s="69"/>
      <c r="BW59" s="69"/>
      <c r="BX59" s="69"/>
      <c r="BY59" s="69"/>
      <c r="BZ59" s="70"/>
    </row>
    <row r="60" spans="1:78" ht="13.5" customHeight="1" x14ac:dyDescent="0.15">
      <c r="A60" s="2"/>
      <c r="B60" s="57" t="s">
        <v>46</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69"/>
      <c r="BN60" s="69"/>
      <c r="BO60" s="69"/>
      <c r="BP60" s="69"/>
      <c r="BQ60" s="69"/>
      <c r="BR60" s="69"/>
      <c r="BS60" s="69"/>
      <c r="BT60" s="69"/>
      <c r="BU60" s="69"/>
      <c r="BV60" s="69"/>
      <c r="BW60" s="69"/>
      <c r="BX60" s="69"/>
      <c r="BY60" s="69"/>
      <c r="BZ60" s="70"/>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69"/>
      <c r="BN61" s="69"/>
      <c r="BO61" s="69"/>
      <c r="BP61" s="69"/>
      <c r="BQ61" s="69"/>
      <c r="BR61" s="69"/>
      <c r="BS61" s="69"/>
      <c r="BT61" s="69"/>
      <c r="BU61" s="69"/>
      <c r="BV61" s="69"/>
      <c r="BW61" s="69"/>
      <c r="BX61" s="69"/>
      <c r="BY61" s="69"/>
      <c r="BZ61" s="7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69"/>
      <c r="BN62" s="69"/>
      <c r="BO62" s="69"/>
      <c r="BP62" s="69"/>
      <c r="BQ62" s="69"/>
      <c r="BR62" s="69"/>
      <c r="BS62" s="69"/>
      <c r="BT62" s="69"/>
      <c r="BU62" s="69"/>
      <c r="BV62" s="69"/>
      <c r="BW62" s="69"/>
      <c r="BX62" s="69"/>
      <c r="BY62" s="69"/>
      <c r="BZ62" s="7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1"/>
      <c r="BM63" s="72"/>
      <c r="BN63" s="72"/>
      <c r="BO63" s="72"/>
      <c r="BP63" s="72"/>
      <c r="BQ63" s="72"/>
      <c r="BR63" s="72"/>
      <c r="BS63" s="72"/>
      <c r="BT63" s="72"/>
      <c r="BU63" s="72"/>
      <c r="BV63" s="72"/>
      <c r="BW63" s="72"/>
      <c r="BX63" s="72"/>
      <c r="BY63" s="72"/>
      <c r="BZ63" s="7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47</v>
      </c>
      <c r="BM64" s="61"/>
      <c r="BN64" s="61"/>
      <c r="BO64" s="61"/>
      <c r="BP64" s="61"/>
      <c r="BQ64" s="61"/>
      <c r="BR64" s="61"/>
      <c r="BS64" s="61"/>
      <c r="BT64" s="61"/>
      <c r="BU64" s="61"/>
      <c r="BV64" s="61"/>
      <c r="BW64" s="61"/>
      <c r="BX64" s="61"/>
      <c r="BY64" s="61"/>
      <c r="BZ64" s="62"/>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114</v>
      </c>
      <c r="BM66" s="69"/>
      <c r="BN66" s="69"/>
      <c r="BO66" s="69"/>
      <c r="BP66" s="69"/>
      <c r="BQ66" s="69"/>
      <c r="BR66" s="69"/>
      <c r="BS66" s="69"/>
      <c r="BT66" s="69"/>
      <c r="BU66" s="69"/>
      <c r="BV66" s="69"/>
      <c r="BW66" s="69"/>
      <c r="BX66" s="69"/>
      <c r="BY66" s="69"/>
      <c r="BZ66" s="7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69"/>
      <c r="BN67" s="69"/>
      <c r="BO67" s="69"/>
      <c r="BP67" s="69"/>
      <c r="BQ67" s="69"/>
      <c r="BR67" s="69"/>
      <c r="BS67" s="69"/>
      <c r="BT67" s="69"/>
      <c r="BU67" s="69"/>
      <c r="BV67" s="69"/>
      <c r="BW67" s="69"/>
      <c r="BX67" s="69"/>
      <c r="BY67" s="69"/>
      <c r="BZ67" s="7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69"/>
      <c r="BN68" s="69"/>
      <c r="BO68" s="69"/>
      <c r="BP68" s="69"/>
      <c r="BQ68" s="69"/>
      <c r="BR68" s="69"/>
      <c r="BS68" s="69"/>
      <c r="BT68" s="69"/>
      <c r="BU68" s="69"/>
      <c r="BV68" s="69"/>
      <c r="BW68" s="69"/>
      <c r="BX68" s="69"/>
      <c r="BY68" s="69"/>
      <c r="BZ68" s="7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69"/>
      <c r="BN69" s="69"/>
      <c r="BO69" s="69"/>
      <c r="BP69" s="69"/>
      <c r="BQ69" s="69"/>
      <c r="BR69" s="69"/>
      <c r="BS69" s="69"/>
      <c r="BT69" s="69"/>
      <c r="BU69" s="69"/>
      <c r="BV69" s="69"/>
      <c r="BW69" s="69"/>
      <c r="BX69" s="69"/>
      <c r="BY69" s="69"/>
      <c r="BZ69" s="7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69"/>
      <c r="BN70" s="69"/>
      <c r="BO70" s="69"/>
      <c r="BP70" s="69"/>
      <c r="BQ70" s="69"/>
      <c r="BR70" s="69"/>
      <c r="BS70" s="69"/>
      <c r="BT70" s="69"/>
      <c r="BU70" s="69"/>
      <c r="BV70" s="69"/>
      <c r="BW70" s="69"/>
      <c r="BX70" s="69"/>
      <c r="BY70" s="69"/>
      <c r="BZ70" s="7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69"/>
      <c r="BN71" s="69"/>
      <c r="BO71" s="69"/>
      <c r="BP71" s="69"/>
      <c r="BQ71" s="69"/>
      <c r="BR71" s="69"/>
      <c r="BS71" s="69"/>
      <c r="BT71" s="69"/>
      <c r="BU71" s="69"/>
      <c r="BV71" s="69"/>
      <c r="BW71" s="69"/>
      <c r="BX71" s="69"/>
      <c r="BY71" s="69"/>
      <c r="BZ71" s="7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69"/>
      <c r="BN72" s="69"/>
      <c r="BO72" s="69"/>
      <c r="BP72" s="69"/>
      <c r="BQ72" s="69"/>
      <c r="BR72" s="69"/>
      <c r="BS72" s="69"/>
      <c r="BT72" s="69"/>
      <c r="BU72" s="69"/>
      <c r="BV72" s="69"/>
      <c r="BW72" s="69"/>
      <c r="BX72" s="69"/>
      <c r="BY72" s="69"/>
      <c r="BZ72" s="7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69"/>
      <c r="BN73" s="69"/>
      <c r="BO73" s="69"/>
      <c r="BP73" s="69"/>
      <c r="BQ73" s="69"/>
      <c r="BR73" s="69"/>
      <c r="BS73" s="69"/>
      <c r="BT73" s="69"/>
      <c r="BU73" s="69"/>
      <c r="BV73" s="69"/>
      <c r="BW73" s="69"/>
      <c r="BX73" s="69"/>
      <c r="BY73" s="69"/>
      <c r="BZ73" s="7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69"/>
      <c r="BN74" s="69"/>
      <c r="BO74" s="69"/>
      <c r="BP74" s="69"/>
      <c r="BQ74" s="69"/>
      <c r="BR74" s="69"/>
      <c r="BS74" s="69"/>
      <c r="BT74" s="69"/>
      <c r="BU74" s="69"/>
      <c r="BV74" s="69"/>
      <c r="BW74" s="69"/>
      <c r="BX74" s="69"/>
      <c r="BY74" s="69"/>
      <c r="BZ74" s="7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69"/>
      <c r="BN75" s="69"/>
      <c r="BO75" s="69"/>
      <c r="BP75" s="69"/>
      <c r="BQ75" s="69"/>
      <c r="BR75" s="69"/>
      <c r="BS75" s="69"/>
      <c r="BT75" s="69"/>
      <c r="BU75" s="69"/>
      <c r="BV75" s="69"/>
      <c r="BW75" s="69"/>
      <c r="BX75" s="69"/>
      <c r="BY75" s="69"/>
      <c r="BZ75" s="7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69"/>
      <c r="BN76" s="69"/>
      <c r="BO76" s="69"/>
      <c r="BP76" s="69"/>
      <c r="BQ76" s="69"/>
      <c r="BR76" s="69"/>
      <c r="BS76" s="69"/>
      <c r="BT76" s="69"/>
      <c r="BU76" s="69"/>
      <c r="BV76" s="69"/>
      <c r="BW76" s="69"/>
      <c r="BX76" s="69"/>
      <c r="BY76" s="69"/>
      <c r="BZ76" s="7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69"/>
      <c r="BN77" s="69"/>
      <c r="BO77" s="69"/>
      <c r="BP77" s="69"/>
      <c r="BQ77" s="69"/>
      <c r="BR77" s="69"/>
      <c r="BS77" s="69"/>
      <c r="BT77" s="69"/>
      <c r="BU77" s="69"/>
      <c r="BV77" s="69"/>
      <c r="BW77" s="69"/>
      <c r="BX77" s="69"/>
      <c r="BY77" s="69"/>
      <c r="BZ77" s="7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69"/>
      <c r="BN78" s="69"/>
      <c r="BO78" s="69"/>
      <c r="BP78" s="69"/>
      <c r="BQ78" s="69"/>
      <c r="BR78" s="69"/>
      <c r="BS78" s="69"/>
      <c r="BT78" s="69"/>
      <c r="BU78" s="69"/>
      <c r="BV78" s="69"/>
      <c r="BW78" s="69"/>
      <c r="BX78" s="69"/>
      <c r="BY78" s="69"/>
      <c r="BZ78" s="7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69"/>
      <c r="BN79" s="69"/>
      <c r="BO79" s="69"/>
      <c r="BP79" s="69"/>
      <c r="BQ79" s="69"/>
      <c r="BR79" s="69"/>
      <c r="BS79" s="69"/>
      <c r="BT79" s="69"/>
      <c r="BU79" s="69"/>
      <c r="BV79" s="69"/>
      <c r="BW79" s="69"/>
      <c r="BX79" s="69"/>
      <c r="BY79" s="69"/>
      <c r="BZ79" s="7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69"/>
      <c r="BN80" s="69"/>
      <c r="BO80" s="69"/>
      <c r="BP80" s="69"/>
      <c r="BQ80" s="69"/>
      <c r="BR80" s="69"/>
      <c r="BS80" s="69"/>
      <c r="BT80" s="69"/>
      <c r="BU80" s="69"/>
      <c r="BV80" s="69"/>
      <c r="BW80" s="69"/>
      <c r="BX80" s="69"/>
      <c r="BY80" s="69"/>
      <c r="BZ80" s="7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69"/>
      <c r="BN81" s="69"/>
      <c r="BO81" s="69"/>
      <c r="BP81" s="69"/>
      <c r="BQ81" s="69"/>
      <c r="BR81" s="69"/>
      <c r="BS81" s="69"/>
      <c r="BT81" s="69"/>
      <c r="BU81" s="69"/>
      <c r="BV81" s="69"/>
      <c r="BW81" s="69"/>
      <c r="BX81" s="69"/>
      <c r="BY81" s="69"/>
      <c r="BZ81" s="7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1"/>
      <c r="BM82" s="72"/>
      <c r="BN82" s="72"/>
      <c r="BO82" s="72"/>
      <c r="BP82" s="72"/>
      <c r="BQ82" s="72"/>
      <c r="BR82" s="72"/>
      <c r="BS82" s="72"/>
      <c r="BT82" s="72"/>
      <c r="BU82" s="72"/>
      <c r="BV82" s="72"/>
      <c r="BW82" s="72"/>
      <c r="BX82" s="72"/>
      <c r="BY82" s="72"/>
      <c r="BZ82" s="73"/>
    </row>
    <row r="83" spans="1:78" x14ac:dyDescent="0.15">
      <c r="C83" s="2" t="s">
        <v>19</v>
      </c>
    </row>
    <row r="84" spans="1:78" hidden="1" x14ac:dyDescent="0.15">
      <c r="B84" s="6" t="s">
        <v>5</v>
      </c>
      <c r="C84" s="6"/>
      <c r="D84" s="6"/>
      <c r="E84" s="6" t="s">
        <v>48</v>
      </c>
      <c r="F84" s="6" t="s">
        <v>32</v>
      </c>
      <c r="G84" s="6" t="s">
        <v>50</v>
      </c>
      <c r="H84" s="6" t="s">
        <v>51</v>
      </c>
      <c r="I84" s="6" t="s">
        <v>1</v>
      </c>
      <c r="J84" s="6" t="s">
        <v>29</v>
      </c>
      <c r="K84" s="6" t="s">
        <v>52</v>
      </c>
      <c r="L84" s="6" t="s">
        <v>53</v>
      </c>
      <c r="M84" s="6" t="s">
        <v>54</v>
      </c>
      <c r="N84" s="6" t="s">
        <v>49</v>
      </c>
      <c r="O84" s="6" t="s">
        <v>31</v>
      </c>
    </row>
    <row r="85" spans="1:78" hidden="1" x14ac:dyDescent="0.15">
      <c r="B85" s="6"/>
      <c r="C85" s="6"/>
      <c r="D85" s="6"/>
      <c r="E85" s="6" t="str">
        <f>データ!AI6</f>
        <v>【106.67】</v>
      </c>
      <c r="F85" s="6" t="str">
        <f>データ!AT6</f>
        <v>【3.64】</v>
      </c>
      <c r="G85" s="6" t="str">
        <f>データ!BE6</f>
        <v>【67.52】</v>
      </c>
      <c r="H85" s="6" t="str">
        <f>データ!BP6</f>
        <v>【705.21】</v>
      </c>
      <c r="I85" s="6" t="str">
        <f>データ!CA6</f>
        <v>【98.96】</v>
      </c>
      <c r="J85" s="6" t="str">
        <f>データ!CL6</f>
        <v>【134.52】</v>
      </c>
      <c r="K85" s="6" t="str">
        <f>データ!CW6</f>
        <v>【59.57】</v>
      </c>
      <c r="L85" s="6" t="str">
        <f>データ!DH6</f>
        <v>【95.57】</v>
      </c>
      <c r="M85" s="6" t="str">
        <f>データ!DS6</f>
        <v>【36.52】</v>
      </c>
      <c r="N85" s="6" t="str">
        <f>データ!ED6</f>
        <v>【5.72】</v>
      </c>
      <c r="O85" s="6" t="str">
        <f>データ!EO6</f>
        <v>【0.30】</v>
      </c>
    </row>
  </sheetData>
  <sheetProtection algorithmName="SHA-512" hashValue="lbS+Qwp4ier5nmrrx8TxHykznGwqXETmW9wJdeVD95NPwUu5WrCktHKfpguts+MtrTVkYn/Hs9vucmc2IqrHJQ==" saltValue="kGHQIjmSnCOXP3prFYvuZ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59</v>
      </c>
      <c r="B3" s="30" t="s">
        <v>60</v>
      </c>
      <c r="C3" s="30" t="s">
        <v>45</v>
      </c>
      <c r="D3" s="30" t="s">
        <v>23</v>
      </c>
      <c r="E3" s="30" t="s">
        <v>40</v>
      </c>
      <c r="F3" s="30" t="s">
        <v>0</v>
      </c>
      <c r="G3" s="30" t="s">
        <v>61</v>
      </c>
      <c r="H3" s="76" t="s">
        <v>10</v>
      </c>
      <c r="I3" s="77"/>
      <c r="J3" s="77"/>
      <c r="K3" s="77"/>
      <c r="L3" s="77"/>
      <c r="M3" s="77"/>
      <c r="N3" s="77"/>
      <c r="O3" s="77"/>
      <c r="P3" s="77"/>
      <c r="Q3" s="77"/>
      <c r="R3" s="77"/>
      <c r="S3" s="77"/>
      <c r="T3" s="77"/>
      <c r="U3" s="77"/>
      <c r="V3" s="77"/>
      <c r="W3" s="77"/>
      <c r="X3" s="78"/>
      <c r="Y3" s="82" t="s">
        <v>35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58</v>
      </c>
      <c r="B4" s="31"/>
      <c r="C4" s="31"/>
      <c r="D4" s="31"/>
      <c r="E4" s="31"/>
      <c r="F4" s="31"/>
      <c r="G4" s="31"/>
      <c r="H4" s="79"/>
      <c r="I4" s="80"/>
      <c r="J4" s="80"/>
      <c r="K4" s="80"/>
      <c r="L4" s="80"/>
      <c r="M4" s="80"/>
      <c r="N4" s="80"/>
      <c r="O4" s="80"/>
      <c r="P4" s="80"/>
      <c r="Q4" s="80"/>
      <c r="R4" s="80"/>
      <c r="S4" s="80"/>
      <c r="T4" s="80"/>
      <c r="U4" s="80"/>
      <c r="V4" s="80"/>
      <c r="W4" s="80"/>
      <c r="X4" s="81"/>
      <c r="Y4" s="83" t="s">
        <v>16</v>
      </c>
      <c r="Z4" s="83"/>
      <c r="AA4" s="83"/>
      <c r="AB4" s="83"/>
      <c r="AC4" s="83"/>
      <c r="AD4" s="83"/>
      <c r="AE4" s="83"/>
      <c r="AF4" s="83"/>
      <c r="AG4" s="83"/>
      <c r="AH4" s="83"/>
      <c r="AI4" s="83"/>
      <c r="AJ4" s="83" t="s">
        <v>39</v>
      </c>
      <c r="AK4" s="83"/>
      <c r="AL4" s="83"/>
      <c r="AM4" s="83"/>
      <c r="AN4" s="83"/>
      <c r="AO4" s="83"/>
      <c r="AP4" s="83"/>
      <c r="AQ4" s="83"/>
      <c r="AR4" s="83"/>
      <c r="AS4" s="83"/>
      <c r="AT4" s="83"/>
      <c r="AU4" s="83" t="s">
        <v>62</v>
      </c>
      <c r="AV4" s="83"/>
      <c r="AW4" s="83"/>
      <c r="AX4" s="83"/>
      <c r="AY4" s="83"/>
      <c r="AZ4" s="83"/>
      <c r="BA4" s="83"/>
      <c r="BB4" s="83"/>
      <c r="BC4" s="83"/>
      <c r="BD4" s="83"/>
      <c r="BE4" s="83"/>
      <c r="BF4" s="83" t="s">
        <v>63</v>
      </c>
      <c r="BG4" s="83"/>
      <c r="BH4" s="83"/>
      <c r="BI4" s="83"/>
      <c r="BJ4" s="83"/>
      <c r="BK4" s="83"/>
      <c r="BL4" s="83"/>
      <c r="BM4" s="83"/>
      <c r="BN4" s="83"/>
      <c r="BO4" s="83"/>
      <c r="BP4" s="83"/>
      <c r="BQ4" s="83" t="s">
        <v>56</v>
      </c>
      <c r="BR4" s="83"/>
      <c r="BS4" s="83"/>
      <c r="BT4" s="83"/>
      <c r="BU4" s="83"/>
      <c r="BV4" s="83"/>
      <c r="BW4" s="83"/>
      <c r="BX4" s="83"/>
      <c r="BY4" s="83"/>
      <c r="BZ4" s="83"/>
      <c r="CA4" s="83"/>
      <c r="CB4" s="83" t="s">
        <v>64</v>
      </c>
      <c r="CC4" s="83"/>
      <c r="CD4" s="83"/>
      <c r="CE4" s="83"/>
      <c r="CF4" s="83"/>
      <c r="CG4" s="83"/>
      <c r="CH4" s="83"/>
      <c r="CI4" s="83"/>
      <c r="CJ4" s="83"/>
      <c r="CK4" s="83"/>
      <c r="CL4" s="83"/>
      <c r="CM4" s="83" t="s">
        <v>65</v>
      </c>
      <c r="CN4" s="83"/>
      <c r="CO4" s="83"/>
      <c r="CP4" s="83"/>
      <c r="CQ4" s="83"/>
      <c r="CR4" s="83"/>
      <c r="CS4" s="83"/>
      <c r="CT4" s="83"/>
      <c r="CU4" s="83"/>
      <c r="CV4" s="83"/>
      <c r="CW4" s="83"/>
      <c r="CX4" s="83" t="s">
        <v>34</v>
      </c>
      <c r="CY4" s="83"/>
      <c r="CZ4" s="83"/>
      <c r="DA4" s="83"/>
      <c r="DB4" s="83"/>
      <c r="DC4" s="83"/>
      <c r="DD4" s="83"/>
      <c r="DE4" s="83"/>
      <c r="DF4" s="83"/>
      <c r="DG4" s="83"/>
      <c r="DH4" s="83"/>
      <c r="DI4" s="83" t="s">
        <v>43</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x14ac:dyDescent="0.15">
      <c r="A5" s="28" t="s">
        <v>68</v>
      </c>
      <c r="B5" s="32"/>
      <c r="C5" s="32"/>
      <c r="D5" s="32"/>
      <c r="E5" s="32"/>
      <c r="F5" s="32"/>
      <c r="G5" s="32"/>
      <c r="H5" s="37" t="s">
        <v>69</v>
      </c>
      <c r="I5" s="37" t="s">
        <v>70</v>
      </c>
      <c r="J5" s="37" t="s">
        <v>71</v>
      </c>
      <c r="K5" s="37" t="s">
        <v>72</v>
      </c>
      <c r="L5" s="37" t="s">
        <v>73</v>
      </c>
      <c r="M5" s="37" t="s">
        <v>14</v>
      </c>
      <c r="N5" s="37" t="s">
        <v>74</v>
      </c>
      <c r="O5" s="37" t="s">
        <v>75</v>
      </c>
      <c r="P5" s="37" t="s">
        <v>76</v>
      </c>
      <c r="Q5" s="37" t="s">
        <v>77</v>
      </c>
      <c r="R5" s="37" t="s">
        <v>78</v>
      </c>
      <c r="S5" s="37" t="s">
        <v>79</v>
      </c>
      <c r="T5" s="37" t="s">
        <v>80</v>
      </c>
      <c r="U5" s="37" t="s">
        <v>81</v>
      </c>
      <c r="V5" s="37" t="s">
        <v>82</v>
      </c>
      <c r="W5" s="37" t="s">
        <v>83</v>
      </c>
      <c r="X5" s="37" t="s">
        <v>84</v>
      </c>
      <c r="Y5" s="37" t="s">
        <v>37</v>
      </c>
      <c r="Z5" s="37" t="s">
        <v>85</v>
      </c>
      <c r="AA5" s="37" t="s">
        <v>86</v>
      </c>
      <c r="AB5" s="37" t="s">
        <v>87</v>
      </c>
      <c r="AC5" s="37" t="s">
        <v>88</v>
      </c>
      <c r="AD5" s="37" t="s">
        <v>89</v>
      </c>
      <c r="AE5" s="37" t="s">
        <v>90</v>
      </c>
      <c r="AF5" s="37" t="s">
        <v>91</v>
      </c>
      <c r="AG5" s="37" t="s">
        <v>92</v>
      </c>
      <c r="AH5" s="37" t="s">
        <v>93</v>
      </c>
      <c r="AI5" s="37" t="s">
        <v>5</v>
      </c>
      <c r="AJ5" s="37" t="s">
        <v>37</v>
      </c>
      <c r="AK5" s="37" t="s">
        <v>85</v>
      </c>
      <c r="AL5" s="37" t="s">
        <v>86</v>
      </c>
      <c r="AM5" s="37" t="s">
        <v>87</v>
      </c>
      <c r="AN5" s="37" t="s">
        <v>88</v>
      </c>
      <c r="AO5" s="37" t="s">
        <v>89</v>
      </c>
      <c r="AP5" s="37" t="s">
        <v>90</v>
      </c>
      <c r="AQ5" s="37" t="s">
        <v>91</v>
      </c>
      <c r="AR5" s="37" t="s">
        <v>92</v>
      </c>
      <c r="AS5" s="37" t="s">
        <v>93</v>
      </c>
      <c r="AT5" s="37" t="s">
        <v>94</v>
      </c>
      <c r="AU5" s="37" t="s">
        <v>37</v>
      </c>
      <c r="AV5" s="37" t="s">
        <v>85</v>
      </c>
      <c r="AW5" s="37" t="s">
        <v>86</v>
      </c>
      <c r="AX5" s="37" t="s">
        <v>87</v>
      </c>
      <c r="AY5" s="37" t="s">
        <v>88</v>
      </c>
      <c r="AZ5" s="37" t="s">
        <v>89</v>
      </c>
      <c r="BA5" s="37" t="s">
        <v>90</v>
      </c>
      <c r="BB5" s="37" t="s">
        <v>91</v>
      </c>
      <c r="BC5" s="37" t="s">
        <v>92</v>
      </c>
      <c r="BD5" s="37" t="s">
        <v>93</v>
      </c>
      <c r="BE5" s="37" t="s">
        <v>94</v>
      </c>
      <c r="BF5" s="37" t="s">
        <v>37</v>
      </c>
      <c r="BG5" s="37" t="s">
        <v>85</v>
      </c>
      <c r="BH5" s="37" t="s">
        <v>86</v>
      </c>
      <c r="BI5" s="37" t="s">
        <v>87</v>
      </c>
      <c r="BJ5" s="37" t="s">
        <v>88</v>
      </c>
      <c r="BK5" s="37" t="s">
        <v>89</v>
      </c>
      <c r="BL5" s="37" t="s">
        <v>90</v>
      </c>
      <c r="BM5" s="37" t="s">
        <v>91</v>
      </c>
      <c r="BN5" s="37" t="s">
        <v>92</v>
      </c>
      <c r="BO5" s="37" t="s">
        <v>93</v>
      </c>
      <c r="BP5" s="37" t="s">
        <v>94</v>
      </c>
      <c r="BQ5" s="37" t="s">
        <v>37</v>
      </c>
      <c r="BR5" s="37" t="s">
        <v>85</v>
      </c>
      <c r="BS5" s="37" t="s">
        <v>86</v>
      </c>
      <c r="BT5" s="37" t="s">
        <v>87</v>
      </c>
      <c r="BU5" s="37" t="s">
        <v>88</v>
      </c>
      <c r="BV5" s="37" t="s">
        <v>89</v>
      </c>
      <c r="BW5" s="37" t="s">
        <v>90</v>
      </c>
      <c r="BX5" s="37" t="s">
        <v>91</v>
      </c>
      <c r="BY5" s="37" t="s">
        <v>92</v>
      </c>
      <c r="BZ5" s="37" t="s">
        <v>93</v>
      </c>
      <c r="CA5" s="37" t="s">
        <v>94</v>
      </c>
      <c r="CB5" s="37" t="s">
        <v>37</v>
      </c>
      <c r="CC5" s="37" t="s">
        <v>85</v>
      </c>
      <c r="CD5" s="37" t="s">
        <v>86</v>
      </c>
      <c r="CE5" s="37" t="s">
        <v>87</v>
      </c>
      <c r="CF5" s="37" t="s">
        <v>88</v>
      </c>
      <c r="CG5" s="37" t="s">
        <v>89</v>
      </c>
      <c r="CH5" s="37" t="s">
        <v>90</v>
      </c>
      <c r="CI5" s="37" t="s">
        <v>91</v>
      </c>
      <c r="CJ5" s="37" t="s">
        <v>92</v>
      </c>
      <c r="CK5" s="37" t="s">
        <v>93</v>
      </c>
      <c r="CL5" s="37" t="s">
        <v>94</v>
      </c>
      <c r="CM5" s="37" t="s">
        <v>37</v>
      </c>
      <c r="CN5" s="37" t="s">
        <v>85</v>
      </c>
      <c r="CO5" s="37" t="s">
        <v>86</v>
      </c>
      <c r="CP5" s="37" t="s">
        <v>87</v>
      </c>
      <c r="CQ5" s="37" t="s">
        <v>88</v>
      </c>
      <c r="CR5" s="37" t="s">
        <v>89</v>
      </c>
      <c r="CS5" s="37" t="s">
        <v>90</v>
      </c>
      <c r="CT5" s="37" t="s">
        <v>91</v>
      </c>
      <c r="CU5" s="37" t="s">
        <v>92</v>
      </c>
      <c r="CV5" s="37" t="s">
        <v>93</v>
      </c>
      <c r="CW5" s="37" t="s">
        <v>94</v>
      </c>
      <c r="CX5" s="37" t="s">
        <v>37</v>
      </c>
      <c r="CY5" s="37" t="s">
        <v>85</v>
      </c>
      <c r="CZ5" s="37" t="s">
        <v>86</v>
      </c>
      <c r="DA5" s="37" t="s">
        <v>87</v>
      </c>
      <c r="DB5" s="37" t="s">
        <v>88</v>
      </c>
      <c r="DC5" s="37" t="s">
        <v>89</v>
      </c>
      <c r="DD5" s="37" t="s">
        <v>90</v>
      </c>
      <c r="DE5" s="37" t="s">
        <v>91</v>
      </c>
      <c r="DF5" s="37" t="s">
        <v>92</v>
      </c>
      <c r="DG5" s="37" t="s">
        <v>93</v>
      </c>
      <c r="DH5" s="37" t="s">
        <v>94</v>
      </c>
      <c r="DI5" s="37" t="s">
        <v>37</v>
      </c>
      <c r="DJ5" s="37" t="s">
        <v>85</v>
      </c>
      <c r="DK5" s="37" t="s">
        <v>86</v>
      </c>
      <c r="DL5" s="37" t="s">
        <v>87</v>
      </c>
      <c r="DM5" s="37" t="s">
        <v>88</v>
      </c>
      <c r="DN5" s="37" t="s">
        <v>89</v>
      </c>
      <c r="DO5" s="37" t="s">
        <v>90</v>
      </c>
      <c r="DP5" s="37" t="s">
        <v>91</v>
      </c>
      <c r="DQ5" s="37" t="s">
        <v>92</v>
      </c>
      <c r="DR5" s="37" t="s">
        <v>93</v>
      </c>
      <c r="DS5" s="37" t="s">
        <v>94</v>
      </c>
      <c r="DT5" s="37" t="s">
        <v>37</v>
      </c>
      <c r="DU5" s="37" t="s">
        <v>85</v>
      </c>
      <c r="DV5" s="37" t="s">
        <v>86</v>
      </c>
      <c r="DW5" s="37" t="s">
        <v>87</v>
      </c>
      <c r="DX5" s="37" t="s">
        <v>88</v>
      </c>
      <c r="DY5" s="37" t="s">
        <v>89</v>
      </c>
      <c r="DZ5" s="37" t="s">
        <v>90</v>
      </c>
      <c r="EA5" s="37" t="s">
        <v>91</v>
      </c>
      <c r="EB5" s="37" t="s">
        <v>92</v>
      </c>
      <c r="EC5" s="37" t="s">
        <v>93</v>
      </c>
      <c r="ED5" s="37" t="s">
        <v>94</v>
      </c>
      <c r="EE5" s="37" t="s">
        <v>37</v>
      </c>
      <c r="EF5" s="37" t="s">
        <v>85</v>
      </c>
      <c r="EG5" s="37" t="s">
        <v>86</v>
      </c>
      <c r="EH5" s="37" t="s">
        <v>87</v>
      </c>
      <c r="EI5" s="37" t="s">
        <v>88</v>
      </c>
      <c r="EJ5" s="37" t="s">
        <v>89</v>
      </c>
      <c r="EK5" s="37" t="s">
        <v>90</v>
      </c>
      <c r="EL5" s="37" t="s">
        <v>91</v>
      </c>
      <c r="EM5" s="37" t="s">
        <v>92</v>
      </c>
      <c r="EN5" s="37" t="s">
        <v>93</v>
      </c>
      <c r="EO5" s="37" t="s">
        <v>94</v>
      </c>
    </row>
    <row r="6" spans="1:148" s="27" customFormat="1" x14ac:dyDescent="0.15">
      <c r="A6" s="28" t="s">
        <v>95</v>
      </c>
      <c r="B6" s="33">
        <f t="shared" ref="B6:X6" si="1">B7</f>
        <v>2020</v>
      </c>
      <c r="C6" s="33">
        <f t="shared" si="1"/>
        <v>272256</v>
      </c>
      <c r="D6" s="33">
        <f t="shared" si="1"/>
        <v>46</v>
      </c>
      <c r="E6" s="33">
        <f t="shared" si="1"/>
        <v>17</v>
      </c>
      <c r="F6" s="33">
        <f t="shared" si="1"/>
        <v>1</v>
      </c>
      <c r="G6" s="33">
        <f t="shared" si="1"/>
        <v>0</v>
      </c>
      <c r="H6" s="33" t="str">
        <f t="shared" si="1"/>
        <v>大阪府　高石市</v>
      </c>
      <c r="I6" s="33" t="str">
        <f t="shared" si="1"/>
        <v>法適用</v>
      </c>
      <c r="J6" s="33" t="str">
        <f t="shared" si="1"/>
        <v>下水道事業</v>
      </c>
      <c r="K6" s="33" t="str">
        <f t="shared" si="1"/>
        <v>公共下水道</v>
      </c>
      <c r="L6" s="33" t="str">
        <f t="shared" si="1"/>
        <v>Bb1</v>
      </c>
      <c r="M6" s="33" t="str">
        <f t="shared" si="1"/>
        <v>非設置</v>
      </c>
      <c r="N6" s="38" t="str">
        <f t="shared" si="1"/>
        <v>-</v>
      </c>
      <c r="O6" s="38">
        <f t="shared" si="1"/>
        <v>56.81</v>
      </c>
      <c r="P6" s="38">
        <f t="shared" si="1"/>
        <v>91.73</v>
      </c>
      <c r="Q6" s="38">
        <f t="shared" si="1"/>
        <v>80.69</v>
      </c>
      <c r="R6" s="38">
        <f t="shared" si="1"/>
        <v>2755</v>
      </c>
      <c r="S6" s="38">
        <f t="shared" si="1"/>
        <v>57540</v>
      </c>
      <c r="T6" s="38">
        <f t="shared" si="1"/>
        <v>11.3</v>
      </c>
      <c r="U6" s="38">
        <f t="shared" si="1"/>
        <v>5092.04</v>
      </c>
      <c r="V6" s="38">
        <f t="shared" si="1"/>
        <v>52579</v>
      </c>
      <c r="W6" s="38">
        <f t="shared" si="1"/>
        <v>5.94</v>
      </c>
      <c r="X6" s="38">
        <f t="shared" si="1"/>
        <v>8851.68</v>
      </c>
      <c r="Y6" s="42" t="str">
        <f t="shared" ref="Y6:AH6" si="2">IF(Y7="",NA(),Y7)</f>
        <v>-</v>
      </c>
      <c r="Z6" s="42" t="str">
        <f t="shared" si="2"/>
        <v>-</v>
      </c>
      <c r="AA6" s="42" t="str">
        <f t="shared" si="2"/>
        <v>-</v>
      </c>
      <c r="AB6" s="42" t="str">
        <f t="shared" si="2"/>
        <v>-</v>
      </c>
      <c r="AC6" s="42">
        <f t="shared" si="2"/>
        <v>114.47</v>
      </c>
      <c r="AD6" s="42" t="str">
        <f t="shared" si="2"/>
        <v>-</v>
      </c>
      <c r="AE6" s="42" t="str">
        <f t="shared" si="2"/>
        <v>-</v>
      </c>
      <c r="AF6" s="42" t="str">
        <f t="shared" si="2"/>
        <v>-</v>
      </c>
      <c r="AG6" s="42" t="str">
        <f t="shared" si="2"/>
        <v>-</v>
      </c>
      <c r="AH6" s="42">
        <f t="shared" si="2"/>
        <v>107.87</v>
      </c>
      <c r="AI6" s="38" t="str">
        <f>IF(AI7="","",IF(AI7="-","【-】","【"&amp;SUBSTITUTE(TEXT(AI7,"#,##0.00"),"-","△")&amp;"】"))</f>
        <v>【106.67】</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11.59</v>
      </c>
      <c r="AT6" s="38" t="str">
        <f>IF(AT7="","",IF(AT7="-","【-】","【"&amp;SUBSTITUTE(TEXT(AT7,"#,##0.00"),"-","△")&amp;"】"))</f>
        <v>【3.64】</v>
      </c>
      <c r="AU6" s="42" t="str">
        <f t="shared" ref="AU6:BD6" si="4">IF(AU7="",NA(),AU7)</f>
        <v>-</v>
      </c>
      <c r="AV6" s="42" t="str">
        <f t="shared" si="4"/>
        <v>-</v>
      </c>
      <c r="AW6" s="42" t="str">
        <f t="shared" si="4"/>
        <v>-</v>
      </c>
      <c r="AX6" s="42" t="str">
        <f t="shared" si="4"/>
        <v>-</v>
      </c>
      <c r="AY6" s="42">
        <f t="shared" si="4"/>
        <v>31.94</v>
      </c>
      <c r="AZ6" s="42" t="str">
        <f t="shared" si="4"/>
        <v>-</v>
      </c>
      <c r="BA6" s="42" t="str">
        <f t="shared" si="4"/>
        <v>-</v>
      </c>
      <c r="BB6" s="42" t="str">
        <f t="shared" si="4"/>
        <v>-</v>
      </c>
      <c r="BC6" s="42" t="str">
        <f t="shared" si="4"/>
        <v>-</v>
      </c>
      <c r="BD6" s="42">
        <f t="shared" si="4"/>
        <v>37.200000000000003</v>
      </c>
      <c r="BE6" s="38" t="str">
        <f>IF(BE7="","",IF(BE7="-","【-】","【"&amp;SUBSTITUTE(TEXT(BE7,"#,##0.00"),"-","△")&amp;"】"))</f>
        <v>【67.52】</v>
      </c>
      <c r="BF6" s="42" t="str">
        <f t="shared" ref="BF6:BO6" si="5">IF(BF7="",NA(),BF7)</f>
        <v>-</v>
      </c>
      <c r="BG6" s="42" t="str">
        <f t="shared" si="5"/>
        <v>-</v>
      </c>
      <c r="BH6" s="42" t="str">
        <f t="shared" si="5"/>
        <v>-</v>
      </c>
      <c r="BI6" s="42" t="str">
        <f t="shared" si="5"/>
        <v>-</v>
      </c>
      <c r="BJ6" s="42">
        <f t="shared" si="5"/>
        <v>862.69</v>
      </c>
      <c r="BK6" s="42" t="str">
        <f t="shared" si="5"/>
        <v>-</v>
      </c>
      <c r="BL6" s="42" t="str">
        <f t="shared" si="5"/>
        <v>-</v>
      </c>
      <c r="BM6" s="42" t="str">
        <f t="shared" si="5"/>
        <v>-</v>
      </c>
      <c r="BN6" s="42" t="str">
        <f t="shared" si="5"/>
        <v>-</v>
      </c>
      <c r="BO6" s="42">
        <f t="shared" si="5"/>
        <v>843.72</v>
      </c>
      <c r="BP6" s="38" t="str">
        <f>IF(BP7="","",IF(BP7="-","【-】","【"&amp;SUBSTITUTE(TEXT(BP7,"#,##0.00"),"-","△")&amp;"】"))</f>
        <v>【705.21】</v>
      </c>
      <c r="BQ6" s="42" t="str">
        <f t="shared" ref="BQ6:BZ6" si="6">IF(BQ7="",NA(),BQ7)</f>
        <v>-</v>
      </c>
      <c r="BR6" s="42" t="str">
        <f t="shared" si="6"/>
        <v>-</v>
      </c>
      <c r="BS6" s="42" t="str">
        <f t="shared" si="6"/>
        <v>-</v>
      </c>
      <c r="BT6" s="42" t="str">
        <f t="shared" si="6"/>
        <v>-</v>
      </c>
      <c r="BU6" s="42">
        <f t="shared" si="6"/>
        <v>101.65</v>
      </c>
      <c r="BV6" s="42" t="str">
        <f t="shared" si="6"/>
        <v>-</v>
      </c>
      <c r="BW6" s="42" t="str">
        <f t="shared" si="6"/>
        <v>-</v>
      </c>
      <c r="BX6" s="42" t="str">
        <f t="shared" si="6"/>
        <v>-</v>
      </c>
      <c r="BY6" s="42" t="str">
        <f t="shared" si="6"/>
        <v>-</v>
      </c>
      <c r="BZ6" s="42">
        <f t="shared" si="6"/>
        <v>94.81</v>
      </c>
      <c r="CA6" s="38" t="str">
        <f>IF(CA7="","",IF(CA7="-","【-】","【"&amp;SUBSTITUTE(TEXT(CA7,"#,##0.00"),"-","△")&amp;"】"))</f>
        <v>【98.96】</v>
      </c>
      <c r="CB6" s="42" t="str">
        <f t="shared" ref="CB6:CK6" si="7">IF(CB7="",NA(),CB7)</f>
        <v>-</v>
      </c>
      <c r="CC6" s="42" t="str">
        <f t="shared" si="7"/>
        <v>-</v>
      </c>
      <c r="CD6" s="42" t="str">
        <f t="shared" si="7"/>
        <v>-</v>
      </c>
      <c r="CE6" s="42" t="str">
        <f t="shared" si="7"/>
        <v>-</v>
      </c>
      <c r="CF6" s="42">
        <f t="shared" si="7"/>
        <v>146.07</v>
      </c>
      <c r="CG6" s="42" t="str">
        <f t="shared" si="7"/>
        <v>-</v>
      </c>
      <c r="CH6" s="42" t="str">
        <f t="shared" si="7"/>
        <v>-</v>
      </c>
      <c r="CI6" s="42" t="str">
        <f t="shared" si="7"/>
        <v>-</v>
      </c>
      <c r="CJ6" s="42" t="str">
        <f t="shared" si="7"/>
        <v>-</v>
      </c>
      <c r="CK6" s="42">
        <f t="shared" si="7"/>
        <v>129.9</v>
      </c>
      <c r="CL6" s="38" t="str">
        <f>IF(CL7="","",IF(CL7="-","【-】","【"&amp;SUBSTITUTE(TEXT(CL7,"#,##0.00"),"-","△")&amp;"】"))</f>
        <v>【134.52】</v>
      </c>
      <c r="CM6" s="42" t="str">
        <f t="shared" ref="CM6:CV6" si="8">IF(CM7="",NA(),CM7)</f>
        <v>-</v>
      </c>
      <c r="CN6" s="42" t="str">
        <f t="shared" si="8"/>
        <v>-</v>
      </c>
      <c r="CO6" s="42" t="str">
        <f t="shared" si="8"/>
        <v>-</v>
      </c>
      <c r="CP6" s="42" t="str">
        <f t="shared" si="8"/>
        <v>-</v>
      </c>
      <c r="CQ6" s="42" t="str">
        <f t="shared" si="8"/>
        <v>-</v>
      </c>
      <c r="CR6" s="42" t="str">
        <f t="shared" si="8"/>
        <v>-</v>
      </c>
      <c r="CS6" s="42" t="str">
        <f t="shared" si="8"/>
        <v>-</v>
      </c>
      <c r="CT6" s="42" t="str">
        <f t="shared" si="8"/>
        <v>-</v>
      </c>
      <c r="CU6" s="42" t="str">
        <f t="shared" si="8"/>
        <v>-</v>
      </c>
      <c r="CV6" s="42">
        <f t="shared" si="8"/>
        <v>80.11</v>
      </c>
      <c r="CW6" s="38" t="str">
        <f>IF(CW7="","",IF(CW7="-","【-】","【"&amp;SUBSTITUTE(TEXT(CW7,"#,##0.00"),"-","△")&amp;"】"))</f>
        <v>【59.57】</v>
      </c>
      <c r="CX6" s="42" t="str">
        <f t="shared" ref="CX6:DG6" si="9">IF(CX7="",NA(),CX7)</f>
        <v>-</v>
      </c>
      <c r="CY6" s="42" t="str">
        <f t="shared" si="9"/>
        <v>-</v>
      </c>
      <c r="CZ6" s="42" t="str">
        <f t="shared" si="9"/>
        <v>-</v>
      </c>
      <c r="DA6" s="42" t="str">
        <f t="shared" si="9"/>
        <v>-</v>
      </c>
      <c r="DB6" s="42">
        <f t="shared" si="9"/>
        <v>94.77</v>
      </c>
      <c r="DC6" s="42" t="str">
        <f t="shared" si="9"/>
        <v>-</v>
      </c>
      <c r="DD6" s="42" t="str">
        <f t="shared" si="9"/>
        <v>-</v>
      </c>
      <c r="DE6" s="42" t="str">
        <f t="shared" si="9"/>
        <v>-</v>
      </c>
      <c r="DF6" s="42" t="str">
        <f t="shared" si="9"/>
        <v>-</v>
      </c>
      <c r="DG6" s="42">
        <f t="shared" si="9"/>
        <v>95.96</v>
      </c>
      <c r="DH6" s="38" t="str">
        <f>IF(DH7="","",IF(DH7="-","【-】","【"&amp;SUBSTITUTE(TEXT(DH7,"#,##0.00"),"-","△")&amp;"】"))</f>
        <v>【95.57】</v>
      </c>
      <c r="DI6" s="42" t="str">
        <f t="shared" ref="DI6:DR6" si="10">IF(DI7="",NA(),DI7)</f>
        <v>-</v>
      </c>
      <c r="DJ6" s="42" t="str">
        <f t="shared" si="10"/>
        <v>-</v>
      </c>
      <c r="DK6" s="42" t="str">
        <f t="shared" si="10"/>
        <v>-</v>
      </c>
      <c r="DL6" s="42" t="str">
        <f t="shared" si="10"/>
        <v>-</v>
      </c>
      <c r="DM6" s="42">
        <f t="shared" si="10"/>
        <v>49.61</v>
      </c>
      <c r="DN6" s="42" t="str">
        <f t="shared" si="10"/>
        <v>-</v>
      </c>
      <c r="DO6" s="42" t="str">
        <f t="shared" si="10"/>
        <v>-</v>
      </c>
      <c r="DP6" s="42" t="str">
        <f t="shared" si="10"/>
        <v>-</v>
      </c>
      <c r="DQ6" s="42" t="str">
        <f t="shared" si="10"/>
        <v>-</v>
      </c>
      <c r="DR6" s="42">
        <f t="shared" si="10"/>
        <v>20.23</v>
      </c>
      <c r="DS6" s="38" t="str">
        <f>IF(DS7="","",IF(DS7="-","【-】","【"&amp;SUBSTITUTE(TEXT(DS7,"#,##0.00"),"-","△")&amp;"】"))</f>
        <v>【36.52】</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42">
        <f t="shared" si="11"/>
        <v>1.63</v>
      </c>
      <c r="ED6" s="38" t="str">
        <f>IF(ED7="","",IF(ED7="-","【-】","【"&amp;SUBSTITUTE(TEXT(ED7,"#,##0.00"),"-","△")&amp;"】"))</f>
        <v>【5.72】</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0.12</v>
      </c>
      <c r="EO6" s="38" t="str">
        <f>IF(EO7="","",IF(EO7="-","【-】","【"&amp;SUBSTITUTE(TEXT(EO7,"#,##0.00"),"-","△")&amp;"】"))</f>
        <v>【0.30】</v>
      </c>
    </row>
    <row r="7" spans="1:148" s="27" customFormat="1" x14ac:dyDescent="0.15">
      <c r="A7" s="28"/>
      <c r="B7" s="34">
        <v>2020</v>
      </c>
      <c r="C7" s="34">
        <v>272256</v>
      </c>
      <c r="D7" s="34">
        <v>46</v>
      </c>
      <c r="E7" s="34">
        <v>17</v>
      </c>
      <c r="F7" s="34">
        <v>1</v>
      </c>
      <c r="G7" s="34">
        <v>0</v>
      </c>
      <c r="H7" s="34" t="s">
        <v>96</v>
      </c>
      <c r="I7" s="34" t="s">
        <v>97</v>
      </c>
      <c r="J7" s="34" t="s">
        <v>98</v>
      </c>
      <c r="K7" s="34" t="s">
        <v>99</v>
      </c>
      <c r="L7" s="34" t="s">
        <v>100</v>
      </c>
      <c r="M7" s="34" t="s">
        <v>101</v>
      </c>
      <c r="N7" s="39" t="s">
        <v>103</v>
      </c>
      <c r="O7" s="39">
        <v>56.81</v>
      </c>
      <c r="P7" s="39">
        <v>91.73</v>
      </c>
      <c r="Q7" s="39">
        <v>80.69</v>
      </c>
      <c r="R7" s="39">
        <v>2755</v>
      </c>
      <c r="S7" s="39">
        <v>57540</v>
      </c>
      <c r="T7" s="39">
        <v>11.3</v>
      </c>
      <c r="U7" s="39">
        <v>5092.04</v>
      </c>
      <c r="V7" s="39">
        <v>52579</v>
      </c>
      <c r="W7" s="39">
        <v>5.94</v>
      </c>
      <c r="X7" s="39">
        <v>8851.68</v>
      </c>
      <c r="Y7" s="39" t="s">
        <v>103</v>
      </c>
      <c r="Z7" s="39" t="s">
        <v>103</v>
      </c>
      <c r="AA7" s="39" t="s">
        <v>103</v>
      </c>
      <c r="AB7" s="39" t="s">
        <v>103</v>
      </c>
      <c r="AC7" s="39">
        <v>114.47</v>
      </c>
      <c r="AD7" s="39" t="s">
        <v>103</v>
      </c>
      <c r="AE7" s="39" t="s">
        <v>103</v>
      </c>
      <c r="AF7" s="39" t="s">
        <v>103</v>
      </c>
      <c r="AG7" s="39" t="s">
        <v>103</v>
      </c>
      <c r="AH7" s="39">
        <v>107.87</v>
      </c>
      <c r="AI7" s="39">
        <v>106.67</v>
      </c>
      <c r="AJ7" s="39" t="s">
        <v>103</v>
      </c>
      <c r="AK7" s="39" t="s">
        <v>103</v>
      </c>
      <c r="AL7" s="39" t="s">
        <v>103</v>
      </c>
      <c r="AM7" s="39" t="s">
        <v>103</v>
      </c>
      <c r="AN7" s="39">
        <v>0</v>
      </c>
      <c r="AO7" s="39" t="s">
        <v>103</v>
      </c>
      <c r="AP7" s="39" t="s">
        <v>103</v>
      </c>
      <c r="AQ7" s="39" t="s">
        <v>103</v>
      </c>
      <c r="AR7" s="39" t="s">
        <v>103</v>
      </c>
      <c r="AS7" s="39">
        <v>11.59</v>
      </c>
      <c r="AT7" s="39">
        <v>3.64</v>
      </c>
      <c r="AU7" s="39" t="s">
        <v>103</v>
      </c>
      <c r="AV7" s="39" t="s">
        <v>103</v>
      </c>
      <c r="AW7" s="39" t="s">
        <v>103</v>
      </c>
      <c r="AX7" s="39" t="s">
        <v>103</v>
      </c>
      <c r="AY7" s="39">
        <v>31.94</v>
      </c>
      <c r="AZ7" s="39" t="s">
        <v>103</v>
      </c>
      <c r="BA7" s="39" t="s">
        <v>103</v>
      </c>
      <c r="BB7" s="39" t="s">
        <v>103</v>
      </c>
      <c r="BC7" s="39" t="s">
        <v>103</v>
      </c>
      <c r="BD7" s="39">
        <v>37.200000000000003</v>
      </c>
      <c r="BE7" s="39">
        <v>67.52</v>
      </c>
      <c r="BF7" s="39" t="s">
        <v>103</v>
      </c>
      <c r="BG7" s="39" t="s">
        <v>103</v>
      </c>
      <c r="BH7" s="39" t="s">
        <v>103</v>
      </c>
      <c r="BI7" s="39" t="s">
        <v>103</v>
      </c>
      <c r="BJ7" s="39">
        <v>862.69</v>
      </c>
      <c r="BK7" s="39" t="s">
        <v>103</v>
      </c>
      <c r="BL7" s="39" t="s">
        <v>103</v>
      </c>
      <c r="BM7" s="39" t="s">
        <v>103</v>
      </c>
      <c r="BN7" s="39" t="s">
        <v>103</v>
      </c>
      <c r="BO7" s="39">
        <v>843.72</v>
      </c>
      <c r="BP7" s="39">
        <v>705.21</v>
      </c>
      <c r="BQ7" s="39" t="s">
        <v>103</v>
      </c>
      <c r="BR7" s="39" t="s">
        <v>103</v>
      </c>
      <c r="BS7" s="39" t="s">
        <v>103</v>
      </c>
      <c r="BT7" s="39" t="s">
        <v>103</v>
      </c>
      <c r="BU7" s="39">
        <v>101.65</v>
      </c>
      <c r="BV7" s="39" t="s">
        <v>103</v>
      </c>
      <c r="BW7" s="39" t="s">
        <v>103</v>
      </c>
      <c r="BX7" s="39" t="s">
        <v>103</v>
      </c>
      <c r="BY7" s="39" t="s">
        <v>103</v>
      </c>
      <c r="BZ7" s="39">
        <v>94.81</v>
      </c>
      <c r="CA7" s="39">
        <v>98.96</v>
      </c>
      <c r="CB7" s="39" t="s">
        <v>103</v>
      </c>
      <c r="CC7" s="39" t="s">
        <v>103</v>
      </c>
      <c r="CD7" s="39" t="s">
        <v>103</v>
      </c>
      <c r="CE7" s="39" t="s">
        <v>103</v>
      </c>
      <c r="CF7" s="39">
        <v>146.07</v>
      </c>
      <c r="CG7" s="39" t="s">
        <v>103</v>
      </c>
      <c r="CH7" s="39" t="s">
        <v>103</v>
      </c>
      <c r="CI7" s="39" t="s">
        <v>103</v>
      </c>
      <c r="CJ7" s="39" t="s">
        <v>103</v>
      </c>
      <c r="CK7" s="39">
        <v>129.9</v>
      </c>
      <c r="CL7" s="39">
        <v>134.52000000000001</v>
      </c>
      <c r="CM7" s="39" t="s">
        <v>103</v>
      </c>
      <c r="CN7" s="39" t="s">
        <v>103</v>
      </c>
      <c r="CO7" s="39" t="s">
        <v>103</v>
      </c>
      <c r="CP7" s="39" t="s">
        <v>103</v>
      </c>
      <c r="CQ7" s="39" t="s">
        <v>103</v>
      </c>
      <c r="CR7" s="39" t="s">
        <v>103</v>
      </c>
      <c r="CS7" s="39" t="s">
        <v>103</v>
      </c>
      <c r="CT7" s="39" t="s">
        <v>103</v>
      </c>
      <c r="CU7" s="39" t="s">
        <v>103</v>
      </c>
      <c r="CV7" s="39">
        <v>80.11</v>
      </c>
      <c r="CW7" s="39">
        <v>59.57</v>
      </c>
      <c r="CX7" s="39" t="s">
        <v>103</v>
      </c>
      <c r="CY7" s="39" t="s">
        <v>103</v>
      </c>
      <c r="CZ7" s="39" t="s">
        <v>103</v>
      </c>
      <c r="DA7" s="39" t="s">
        <v>103</v>
      </c>
      <c r="DB7" s="39">
        <v>94.77</v>
      </c>
      <c r="DC7" s="39" t="s">
        <v>103</v>
      </c>
      <c r="DD7" s="39" t="s">
        <v>103</v>
      </c>
      <c r="DE7" s="39" t="s">
        <v>103</v>
      </c>
      <c r="DF7" s="39" t="s">
        <v>103</v>
      </c>
      <c r="DG7" s="39">
        <v>95.96</v>
      </c>
      <c r="DH7" s="39">
        <v>95.57</v>
      </c>
      <c r="DI7" s="39" t="s">
        <v>103</v>
      </c>
      <c r="DJ7" s="39" t="s">
        <v>103</v>
      </c>
      <c r="DK7" s="39" t="s">
        <v>103</v>
      </c>
      <c r="DL7" s="39" t="s">
        <v>103</v>
      </c>
      <c r="DM7" s="39">
        <v>49.61</v>
      </c>
      <c r="DN7" s="39" t="s">
        <v>103</v>
      </c>
      <c r="DO7" s="39" t="s">
        <v>103</v>
      </c>
      <c r="DP7" s="39" t="s">
        <v>103</v>
      </c>
      <c r="DQ7" s="39" t="s">
        <v>103</v>
      </c>
      <c r="DR7" s="39">
        <v>20.23</v>
      </c>
      <c r="DS7" s="39">
        <v>36.520000000000003</v>
      </c>
      <c r="DT7" s="39" t="s">
        <v>103</v>
      </c>
      <c r="DU7" s="39" t="s">
        <v>103</v>
      </c>
      <c r="DV7" s="39" t="s">
        <v>103</v>
      </c>
      <c r="DW7" s="39" t="s">
        <v>103</v>
      </c>
      <c r="DX7" s="39">
        <v>0</v>
      </c>
      <c r="DY7" s="39" t="s">
        <v>103</v>
      </c>
      <c r="DZ7" s="39" t="s">
        <v>103</v>
      </c>
      <c r="EA7" s="39" t="s">
        <v>103</v>
      </c>
      <c r="EB7" s="39" t="s">
        <v>103</v>
      </c>
      <c r="EC7" s="39">
        <v>1.63</v>
      </c>
      <c r="ED7" s="39">
        <v>5.72</v>
      </c>
      <c r="EE7" s="39" t="s">
        <v>103</v>
      </c>
      <c r="EF7" s="39" t="s">
        <v>103</v>
      </c>
      <c r="EG7" s="39" t="s">
        <v>103</v>
      </c>
      <c r="EH7" s="39" t="s">
        <v>103</v>
      </c>
      <c r="EI7" s="39">
        <v>0</v>
      </c>
      <c r="EJ7" s="39" t="s">
        <v>103</v>
      </c>
      <c r="EK7" s="39" t="s">
        <v>103</v>
      </c>
      <c r="EL7" s="39" t="s">
        <v>103</v>
      </c>
      <c r="EM7" s="39" t="s">
        <v>103</v>
      </c>
      <c r="EN7" s="39">
        <v>0.12</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60</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102</v>
      </c>
    </row>
    <row r="12" spans="1:148" x14ac:dyDescent="0.15">
      <c r="B12">
        <v>1</v>
      </c>
      <c r="C12">
        <v>1</v>
      </c>
      <c r="D12">
        <v>1</v>
      </c>
      <c r="E12">
        <v>1</v>
      </c>
      <c r="F12">
        <v>2</v>
      </c>
      <c r="G12" t="s">
        <v>109</v>
      </c>
    </row>
    <row r="13" spans="1:148" x14ac:dyDescent="0.15">
      <c r="B13" t="s">
        <v>110</v>
      </c>
      <c r="C13" t="s">
        <v>110</v>
      </c>
      <c r="D13" t="s">
        <v>110</v>
      </c>
      <c r="E13" t="s">
        <v>8</v>
      </c>
      <c r="F13" t="s">
        <v>8</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2022-02-10T09:11:18Z</cp:lastPrinted>
  <dcterms:created xsi:type="dcterms:W3CDTF">2021-12-03T07:15:33Z</dcterms:created>
  <dcterms:modified xsi:type="dcterms:W3CDTF">2022-02-10T09:11:20Z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2022-01-19T05:46:23Z</vt:filetime>
  </property>
</Properties>
</file>