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1 箕面市○\"/>
    </mc:Choice>
  </mc:AlternateContent>
  <workbookProtection workbookAlgorithmName="SHA-512" workbookHashValue="FX9CdjkUR+IF7bkuKz3gJPSo15Tzm44fGElowDNyVo5MFLeKc7p8FlFdj5CjliirPfpOFm61JDAsHX/EClHUUg==" workbookSaltValue="172/38uUPn4rTE+udqAQ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<sst xmlns="http://schemas.openxmlformats.org/spreadsheetml/2006/main" count="236" uniqueCount="117">
  <si>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</si>
  <si>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</si>
  <si>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</si>
  <si>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</si>
  <si>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</si>
  <si>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</si>
  <si>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</si>
  <si>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</si>
  <si>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</si>
  <si>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</si>
  <si>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</si>
  <si>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</si>
  <si>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</si>
  <si>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</si>
  <si>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</si>
  <si>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</si>
  <si>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</si>
  <si>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</si>
  <si>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</si>
  <si>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</si>
  <si>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</si>
  <si>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</si>
  <si>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</si>
  <si>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</si>
  <si>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</si>
  <si>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</si>
  <si>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</si>
  <si>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</si>
  <si>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</si>
  <si>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</si>
  <si>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</si>
  <si>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</si>
  <si>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</si>
  <si>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</si>
  <si>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</si>
  <si>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</si>
  <si>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</si>
  <si>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</si>
  <si>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</si>
  <si>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</si>
  <si>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</si>
  <si>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</si>
  <si>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</si>
  <si>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</si>
  <si>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</si>
  <si>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</si>
  <si>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</si>
  <si>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</si>
  <si>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</si>
  <si>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</si>
  <si>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</si>
  <si>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</si>
  <si>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</si>
  <si>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</si>
  <si>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</si>
  <si>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</si>
  <si>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</si>
  <si>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</si>
  <si>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</si>
  <si>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</si>
  <si>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</si>
  <si>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</si>
  <si>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</si>
  <si>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</si>
  <si>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</si>
  <si>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</si>
  <si>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</si>
  <si>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</si>
  <si>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</si>
  <si>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</si>
  <si>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</si>
  <si>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</si>
  <si>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</si>
  <si>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</si>
  <si>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</si>
  <si>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</si>
  <si>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</si>
  <si>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</si>
  <si>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</si>
  <si>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</si>
  <si>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</si>
  <si>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</si>
  <si>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</si>
  <si>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</si>
  <si>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</si>
  <si>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</si>
  <si>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</si>
  <si>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</si>
  <si>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</si>
  <si>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</si>
  <si>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</si>
  <si>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</si>
  <si>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</si>
  <si>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</si>
  <si>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</si>
  <si>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</si>
  <si>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</si>
  <si>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</si>
  <si>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</si>
  <si>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</si>
  <si>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</si>
  <si>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</si>
  <si>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</si>
  <si>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</si>
  <si>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</si>
  <si>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</si>
  <si>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</si>
  <si>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</si>
  <si>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</si>
  <si>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</si>
  <si>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</si>
  <si>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</si>
  <si>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</si>
  <si>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</si>
  <si>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42年の事業開始以前から敷設されている雨水管路に加え、汚水管路が順次法定耐用年数を経過し始めています。令和2年度末の整備状況では、汚水管路を含めた管路全体の約20％が令和8年3月末までに法定耐用年数を超える見込みとなっています。
　①については、類似団体平均値と比較して高くなっているのは、本市の下水道施設が早い時期に整備を完了したことによるものです。
　②については、汚水管路、雨水管路ともに法定耐用年数を経過した管路が急増し、昨年度と比較して2.87倍の増加となり、類似団体平均値や全国平均値と比較して高くなっています。
　③については、類似団体平均値と比較して高い管渠改善率となっていますが、管路調査・健全度判定に基づき更生工事等を実施しているため、年度により施工延長のばらつきがあります。</t>
    <rPh sb="193" eb="195">
      <t>ウスイ</t>
    </rPh>
    <rPh sb="195" eb="197">
      <t>カンロ</t>
    </rPh>
    <rPh sb="211" eb="213">
      <t>カンロ</t>
    </rPh>
    <rPh sb="214" eb="216">
      <t>キュウゾウ</t>
    </rPh>
    <rPh sb="238" eb="240">
      <t>ルイジ</t>
    </rPh>
    <rPh sb="240" eb="242">
      <t>ダンタイ</t>
    </rPh>
    <rPh sb="242" eb="244">
      <t>ヘイキン</t>
    </rPh>
    <rPh sb="244" eb="245">
      <t>チ</t>
    </rPh>
    <rPh sb="246" eb="248">
      <t>ゼンコク</t>
    </rPh>
    <rPh sb="248" eb="251">
      <t>ヘイキンチ</t>
    </rPh>
    <rPh sb="252" eb="254">
      <t>ヒカク</t>
    </rPh>
    <rPh sb="256" eb="257">
      <t>タカ</t>
    </rPh>
    <phoneticPr fontId="4"/>
  </si>
  <si>
    <t>　本市の公共下水道事業は昭和42年度に事業開始しており、平成30年度から令和2年度にかけて、法定耐用年数を経過した管路が急増していますが、平成27年3月に策定した「箕面市上下水道施設整備基本・実施計画」を経営戦略として位置づけ、ストックマネジメント計画に基づく健全度判定により管路の修繕・更生工事等を適切に実施することとしています。
　今後、短期間に大規模な管路更生が見込まれることから、建設改良積立金や内部留保資金のほか、国庫交付金等についても最大限に活用し、財源確保に努めます。
　計画期間において、使用料値上げをすることなく、老朽管路の計画的な更新等を実施し、経費回収率100％以上を維持できる見込みとなっていますが、引き続くコロナ禍が使用料収入に及ぼす影響については、慎重に見極めていく必要があります。</t>
    <rPh sb="28" eb="30">
      <t>ヘイセイ</t>
    </rPh>
    <rPh sb="36" eb="38">
      <t>レイワ</t>
    </rPh>
    <rPh sb="39" eb="41">
      <t>ネンド</t>
    </rPh>
    <rPh sb="124" eb="126">
      <t>ケイカク</t>
    </rPh>
    <rPh sb="312" eb="313">
      <t>ヒ</t>
    </rPh>
    <rPh sb="314" eb="315">
      <t>ツヅ</t>
    </rPh>
    <rPh sb="319" eb="320">
      <t>カ</t>
    </rPh>
    <rPh sb="327" eb="328">
      <t>オヨ</t>
    </rPh>
    <rPh sb="330" eb="332">
      <t>エイキョウ</t>
    </rPh>
    <rPh sb="338" eb="340">
      <t>シンチョウ</t>
    </rPh>
    <rPh sb="341" eb="343">
      <t>ミキワ</t>
    </rPh>
    <rPh sb="347" eb="349">
      <t>ヒツヨウ</t>
    </rPh>
    <phoneticPr fontId="4"/>
  </si>
  <si>
    <t>　①⑤については、令和2年度に実施した新型コロナウイルス感染症にかかる生活支援策として、2か月間の基本料金の無料化等の影響により、下水道使用料が大幅に減少したことから、経費回収率も前年度に比べて6.94ポイント減少していますが、基本料金の無料化にかかる減収分については、国の交付金等を財源とする市からの補てんを営業外収益として受けているため、経常収支比率は前年度並みの水準を維持しています。
　②については、平成17年度以降、累積欠損金は生じていません。
　③については、工事の竣工時期等による未払金の増減により、流動負債に年度間のばらつきは見られますが、全体としては現預金の増加に伴って流動資産が増加しており、類似団体平均値と比較すると、ゆとりのある財政状況となっています。
　④については、老朽管路の大規模更新に備え、資金残高を勘案しながら借入抑制を実施しているため、企業債残高は順調に減少しています。
　⑥については、平成15年度の法適用時から上水道事業と下水道事業との組織統合を実施したことによる経費節減や、企業債の補償金免除繰上償還制度の活用、また企業債借入抑制による支払利息の減少効果等もあり、汚水処理原価を低く抑えています。
　⑦については、単独処理場を有していないため、当該値を計上していません。
　⑧については、寺など一部を除いて水洗化済であり、水洗化率は約99.9％となっています。　　　　　　</t>
    <rPh sb="9" eb="11">
      <t>レイワ</t>
    </rPh>
    <rPh sb="12" eb="14">
      <t>ネンド</t>
    </rPh>
    <rPh sb="15" eb="17">
      <t>ジッシ</t>
    </rPh>
    <rPh sb="19" eb="21">
      <t>シンガタ</t>
    </rPh>
    <rPh sb="28" eb="31">
      <t>カンセンショウ</t>
    </rPh>
    <rPh sb="35" eb="37">
      <t>セイカツ</t>
    </rPh>
    <rPh sb="37" eb="40">
      <t>シエンサク</t>
    </rPh>
    <rPh sb="46" eb="48">
      <t>ゲツカン</t>
    </rPh>
    <rPh sb="49" eb="51">
      <t>キホン</t>
    </rPh>
    <rPh sb="51" eb="53">
      <t>リョウキン</t>
    </rPh>
    <rPh sb="54" eb="57">
      <t>ムリョウカ</t>
    </rPh>
    <rPh sb="59" eb="61">
      <t>エイキョウ</t>
    </rPh>
    <rPh sb="72" eb="74">
      <t>オオハバ</t>
    </rPh>
    <rPh sb="84" eb="86">
      <t>ケイヒ</t>
    </rPh>
    <rPh sb="86" eb="89">
      <t>カイシュウリツ</t>
    </rPh>
    <rPh sb="90" eb="93">
      <t>ゼンネンド</t>
    </rPh>
    <rPh sb="94" eb="95">
      <t>クラ</t>
    </rPh>
    <rPh sb="105" eb="107">
      <t>ゲンショウ</t>
    </rPh>
    <rPh sb="114" eb="116">
      <t>キホン</t>
    </rPh>
    <rPh sb="116" eb="118">
      <t>リョウキン</t>
    </rPh>
    <rPh sb="119" eb="122">
      <t>ムリョウカ</t>
    </rPh>
    <rPh sb="126" eb="128">
      <t>ゲンシュウ</t>
    </rPh>
    <rPh sb="128" eb="129">
      <t>ブン</t>
    </rPh>
    <rPh sb="155" eb="158">
      <t>エイギョウガイ</t>
    </rPh>
    <rPh sb="158" eb="160">
      <t>シュウエキ</t>
    </rPh>
    <rPh sb="171" eb="173">
      <t>ケイジョウ</t>
    </rPh>
    <rPh sb="173" eb="175">
      <t>シュウシ</t>
    </rPh>
    <rPh sb="178" eb="181">
      <t>ゼンネンド</t>
    </rPh>
    <rPh sb="181" eb="182">
      <t>ナミ</t>
    </rPh>
    <rPh sb="565" eb="566">
      <t>テラ</t>
    </rPh>
    <rPh sb="568" eb="570">
      <t>イチブ</t>
    </rPh>
    <rPh sb="571" eb="572">
      <t>ノゾ</t>
    </rPh>
    <rPh sb="574" eb="577">
      <t>スイセンカ</t>
    </rPh>
    <rPh sb="577" eb="578">
      <t>スミ</t>
    </rPh>
    <rPh sb="582" eb="585">
      <t>スイセンカ</t>
    </rPh>
    <rPh sb="585" eb="586">
      <t>リツ</t>
    </rPh>
    <rPh sb="587" eb="588">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</si>
</sst>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0.38</c:v>
                </c:pt>
                <c:pt idx="1">
                  <c:v>0.24</c:v>
                </c:pt>
                <c:pt idx="2">
                  <c:v>0.42</c:v>
                </c:pt>
                <c:pt idx="3">
                  <c:v>0.48</c:v>
                </c:pt>
                <c:pt idx="4">
                  <c:v>1.06</c:v>
                </c:pt>
              </c:numCache>
            </c:numRef>
          </c:val>
          <c:extLst>
            <c:ext xmlns:c16="http://schemas.microsoft.com/office/drawing/2014/chart" uri="{C3380CC4-5D6E-409C-BE32-E72D297353CC}">
              <c16:uniqueId val="{00000000-BBD0-48DD-BF08-31714B621F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0.21</c:v>
                </c:pt>
                <c:pt idx="3">
                  <c:v>0.19</c:v>
                </c:pt>
                <c:pt idx="4">
                  <c:v>0.19</c:v>
                </c:pt>
              </c:numCache>
            </c:numRef>
          </c:val>
          <c:smooth val="0"/>
          <c:extLst>
            <c:ext xmlns:c16="http://schemas.microsoft.com/office/drawing/2014/chart" uri="{C3380CC4-5D6E-409C-BE32-E72D297353CC}">
              <c16:uniqueId val="{00000001-BBD0-48DD-BF08-31714B621F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F2-4BDB-B86A-3DEDF6309D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69.23</c:v>
                </c:pt>
                <c:pt idx="1">
                  <c:v>70.37</c:v>
                </c:pt>
                <c:pt idx="2">
                  <c:v>61.93</c:v>
                </c:pt>
                <c:pt idx="3">
                  <c:v>61.32</c:v>
                </c:pt>
                <c:pt idx="4">
                  <c:v>61.7</c:v>
                </c:pt>
              </c:numCache>
            </c:numRef>
          </c:val>
          <c:smooth val="0"/>
          <c:extLst>
            <c:ext xmlns:c16="http://schemas.microsoft.com/office/drawing/2014/chart" uri="{C3380CC4-5D6E-409C-BE32-E72D297353CC}">
              <c16:uniqueId val="{00000001-9BF2-4BDB-B86A-3DEDF6309D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99.94</c:v>
                </c:pt>
                <c:pt idx="1">
                  <c:v>99.97</c:v>
                </c:pt>
                <c:pt idx="2">
                  <c:v>99.97</c:v>
                </c:pt>
                <c:pt idx="3">
                  <c:v>99.97</c:v>
                </c:pt>
                <c:pt idx="4">
                  <c:v>99.97</c:v>
                </c:pt>
              </c:numCache>
            </c:numRef>
          </c:val>
          <c:extLst>
            <c:ext xmlns:c16="http://schemas.microsoft.com/office/drawing/2014/chart" uri="{C3380CC4-5D6E-409C-BE32-E72D297353CC}">
              <c16:uniqueId val="{00000000-67F7-4393-82AF-6B436E3CDE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96.75</c:v>
                </c:pt>
                <c:pt idx="2">
                  <c:v>94.45</c:v>
                </c:pt>
                <c:pt idx="3">
                  <c:v>94.58</c:v>
                </c:pt>
                <c:pt idx="4">
                  <c:v>94.56</c:v>
                </c:pt>
              </c:numCache>
            </c:numRef>
          </c:val>
          <c:smooth val="0"/>
          <c:extLst>
            <c:ext xmlns:c16="http://schemas.microsoft.com/office/drawing/2014/chart" uri="{C3380CC4-5D6E-409C-BE32-E72D297353CC}">
              <c16:uniqueId val="{00000001-67F7-4393-82AF-6B436E3CDE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110.02</c:v>
                </c:pt>
                <c:pt idx="1">
                  <c:v>111.13</c:v>
                </c:pt>
                <c:pt idx="2">
                  <c:v>109.21</c:v>
                </c:pt>
                <c:pt idx="3">
                  <c:v>108.94</c:v>
                </c:pt>
                <c:pt idx="4">
                  <c:v>109.32</c:v>
                </c:pt>
              </c:numCache>
            </c:numRef>
          </c:val>
          <c:extLst>
            <c:ext xmlns:c16="http://schemas.microsoft.com/office/drawing/2014/chart" uri="{C3380CC4-5D6E-409C-BE32-E72D297353CC}">
              <c16:uniqueId val="{00000000-0048-4CA6-A56F-FBEAC7FAF3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106.96</c:v>
                </c:pt>
                <c:pt idx="1">
                  <c:v>106.55</c:v>
                </c:pt>
                <c:pt idx="2">
                  <c:v>107.64</c:v>
                </c:pt>
                <c:pt idx="3">
                  <c:v>107.03</c:v>
                </c:pt>
                <c:pt idx="4">
                  <c:v>106.55</c:v>
                </c:pt>
              </c:numCache>
            </c:numRef>
          </c:val>
          <c:smooth val="0"/>
          <c:extLst>
            <c:ext xmlns:c16="http://schemas.microsoft.com/office/drawing/2014/chart" uri="{C3380CC4-5D6E-409C-BE32-E72D297353CC}">
              <c16:uniqueId val="{00000001-0048-4CA6-A56F-FBEAC7FAF3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31.92</c:v>
                </c:pt>
                <c:pt idx="1">
                  <c:v>33.94</c:v>
                </c:pt>
                <c:pt idx="2">
                  <c:v>34.69</c:v>
                </c:pt>
                <c:pt idx="3">
                  <c:v>36.22</c:v>
                </c:pt>
                <c:pt idx="4">
                  <c:v>37.200000000000003</c:v>
                </c:pt>
              </c:numCache>
            </c:numRef>
          </c:val>
          <c:extLst>
            <c:ext xmlns:c16="http://schemas.microsoft.com/office/drawing/2014/chart" uri="{C3380CC4-5D6E-409C-BE32-E72D297353CC}">
              <c16:uniqueId val="{00000000-FE08-4B81-8350-F846EE8799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28.42</c:v>
                </c:pt>
                <c:pt idx="1">
                  <c:v>28.24</c:v>
                </c:pt>
                <c:pt idx="2">
                  <c:v>30.45</c:v>
                </c:pt>
                <c:pt idx="3">
                  <c:v>31.01</c:v>
                </c:pt>
                <c:pt idx="4">
                  <c:v>28.87</c:v>
                </c:pt>
              </c:numCache>
            </c:numRef>
          </c:val>
          <c:smooth val="0"/>
          <c:extLst>
            <c:ext xmlns:c16="http://schemas.microsoft.com/office/drawing/2014/chart" uri="{C3380CC4-5D6E-409C-BE32-E72D297353CC}">
              <c16:uniqueId val="{00000001-FE08-4B81-8350-F846EE8799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0.8</c:v>
                </c:pt>
                <c:pt idx="1">
                  <c:v>0.79</c:v>
                </c:pt>
                <c:pt idx="2">
                  <c:v>1.61</c:v>
                </c:pt>
                <c:pt idx="3">
                  <c:v>2.83</c:v>
                </c:pt>
                <c:pt idx="4">
                  <c:v>8.1300000000000008</c:v>
                </c:pt>
              </c:numCache>
            </c:numRef>
          </c:val>
          <c:extLst>
            <c:ext xmlns:c16="http://schemas.microsoft.com/office/drawing/2014/chart" uri="{C3380CC4-5D6E-409C-BE32-E72D297353CC}">
              <c16:uniqueId val="{00000000-DA0D-49F0-84DE-0607975493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3.01</c:v>
                </c:pt>
                <c:pt idx="1">
                  <c:v>3.67</c:v>
                </c:pt>
                <c:pt idx="2">
                  <c:v>4.8499999999999996</c:v>
                </c:pt>
                <c:pt idx="3">
                  <c:v>4.95</c:v>
                </c:pt>
                <c:pt idx="4">
                  <c:v>5.64</c:v>
                </c:pt>
              </c:numCache>
            </c:numRef>
          </c:val>
          <c:smooth val="0"/>
          <c:extLst>
            <c:ext xmlns:c16="http://schemas.microsoft.com/office/drawing/2014/chart" uri="{C3380CC4-5D6E-409C-BE32-E72D297353CC}">
              <c16:uniqueId val="{00000001-DA0D-49F0-84DE-0607975493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85-41DD-9A5B-01566EFD02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0.41</c:v>
                </c:pt>
                <c:pt idx="2">
                  <c:v>9.1999999999999993</c:v>
                </c:pt>
                <c:pt idx="3">
                  <c:v>7.69</c:v>
                </c:pt>
                <c:pt idx="4">
                  <c:v>5.95</c:v>
                </c:pt>
              </c:numCache>
            </c:numRef>
          </c:val>
          <c:smooth val="0"/>
          <c:extLst>
            <c:ext xmlns:c16="http://schemas.microsoft.com/office/drawing/2014/chart" uri="{C3380CC4-5D6E-409C-BE32-E72D297353CC}">
              <c16:uniqueId val="{00000001-1B85-41DD-9A5B-01566EFD02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575.25</c:v>
                </c:pt>
                <c:pt idx="1">
                  <c:v>532.11</c:v>
                </c:pt>
                <c:pt idx="2">
                  <c:v>595.52</c:v>
                </c:pt>
                <c:pt idx="3">
                  <c:v>499.28</c:v>
                </c:pt>
                <c:pt idx="4">
                  <c:v>624.07000000000005</c:v>
                </c:pt>
              </c:numCache>
            </c:numRef>
          </c:val>
          <c:extLst>
            <c:ext xmlns:c16="http://schemas.microsoft.com/office/drawing/2014/chart" uri="{C3380CC4-5D6E-409C-BE32-E72D297353CC}">
              <c16:uniqueId val="{00000000-6BED-42D8-8C8F-28C7B22851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72.739999999999995</c:v>
                </c:pt>
                <c:pt idx="1">
                  <c:v>83.46</c:v>
                </c:pt>
                <c:pt idx="2">
                  <c:v>72.22</c:v>
                </c:pt>
                <c:pt idx="3">
                  <c:v>73.02</c:v>
                </c:pt>
                <c:pt idx="4">
                  <c:v>72.930000000000007</c:v>
                </c:pt>
              </c:numCache>
            </c:numRef>
          </c:val>
          <c:smooth val="0"/>
          <c:extLst>
            <c:ext xmlns:c16="http://schemas.microsoft.com/office/drawing/2014/chart" uri="{C3380CC4-5D6E-409C-BE32-E72D297353CC}">
              <c16:uniqueId val="{00000001-6BED-42D8-8C8F-28C7B22851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184.17</c:v>
                </c:pt>
                <c:pt idx="1">
                  <c:v>169.01</c:v>
                </c:pt>
                <c:pt idx="2">
                  <c:v>158.01</c:v>
                </c:pt>
                <c:pt idx="3">
                  <c:v>146.43</c:v>
                </c:pt>
                <c:pt idx="4">
                  <c:v>142.36000000000001</c:v>
                </c:pt>
              </c:numCache>
            </c:numRef>
          </c:val>
          <c:extLst>
            <c:ext xmlns:c16="http://schemas.microsoft.com/office/drawing/2014/chart" uri="{C3380CC4-5D6E-409C-BE32-E72D297353CC}">
              <c16:uniqueId val="{00000000-EC6A-426D-B0E8-B0DCB6496E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596.44000000000005</c:v>
                </c:pt>
                <c:pt idx="1">
                  <c:v>612.6</c:v>
                </c:pt>
                <c:pt idx="2">
                  <c:v>730.93</c:v>
                </c:pt>
                <c:pt idx="3">
                  <c:v>708.89</c:v>
                </c:pt>
                <c:pt idx="4">
                  <c:v>730.52</c:v>
                </c:pt>
              </c:numCache>
            </c:numRef>
          </c:val>
          <c:smooth val="0"/>
          <c:extLst>
            <c:ext xmlns:c16="http://schemas.microsoft.com/office/drawing/2014/chart" uri="{C3380CC4-5D6E-409C-BE32-E72D297353CC}">
              <c16:uniqueId val="{00000001-EC6A-426D-B0E8-B0DCB6496E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112.92</c:v>
                </c:pt>
                <c:pt idx="1">
                  <c:v>113.74</c:v>
                </c:pt>
                <c:pt idx="2">
                  <c:v>111.27</c:v>
                </c:pt>
                <c:pt idx="3">
                  <c:v>112.03</c:v>
                </c:pt>
                <c:pt idx="4">
                  <c:v>105.09</c:v>
                </c:pt>
              </c:numCache>
            </c:numRef>
          </c:val>
          <c:extLst>
            <c:ext xmlns:c16="http://schemas.microsoft.com/office/drawing/2014/chart" uri="{C3380CC4-5D6E-409C-BE32-E72D297353CC}">
              <c16:uniqueId val="{00000000-405A-4678-9AA3-F780D195C8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102.42</c:v>
                </c:pt>
                <c:pt idx="1">
                  <c:v>100.97</c:v>
                </c:pt>
                <c:pt idx="2">
                  <c:v>98.09</c:v>
                </c:pt>
                <c:pt idx="3">
                  <c:v>97.91</c:v>
                </c:pt>
                <c:pt idx="4">
                  <c:v>98.61</c:v>
                </c:pt>
              </c:numCache>
            </c:numRef>
          </c:val>
          <c:smooth val="0"/>
          <c:extLst>
            <c:ext xmlns:c16="http://schemas.microsoft.com/office/drawing/2014/chart" uri="{C3380CC4-5D6E-409C-BE32-E72D297353CC}">
              <c16:uniqueId val="{00000001-405A-4678-9AA3-F780D195C8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92.73</c:v>
                </c:pt>
                <c:pt idx="1">
                  <c:v>91.56</c:v>
                </c:pt>
                <c:pt idx="2">
                  <c:v>93.56</c:v>
                </c:pt>
                <c:pt idx="3">
                  <c:v>92.5</c:v>
                </c:pt>
                <c:pt idx="4">
                  <c:v>91.87</c:v>
                </c:pt>
              </c:numCache>
            </c:numRef>
          </c:val>
          <c:extLst>
            <c:ext xmlns:c16="http://schemas.microsoft.com/office/drawing/2014/chart" uri="{C3380CC4-5D6E-409C-BE32-E72D297353CC}">
              <c16:uniqueId val="{00000000-71EF-4B7E-8347-94864BE4CB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116.2</c:v>
                </c:pt>
                <c:pt idx="1">
                  <c:v>118.78</c:v>
                </c:pt>
                <c:pt idx="2">
                  <c:v>146.08000000000001</c:v>
                </c:pt>
                <c:pt idx="3">
                  <c:v>144.11000000000001</c:v>
                </c:pt>
                <c:pt idx="4">
                  <c:v>141.24</c:v>
                </c:pt>
              </c:numCache>
            </c:numRef>
          </c:val>
          <c:smooth val="0"/>
          <c:extLst>
            <c:ext xmlns:c16="http://schemas.microsoft.com/office/drawing/2014/chart" uri="{C3380CC4-5D6E-409C-BE32-E72D297353CC}">
              <c16:uniqueId val="{00000001-71EF-4B7E-8347-94864BE4CB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箕面市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138890</v>
      </c>
      <c r="AM8" s="69"/>
      <c r="AN8" s="69"/>
      <c r="AO8" s="69"/>
      <c r="AP8" s="69"/>
      <c r="AQ8" s="69"/>
      <c r="AR8" s="69"/>
      <c r="AS8" s="69"/>
      <c r="AT8" s="68">
        <f>データ!T6</f>
        <v>47.9</v>
      </c>
      <c r="AU8" s="68"/>
      <c r="AV8" s="68"/>
      <c r="AW8" s="68"/>
      <c r="AX8" s="68"/>
      <c r="AY8" s="68"/>
      <c r="AZ8" s="68"/>
      <c r="BA8" s="68"/>
      <c r="BB8" s="68">
        <f>データ!U6</f>
        <v>2899.58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89.05</v>
      </c>
      <c r="J10" s="68"/>
      <c r="K10" s="68"/>
      <c r="L10" s="68"/>
      <c r="M10" s="68"/>
      <c r="N10" s="68"/>
      <c r="O10" s="68"/>
      <c r="P10" s="68">
        <f>データ!P6</f>
        <v>99.99</v>
      </c>
      <c r="Q10" s="68"/>
      <c r="R10" s="68"/>
      <c r="S10" s="68"/>
      <c r="T10" s="68"/>
      <c r="U10" s="68"/>
      <c r="V10" s="68"/>
      <c r="W10" s="68">
        <f>データ!Q6</f>
        <v>72.62</v>
      </c>
      <c r="X10" s="68"/>
      <c r="Y10" s="68"/>
      <c r="Z10" s="68"/>
      <c r="AA10" s="68"/>
      <c r="AB10" s="68"/>
      <c r="AC10" s="68"/>
      <c r="AD10" s="69">
        <f>データ!R6</f>
        <v>1863</v>
      </c>
      <c r="AE10" s="69"/>
      <c r="AF10" s="69"/>
      <c r="AG10" s="69"/>
      <c r="AH10" s="69"/>
      <c r="AI10" s="69"/>
      <c r="AJ10" s="69"/>
      <c r="AK10" s="2"/>
      <c r="AL10" s="69">
        <f>データ!V6</f>
        <v>138773</v>
      </c>
      <c r="AM10" s="69"/>
      <c r="AN10" s="69"/>
      <c r="AO10" s="69"/>
      <c r="AP10" s="69"/>
      <c r="AQ10" s="69"/>
      <c r="AR10" s="69"/>
      <c r="AS10" s="69"/>
      <c r="AT10" s="68">
        <f>データ!W6</f>
        <v>19.45</v>
      </c>
      <c r="AU10" s="68"/>
      <c r="AV10" s="68"/>
      <c r="AW10" s="68"/>
      <c r="AX10" s="68"/>
      <c r="AY10" s="68"/>
      <c r="AZ10" s="68"/>
      <c r="BA10" s="68"/>
      <c r="BB10" s="68">
        <f>データ!X6</f>
        <v>7134.86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38rGf3+F5Vit3+C/wsJdWqlEL/8eJmjMZlB5P+fsgf5e9N29axjKAkVLcKhOmeftoxAkMzpEwTwq7MwTayqg==" saltValue="6m5kgWmQmaL3V5bU09lL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272205</v>
      </c>
      <c r="D6" s="33">
        <f t="shared" si="3"/>
        <v>46</v>
      </c>
      <c r="E6" s="33">
        <f t="shared" si="3"/>
        <v>17</v>
      </c>
      <c r="F6" s="33">
        <f t="shared" si="3"/>
        <v>1</v>
      </c>
      <c r="G6" s="33">
        <f t="shared" si="3"/>
        <v>0</v>
      </c>
      <c r="H6" s="33" t="str">
        <f t="shared" si="3"/>
        <v>大阪府　箕面市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89.05</v>
      </c>
      <c r="P6" s="34">
        <f t="shared" si="3"/>
        <v>99.99</v>
      </c>
      <c r="Q6" s="34">
        <f t="shared" si="3"/>
        <v>72.62</v>
      </c>
      <c r="R6" s="34">
        <f t="shared" si="3"/>
        <v>1863</v>
      </c>
      <c r="S6" s="34">
        <f t="shared" si="3"/>
        <v>138890</v>
      </c>
      <c r="T6" s="34">
        <f t="shared" si="3"/>
        <v>47.9</v>
      </c>
      <c r="U6" s="34">
        <f t="shared" si="3"/>
        <v>2899.58</v>
      </c>
      <c r="V6" s="34">
        <f t="shared" si="3"/>
        <v>138773</v>
      </c>
      <c r="W6" s="34">
        <f t="shared" si="3"/>
        <v>19.45</v>
      </c>
      <c r="X6" s="34">
        <f t="shared" si="3"/>
        <v>7134.86</v>
      </c>
      <c r="Y6" s="35">
        <f>IF(Y7="",NA(),Y7)</f>
        <v>110.02</v>
      </c>
      <c r="Z6" s="35">
        <f t="shared" ref="Z6:AH6" si="4">IF(Z7="",NA(),Z7)</f>
        <v>111.13</v>
      </c>
      <c r="AA6" s="35">
        <f t="shared" si="4"/>
        <v>109.21</v>
      </c>
      <c r="AB6" s="35">
        <f t="shared" si="4"/>
        <v>108.94</v>
      </c>
      <c r="AC6" s="35">
        <f t="shared" si="4"/>
        <v>109.32</v>
      </c>
      <c r="AD6" s="35">
        <f t="shared" si="4"/>
        <v>106.96</v>
      </c>
      <c r="AE6" s="35">
        <f t="shared" si="4"/>
        <v>106.55</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5">
        <f t="shared" si="5"/>
        <v>0.41</v>
      </c>
      <c r="AQ6" s="35">
        <f t="shared" si="5"/>
        <v>9.1999999999999993</v>
      </c>
      <c r="AR6" s="35">
        <f t="shared" si="5"/>
        <v>7.69</v>
      </c>
      <c r="AS6" s="35">
        <f t="shared" si="5"/>
        <v>5.95</v>
      </c>
      <c r="AT6" s="34" t="str">
        <f>IF(AT7="","",IF(AT7="-","【-】","【"&amp;SUBSTITUTE(TEXT(AT7,"#,##0.00"),"-","△")&amp;"】"))</f>
        <v>【3.64】</v>
      </c>
      <c r="AU6" s="35">
        <f>IF(AU7="",NA(),AU7)</f>
        <v>575.25</v>
      </c>
      <c r="AV6" s="35">
        <f t="shared" ref="AV6:BD6" si="6">IF(AV7="",NA(),AV7)</f>
        <v>532.11</v>
      </c>
      <c r="AW6" s="35">
        <f t="shared" si="6"/>
        <v>595.52</v>
      </c>
      <c r="AX6" s="35">
        <f t="shared" si="6"/>
        <v>499.28</v>
      </c>
      <c r="AY6" s="35">
        <f t="shared" si="6"/>
        <v>624.07000000000005</v>
      </c>
      <c r="AZ6" s="35">
        <f t="shared" si="6"/>
        <v>72.739999999999995</v>
      </c>
      <c r="BA6" s="35">
        <f t="shared" si="6"/>
        <v>83.46</v>
      </c>
      <c r="BB6" s="35">
        <f t="shared" si="6"/>
        <v>72.22</v>
      </c>
      <c r="BC6" s="35">
        <f t="shared" si="6"/>
        <v>73.02</v>
      </c>
      <c r="BD6" s="35">
        <f t="shared" si="6"/>
        <v>72.930000000000007</v>
      </c>
      <c r="BE6" s="34" t="str">
        <f>IF(BE7="","",IF(BE7="-","【-】","【"&amp;SUBSTITUTE(TEXT(BE7,"#,##0.00"),"-","△")&amp;"】"))</f>
        <v>【67.52】</v>
      </c>
      <c r="BF6" s="35">
        <f>IF(BF7="",NA(),BF7)</f>
        <v>184.17</v>
      </c>
      <c r="BG6" s="35">
        <f t="shared" ref="BG6:BO6" si="7">IF(BG7="",NA(),BG7)</f>
        <v>169.01</v>
      </c>
      <c r="BH6" s="35">
        <f t="shared" si="7"/>
        <v>158.01</v>
      </c>
      <c r="BI6" s="35">
        <f t="shared" si="7"/>
        <v>146.43</v>
      </c>
      <c r="BJ6" s="35">
        <f t="shared" si="7"/>
        <v>142.36000000000001</v>
      </c>
      <c r="BK6" s="35">
        <f t="shared" si="7"/>
        <v>596.44000000000005</v>
      </c>
      <c r="BL6" s="35">
        <f t="shared" si="7"/>
        <v>612.6</v>
      </c>
      <c r="BM6" s="35">
        <f t="shared" si="7"/>
        <v>730.93</v>
      </c>
      <c r="BN6" s="35">
        <f t="shared" si="7"/>
        <v>708.89</v>
      </c>
      <c r="BO6" s="35">
        <f t="shared" si="7"/>
        <v>730.52</v>
      </c>
      <c r="BP6" s="34" t="str">
        <f>IF(BP7="","",IF(BP7="-","【-】","【"&amp;SUBSTITUTE(TEXT(BP7,"#,##0.00"),"-","△")&amp;"】"))</f>
        <v>【705.21】</v>
      </c>
      <c r="BQ6" s="35">
        <f>IF(BQ7="",NA(),BQ7)</f>
        <v>112.92</v>
      </c>
      <c r="BR6" s="35">
        <f t="shared" ref="BR6:BZ6" si="8">IF(BR7="",NA(),BR7)</f>
        <v>113.74</v>
      </c>
      <c r="BS6" s="35">
        <f t="shared" si="8"/>
        <v>111.27</v>
      </c>
      <c r="BT6" s="35">
        <f t="shared" si="8"/>
        <v>112.03</v>
      </c>
      <c r="BU6" s="35">
        <f t="shared" si="8"/>
        <v>105.09</v>
      </c>
      <c r="BV6" s="35">
        <f t="shared" si="8"/>
        <v>102.42</v>
      </c>
      <c r="BW6" s="35">
        <f t="shared" si="8"/>
        <v>100.97</v>
      </c>
      <c r="BX6" s="35">
        <f t="shared" si="8"/>
        <v>98.09</v>
      </c>
      <c r="BY6" s="35">
        <f t="shared" si="8"/>
        <v>97.91</v>
      </c>
      <c r="BZ6" s="35">
        <f t="shared" si="8"/>
        <v>98.61</v>
      </c>
      <c r="CA6" s="34" t="str">
        <f>IF(CA7="","",IF(CA7="-","【-】","【"&amp;SUBSTITUTE(TEXT(CA7,"#,##0.00"),"-","△")&amp;"】"))</f>
        <v>【98.96】</v>
      </c>
      <c r="CB6" s="35">
        <f>IF(CB7="",NA(),CB7)</f>
        <v>92.73</v>
      </c>
      <c r="CC6" s="35">
        <f t="shared" ref="CC6:CK6" si="9">IF(CC7="",NA(),CC7)</f>
        <v>91.56</v>
      </c>
      <c r="CD6" s="35">
        <f t="shared" si="9"/>
        <v>93.56</v>
      </c>
      <c r="CE6" s="35">
        <f t="shared" si="9"/>
        <v>92.5</v>
      </c>
      <c r="CF6" s="35">
        <f t="shared" si="9"/>
        <v>91.87</v>
      </c>
      <c r="CG6" s="35">
        <f t="shared" si="9"/>
        <v>116.2</v>
      </c>
      <c r="CH6" s="35">
        <f t="shared" si="9"/>
        <v>118.78</v>
      </c>
      <c r="CI6" s="35">
        <f t="shared" si="9"/>
        <v>146.08000000000001</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69.23</v>
      </c>
      <c r="CS6" s="35">
        <f t="shared" si="10"/>
        <v>70.37</v>
      </c>
      <c r="CT6" s="35">
        <f t="shared" si="10"/>
        <v>61.93</v>
      </c>
      <c r="CU6" s="35">
        <f t="shared" si="10"/>
        <v>61.32</v>
      </c>
      <c r="CV6" s="35">
        <f t="shared" si="10"/>
        <v>61.7</v>
      </c>
      <c r="CW6" s="34" t="str">
        <f>IF(CW7="","",IF(CW7="-","【-】","【"&amp;SUBSTITUTE(TEXT(CW7,"#,##0.00"),"-","△")&amp;"】"))</f>
        <v>【59.57】</v>
      </c>
      <c r="CX6" s="35">
        <f>IF(CX7="",NA(),CX7)</f>
        <v>99.94</v>
      </c>
      <c r="CY6" s="35">
        <f t="shared" ref="CY6:DG6" si="11">IF(CY7="",NA(),CY7)</f>
        <v>99.97</v>
      </c>
      <c r="CZ6" s="35">
        <f t="shared" si="11"/>
        <v>99.97</v>
      </c>
      <c r="DA6" s="35">
        <f t="shared" si="11"/>
        <v>99.97</v>
      </c>
      <c r="DB6" s="35">
        <f t="shared" si="11"/>
        <v>99.97</v>
      </c>
      <c r="DC6" s="35">
        <f t="shared" si="11"/>
        <v>96.84</v>
      </c>
      <c r="DD6" s="35">
        <f t="shared" si="11"/>
        <v>96.75</v>
      </c>
      <c r="DE6" s="35">
        <f t="shared" si="11"/>
        <v>94.45</v>
      </c>
      <c r="DF6" s="35">
        <f t="shared" si="11"/>
        <v>94.58</v>
      </c>
      <c r="DG6" s="35">
        <f t="shared" si="11"/>
        <v>94.56</v>
      </c>
      <c r="DH6" s="34" t="str">
        <f>IF(DH7="","",IF(DH7="-","【-】","【"&amp;SUBSTITUTE(TEXT(DH7,"#,##0.00"),"-","△")&amp;"】"))</f>
        <v>【95.57】</v>
      </c>
      <c r="DI6" s="35">
        <f>IF(DI7="",NA(),DI7)</f>
        <v>31.92</v>
      </c>
      <c r="DJ6" s="35">
        <f t="shared" ref="DJ6:DR6" si="12">IF(DJ7="",NA(),DJ7)</f>
        <v>33.94</v>
      </c>
      <c r="DK6" s="35">
        <f t="shared" si="12"/>
        <v>34.69</v>
      </c>
      <c r="DL6" s="35">
        <f t="shared" si="12"/>
        <v>36.22</v>
      </c>
      <c r="DM6" s="35">
        <f t="shared" si="12"/>
        <v>37.200000000000003</v>
      </c>
      <c r="DN6" s="35">
        <f t="shared" si="12"/>
        <v>28.42</v>
      </c>
      <c r="DO6" s="35">
        <f t="shared" si="12"/>
        <v>28.24</v>
      </c>
      <c r="DP6" s="35">
        <f t="shared" si="12"/>
        <v>30.45</v>
      </c>
      <c r="DQ6" s="35">
        <f t="shared" si="12"/>
        <v>31.01</v>
      </c>
      <c r="DR6" s="35">
        <f t="shared" si="12"/>
        <v>28.87</v>
      </c>
      <c r="DS6" s="34" t="str">
        <f>IF(DS7="","",IF(DS7="-","【-】","【"&amp;SUBSTITUTE(TEXT(DS7,"#,##0.00"),"-","△")&amp;"】"))</f>
        <v>【36.52】</v>
      </c>
      <c r="DT6" s="35">
        <f>IF(DT7="",NA(),DT7)</f>
        <v>0.8</v>
      </c>
      <c r="DU6" s="35">
        <f t="shared" ref="DU6:EC6" si="13">IF(DU7="",NA(),DU7)</f>
        <v>0.79</v>
      </c>
      <c r="DV6" s="35">
        <f t="shared" si="13"/>
        <v>1.61</v>
      </c>
      <c r="DW6" s="35">
        <f t="shared" si="13"/>
        <v>2.83</v>
      </c>
      <c r="DX6" s="35">
        <f t="shared" si="13"/>
        <v>8.1300000000000008</v>
      </c>
      <c r="DY6" s="35">
        <f t="shared" si="13"/>
        <v>3.01</v>
      </c>
      <c r="DZ6" s="35">
        <f t="shared" si="13"/>
        <v>3.67</v>
      </c>
      <c r="EA6" s="35">
        <f t="shared" si="13"/>
        <v>4.8499999999999996</v>
      </c>
      <c r="EB6" s="35">
        <f t="shared" si="13"/>
        <v>4.95</v>
      </c>
      <c r="EC6" s="35">
        <f t="shared" si="13"/>
        <v>5.64</v>
      </c>
      <c r="ED6" s="34" t="str">
        <f>IF(ED7="","",IF(ED7="-","【-】","【"&amp;SUBSTITUTE(TEXT(ED7,"#,##0.00"),"-","△")&amp;"】"))</f>
        <v>【5.72】</v>
      </c>
      <c r="EE6" s="35">
        <f>IF(EE7="",NA(),EE7)</f>
        <v>0.38</v>
      </c>
      <c r="EF6" s="35">
        <f t="shared" ref="EF6:EN6" si="14">IF(EF7="",NA(),EF7)</f>
        <v>0.24</v>
      </c>
      <c r="EG6" s="35">
        <f t="shared" si="14"/>
        <v>0.42</v>
      </c>
      <c r="EH6" s="35">
        <f t="shared" si="14"/>
        <v>0.48</v>
      </c>
      <c r="EI6" s="35">
        <f t="shared" si="14"/>
        <v>1.06</v>
      </c>
      <c r="EJ6" s="35">
        <f t="shared" si="14"/>
        <v>0.13</v>
      </c>
      <c r="EK6" s="35">
        <f t="shared" si="14"/>
        <v>0.1</v>
      </c>
      <c r="EL6" s="35">
        <f t="shared" si="14"/>
        <v>0.21</v>
      </c>
      <c r="EM6" s="35">
        <f t="shared" si="14"/>
        <v>0.19</v>
      </c>
      <c r="EN6" s="35">
        <f t="shared" si="14"/>
        <v>0.19</v>
      </c>
      <c r="EO6" s="34" t="str">
        <f>IF(EO7="","",IF(EO7="-","【-】","【"&amp;SUBSTITUTE(TEXT(EO7,"#,##0.00"),"-","△")&amp;"】"))</f>
        <v>【0.30】</v>
      </c>
    </row>
    <row r="7" spans="1:148" s="36" customFormat="1" x14ac:dyDescent="0.15">
      <c r="A7" s="28"/>
      <c r="B7" s="37">
        <v>2020</v>
      </c>
      <c r="C7" s="37">
        <v>272205</v>
      </c>
      <c r="D7" s="37">
        <v>46</v>
      </c>
      <c r="E7" s="37">
        <v>17</v>
      </c>
      <c r="F7" s="37">
        <v>1</v>
      </c>
      <c r="G7" s="37">
        <v>0</v>
      </c>
      <c r="H7" s="37" t="s">
        <v>96</v>
      </c>
      <c r="I7" s="37" t="s">
        <v>97</v>
      </c>
      <c r="J7" s="37" t="s">
        <v>98</v>
      </c>
      <c r="K7" s="37" t="s">
        <v>99</v>
      </c>
      <c r="L7" s="37" t="s">
        <v>100</v>
      </c>
      <c r="M7" s="37" t="s">
        <v>101</v>
      </c>
      <c r="N7" s="38" t="s">
        <v>102</v>
      </c>
      <c r="O7" s="38">
        <v>89.05</v>
      </c>
      <c r="P7" s="38">
        <v>99.99</v>
      </c>
      <c r="Q7" s="38">
        <v>72.62</v>
      </c>
      <c r="R7" s="38">
        <v>1863</v>
      </c>
      <c r="S7" s="38">
        <v>138890</v>
      </c>
      <c r="T7" s="38">
        <v>47.9</v>
      </c>
      <c r="U7" s="38">
        <v>2899.58</v>
      </c>
      <c r="V7" s="38">
        <v>138773</v>
      </c>
      <c r="W7" s="38">
        <v>19.45</v>
      </c>
      <c r="X7" s="38">
        <v>7134.86</v>
      </c>
      <c r="Y7" s="38">
        <v>110.02</v>
      </c>
      <c r="Z7" s="38">
        <v>111.13</v>
      </c>
      <c r="AA7" s="38">
        <v>109.21</v>
      </c>
      <c r="AB7" s="38">
        <v>108.94</v>
      </c>
      <c r="AC7" s="38">
        <v>109.32</v>
      </c>
      <c r="AD7" s="38">
        <v>106.96</v>
      </c>
      <c r="AE7" s="38">
        <v>106.55</v>
      </c>
      <c r="AF7" s="38">
        <v>107.64</v>
      </c>
      <c r="AG7" s="38">
        <v>107.03</v>
      </c>
      <c r="AH7" s="38">
        <v>106.55</v>
      </c>
      <c r="AI7" s="38">
        <v>106.67</v>
      </c>
      <c r="AJ7" s="38">
        <v>0</v>
      </c>
      <c r="AK7" s="38">
        <v>0</v>
      </c>
      <c r="AL7" s="38">
        <v>0</v>
      </c>
      <c r="AM7" s="38">
        <v>0</v>
      </c>
      <c r="AN7" s="38">
        <v>0</v>
      </c>
      <c r="AO7" s="38">
        <v>0</v>
      </c>
      <c r="AP7" s="38">
        <v>0.41</v>
      </c>
      <c r="AQ7" s="38">
        <v>9.1999999999999993</v>
      </c>
      <c r="AR7" s="38">
        <v>7.69</v>
      </c>
      <c r="AS7" s="38">
        <v>5.95</v>
      </c>
      <c r="AT7" s="38">
        <v>3.64</v>
      </c>
      <c r="AU7" s="38">
        <v>575.25</v>
      </c>
      <c r="AV7" s="38">
        <v>532.11</v>
      </c>
      <c r="AW7" s="38">
        <v>595.52</v>
      </c>
      <c r="AX7" s="38">
        <v>499.28</v>
      </c>
      <c r="AY7" s="38">
        <v>624.07000000000005</v>
      </c>
      <c r="AZ7" s="38">
        <v>72.739999999999995</v>
      </c>
      <c r="BA7" s="38">
        <v>83.46</v>
      </c>
      <c r="BB7" s="38">
        <v>72.22</v>
      </c>
      <c r="BC7" s="38">
        <v>73.02</v>
      </c>
      <c r="BD7" s="38">
        <v>72.930000000000007</v>
      </c>
      <c r="BE7" s="38">
        <v>67.52</v>
      </c>
      <c r="BF7" s="38">
        <v>184.17</v>
      </c>
      <c r="BG7" s="38">
        <v>169.01</v>
      </c>
      <c r="BH7" s="38">
        <v>158.01</v>
      </c>
      <c r="BI7" s="38">
        <v>146.43</v>
      </c>
      <c r="BJ7" s="38">
        <v>142.36000000000001</v>
      </c>
      <c r="BK7" s="38">
        <v>596.44000000000005</v>
      </c>
      <c r="BL7" s="38">
        <v>612.6</v>
      </c>
      <c r="BM7" s="38">
        <v>730.93</v>
      </c>
      <c r="BN7" s="38">
        <v>708.89</v>
      </c>
      <c r="BO7" s="38">
        <v>730.52</v>
      </c>
      <c r="BP7" s="38">
        <v>705.21</v>
      </c>
      <c r="BQ7" s="38">
        <v>112.92</v>
      </c>
      <c r="BR7" s="38">
        <v>113.74</v>
      </c>
      <c r="BS7" s="38">
        <v>111.27</v>
      </c>
      <c r="BT7" s="38">
        <v>112.03</v>
      </c>
      <c r="BU7" s="38">
        <v>105.09</v>
      </c>
      <c r="BV7" s="38">
        <v>102.42</v>
      </c>
      <c r="BW7" s="38">
        <v>100.97</v>
      </c>
      <c r="BX7" s="38">
        <v>98.09</v>
      </c>
      <c r="BY7" s="38">
        <v>97.91</v>
      </c>
      <c r="BZ7" s="38">
        <v>98.61</v>
      </c>
      <c r="CA7" s="38">
        <v>98.96</v>
      </c>
      <c r="CB7" s="38">
        <v>92.73</v>
      </c>
      <c r="CC7" s="38">
        <v>91.56</v>
      </c>
      <c r="CD7" s="38">
        <v>93.56</v>
      </c>
      <c r="CE7" s="38">
        <v>92.5</v>
      </c>
      <c r="CF7" s="38">
        <v>91.87</v>
      </c>
      <c r="CG7" s="38">
        <v>116.2</v>
      </c>
      <c r="CH7" s="38">
        <v>118.78</v>
      </c>
      <c r="CI7" s="38">
        <v>146.08000000000001</v>
      </c>
      <c r="CJ7" s="38">
        <v>144.11000000000001</v>
      </c>
      <c r="CK7" s="38">
        <v>141.24</v>
      </c>
      <c r="CL7" s="38">
        <v>134.52000000000001</v>
      </c>
      <c r="CM7" s="38" t="s">
        <v>102</v>
      </c>
      <c r="CN7" s="38" t="s">
        <v>102</v>
      </c>
      <c r="CO7" s="38" t="s">
        <v>102</v>
      </c>
      <c r="CP7" s="38" t="s">
        <v>102</v>
      </c>
      <c r="CQ7" s="38" t="s">
        <v>102</v>
      </c>
      <c r="CR7" s="38">
        <v>69.23</v>
      </c>
      <c r="CS7" s="38">
        <v>70.37</v>
      </c>
      <c r="CT7" s="38">
        <v>61.93</v>
      </c>
      <c r="CU7" s="38">
        <v>61.32</v>
      </c>
      <c r="CV7" s="38">
        <v>61.7</v>
      </c>
      <c r="CW7" s="38">
        <v>59.57</v>
      </c>
      <c r="CX7" s="38">
        <v>99.94</v>
      </c>
      <c r="CY7" s="38">
        <v>99.97</v>
      </c>
      <c r="CZ7" s="38">
        <v>99.97</v>
      </c>
      <c r="DA7" s="38">
        <v>99.97</v>
      </c>
      <c r="DB7" s="38">
        <v>99.97</v>
      </c>
      <c r="DC7" s="38">
        <v>96.84</v>
      </c>
      <c r="DD7" s="38">
        <v>96.75</v>
      </c>
      <c r="DE7" s="38">
        <v>94.45</v>
      </c>
      <c r="DF7" s="38">
        <v>94.58</v>
      </c>
      <c r="DG7" s="38">
        <v>94.56</v>
      </c>
      <c r="DH7" s="38">
        <v>95.57</v>
      </c>
      <c r="DI7" s="38">
        <v>31.92</v>
      </c>
      <c r="DJ7" s="38">
        <v>33.94</v>
      </c>
      <c r="DK7" s="38">
        <v>34.69</v>
      </c>
      <c r="DL7" s="38">
        <v>36.22</v>
      </c>
      <c r="DM7" s="38">
        <v>37.200000000000003</v>
      </c>
      <c r="DN7" s="38">
        <v>28.42</v>
      </c>
      <c r="DO7" s="38">
        <v>28.24</v>
      </c>
      <c r="DP7" s="38">
        <v>30.45</v>
      </c>
      <c r="DQ7" s="38">
        <v>31.01</v>
      </c>
      <c r="DR7" s="38">
        <v>28.87</v>
      </c>
      <c r="DS7" s="38">
        <v>36.520000000000003</v>
      </c>
      <c r="DT7" s="38">
        <v>0.8</v>
      </c>
      <c r="DU7" s="38">
        <v>0.79</v>
      </c>
      <c r="DV7" s="38">
        <v>1.61</v>
      </c>
      <c r="DW7" s="38">
        <v>2.83</v>
      </c>
      <c r="DX7" s="38">
        <v>8.1300000000000008</v>
      </c>
      <c r="DY7" s="38">
        <v>3.01</v>
      </c>
      <c r="DZ7" s="38">
        <v>3.67</v>
      </c>
      <c r="EA7" s="38">
        <v>4.8499999999999996</v>
      </c>
      <c r="EB7" s="38">
        <v>4.95</v>
      </c>
      <c r="EC7" s="38">
        <v>5.64</v>
      </c>
      <c r="ED7" s="38">
        <v>5.72</v>
      </c>
      <c r="EE7" s="38">
        <v>0.38</v>
      </c>
      <c r="EF7" s="38">
        <v>0.24</v>
      </c>
      <c r="EG7" s="38">
        <v>0.42</v>
      </c>
      <c r="EH7" s="38">
        <v>0.48</v>
      </c>
      <c r="EI7" s="38">
        <v>1.06</v>
      </c>
      <c r="EJ7" s="38">
        <v>0.13</v>
      </c>
      <c r="EK7" s="38">
        <v>0.1</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2022-02-02T11:06:45Z</cp:lastPrinted>
  <dcterms:modified xsi:type="dcterms:W3CDTF">2022-02-08T05:09:29Z</dcterms:modified>
</cp:coreProperties>
</file>