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3団体回答\18 松原市●\"/>
    </mc:Choice>
  </mc:AlternateContent>
  <workbookProtection workbookAlgorithmName="SHA-512" workbookHashValue="xrHbDUolRywx9Ys6ThfrALnpIzZWqjdBiuy7xX2y47npJuvTQ0nKq9RmL7gdPJ5YRJ7zwrpUjKxnXETEZQZ80g==" workbookSaltValue="vudHqomS1PB+ZicIHauTV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<sst xmlns="http://schemas.openxmlformats.org/spreadsheetml/2006/main" count="299" uniqueCount="116">
  <si>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</si>
  <si>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</si>
  <si>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</si>
  <si>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</si>
  <si>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</si>
  <si>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</si>
  <si>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</si>
  <si>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</si>
  <si>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</si>
  <si>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</si>
  <si>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</si>
  <si>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</si>
  <si>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</si>
  <si>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</si>
  <si>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</si>
  <si>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</si>
  <si>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</si>
  <si>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</si>
  <si>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</si>
  <si>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</si>
  <si>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</si>
  <si>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</si>
  <si>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</si>
  <si>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</si>
  <si>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</si>
  <si>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</si>
  <si>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</si>
  <si>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</si>
  <si>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</si>
  <si>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</si>
  <si>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</si>
  <si>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</si>
  <si>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</si>
  <si>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</si>
  <si>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</si>
  <si>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</si>
  <si>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</si>
  <si>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</si>
  <si>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</si>
  <si>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</si>
  <si>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</si>
  <si>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</si>
  <si>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</si>
  <si>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</si>
  <si>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</si>
  <si>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</si>
  <si>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</si>
  <si>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</si>
  <si>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</si>
  <si>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</si>
  <si>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</si>
  <si>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</si>
  <si>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</si>
  <si>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</si>
  <si>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</si>
  <si>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</si>
  <si>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</si>
  <si>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</si>
  <si>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</si>
  <si>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</si>
  <si>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</si>
  <si>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</si>
  <si>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</si>
  <si>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</si>
  <si>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</si>
  <si>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</si>
  <si>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</si>
  <si>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</si>
  <si>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</si>
  <si>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</si>
  <si>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</si>
  <si>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</si>
  <si>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</si>
  <si>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</si>
  <si>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</si>
  <si>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</si>
  <si>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</si>
  <si>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</si>
  <si>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</si>
  <si>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</si>
  <si>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</si>
  <si>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</si>
  <si>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</si>
  <si>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</si>
  <si>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</si>
  <si>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</si>
  <si>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</si>
  <si>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</si>
  <si>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</si>
  <si>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</si>
  <si>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</si>
  <si>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</si>
  <si>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</si>
  <si>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</si>
  <si>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</si>
  <si>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</si>
  <si>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松原市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</si>
  <si>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</si>
  <si>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</si>
  <si>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</si>
  <si>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</si>
  <si>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</si>
  <si>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</si>
  <si>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</si>
  <si>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</si>
  <si>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</si>
  <si>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</si>
  <si>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</si>
  <si>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</si>
  <si>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</si>
  <si>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</si>
  <si>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</si>
  <si>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</si>
  <si>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本市の下水道事業は、昭和45年から流域関連公共下水道として下水道整備に着手し、昭和60年度より供用開始しました。現在のところ法定耐用年数50年を経過した管渠はありません。</t>
    <rPh sb="1" eb="3">
      <t>ホンシ</t>
    </rPh>
    <rPh sb="4" eb="7">
      <t>ゲスイドウ</t>
    </rPh>
    <rPh sb="7" eb="9">
      <t>ジギョウ</t>
    </rPh>
    <rPh sb="11" eb="13">
      <t>ショウワ</t>
    </rPh>
    <rPh sb="15" eb="16">
      <t>ネン</t>
    </rPh>
    <rPh sb="18" eb="20">
      <t>リュウイキ</t>
    </rPh>
    <rPh sb="20" eb="22">
      <t>カンレン</t>
    </rPh>
    <rPh sb="22" eb="24">
      <t>コウキョウ</t>
    </rPh>
    <rPh sb="24" eb="27">
      <t>ゲスイドウ</t>
    </rPh>
    <rPh sb="30" eb="33">
      <t>ゲスイドウ</t>
    </rPh>
    <rPh sb="33" eb="35">
      <t>セイビ</t>
    </rPh>
    <rPh sb="36" eb="38">
      <t>チャクシュ</t>
    </rPh>
    <rPh sb="40" eb="42">
      <t>ショウワ</t>
    </rPh>
    <rPh sb="44" eb="46">
      <t>ネンド</t>
    </rPh>
    <rPh sb="48" eb="50">
      <t>キョウヨウ</t>
    </rPh>
    <rPh sb="50" eb="52">
      <t>カイシ</t>
    </rPh>
    <rPh sb="57" eb="59">
      <t>ゲンザイ</t>
    </rPh>
    <rPh sb="63" eb="65">
      <t>ホウテイ</t>
    </rPh>
    <rPh sb="65" eb="67">
      <t>タイヨウ</t>
    </rPh>
    <rPh sb="67" eb="69">
      <t>ネンスウ</t>
    </rPh>
    <rPh sb="71" eb="72">
      <t>ネン</t>
    </rPh>
    <rPh sb="73" eb="75">
      <t>ケイカ</t>
    </rPh>
    <rPh sb="77" eb="79">
      <t>カンキョ</t>
    </rPh>
    <phoneticPr fontId="4"/>
  </si>
  <si>
    <t>　本市の下水道事業は、市の重要施策として位置づけ、供用開始から約20年余りの比較的短期間で急速に整備拡大を図ったことにより、企業債の借入が多く、「④企業債残高対事業規模比率」は類似団体平均値を大きく上回り、大きくなった流動負債により、「③流動比率」は類似団体平均値を大きく下回っています。また「⑥汚水処理原価」についても、利息償還額や減価償却費が大きいこと、流域下水道維持管理負担金が年々増加する傾向にあることから、類似団体平均値を大きく上回っています。
　平成19年度に下水道健全化計画を策定し、39.9％の使用料改定、平成23年度にも22.0％の使用料改定を実施したものの、必要な汚水処理経費全てを使用料で賄うまでに至らず、「⑤経費回収率」及び「①経常収支比率」は類似団体平均値を下回り、逆に「②累積欠損金比率」は上回っており、非常に厳しい経営状況になっています。
　整備普及率は令和2年度末で98.44％となりましたが、「⑧水洗化率」は92.29％と年々着実に増加はしているものの、類似団体平均値を下回っています。</t>
    <rPh sb="1" eb="3">
      <t>ホンシ</t>
    </rPh>
    <rPh sb="4" eb="7">
      <t>ゲスイドウ</t>
    </rPh>
    <rPh sb="7" eb="9">
      <t>ジギョウ</t>
    </rPh>
    <rPh sb="11" eb="12">
      <t>シ</t>
    </rPh>
    <rPh sb="13" eb="15">
      <t>ジュウヨウ</t>
    </rPh>
    <rPh sb="15" eb="17">
      <t>シサク</t>
    </rPh>
    <rPh sb="20" eb="22">
      <t>イチ</t>
    </rPh>
    <rPh sb="25" eb="27">
      <t>キョウヨウ</t>
    </rPh>
    <rPh sb="27" eb="29">
      <t>カイシ</t>
    </rPh>
    <rPh sb="31" eb="32">
      <t>ヤク</t>
    </rPh>
    <rPh sb="34" eb="35">
      <t>ネン</t>
    </rPh>
    <rPh sb="35" eb="36">
      <t>アマ</t>
    </rPh>
    <rPh sb="38" eb="41">
      <t>ヒカクテキ</t>
    </rPh>
    <rPh sb="41" eb="44">
      <t>タンキカン</t>
    </rPh>
    <rPh sb="45" eb="47">
      <t>キュウソク</t>
    </rPh>
    <rPh sb="48" eb="50">
      <t>セイビ</t>
    </rPh>
    <rPh sb="50" eb="52">
      <t>カクダイ</t>
    </rPh>
    <rPh sb="53" eb="54">
      <t>ハカ</t>
    </rPh>
    <rPh sb="62" eb="64">
      <t>キギョウ</t>
    </rPh>
    <rPh sb="64" eb="65">
      <t>サイ</t>
    </rPh>
    <rPh sb="66" eb="68">
      <t>カリイレ</t>
    </rPh>
    <rPh sb="69" eb="70">
      <t>オオ</t>
    </rPh>
    <rPh sb="74" eb="76">
      <t>キギョウ</t>
    </rPh>
    <rPh sb="76" eb="77">
      <t>サイ</t>
    </rPh>
    <rPh sb="77" eb="79">
      <t>ザンダカ</t>
    </rPh>
    <rPh sb="79" eb="80">
      <t>タイ</t>
    </rPh>
    <rPh sb="80" eb="82">
      <t>ジギョウ</t>
    </rPh>
    <rPh sb="82" eb="84">
      <t>キボ</t>
    </rPh>
    <rPh sb="84" eb="86">
      <t>ヒリツ</t>
    </rPh>
    <rPh sb="88" eb="90">
      <t>ルイジ</t>
    </rPh>
    <rPh sb="90" eb="92">
      <t>ダンタイ</t>
    </rPh>
    <rPh sb="92" eb="94">
      <t>ヘイキン</t>
    </rPh>
    <rPh sb="94" eb="95">
      <t>チ</t>
    </rPh>
    <rPh sb="96" eb="97">
      <t>オオ</t>
    </rPh>
    <rPh sb="99" eb="101">
      <t>ウワマワ</t>
    </rPh>
    <rPh sb="103" eb="104">
      <t>オオ</t>
    </rPh>
    <rPh sb="109" eb="111">
      <t>リュウドウ</t>
    </rPh>
    <rPh sb="111" eb="113">
      <t>フサイ</t>
    </rPh>
    <rPh sb="119" eb="121">
      <t>リュウドウ</t>
    </rPh>
    <rPh sb="121" eb="123">
      <t>ヒリツ</t>
    </rPh>
    <rPh sb="125" eb="127">
      <t>ルイジ</t>
    </rPh>
    <rPh sb="127" eb="129">
      <t>ダンタイ</t>
    </rPh>
    <rPh sb="129" eb="131">
      <t>ヘイキン</t>
    </rPh>
    <rPh sb="131" eb="132">
      <t>チ</t>
    </rPh>
    <rPh sb="133" eb="134">
      <t>オオ</t>
    </rPh>
    <rPh sb="136" eb="138">
      <t>シタマワ</t>
    </rPh>
    <rPh sb="148" eb="150">
      <t>オスイ</t>
    </rPh>
    <rPh sb="150" eb="152">
      <t>ショリ</t>
    </rPh>
    <rPh sb="152" eb="154">
      <t>ゲンカ</t>
    </rPh>
    <rPh sb="161" eb="163">
      <t>リソク</t>
    </rPh>
    <rPh sb="163" eb="165">
      <t>ショウカン</t>
    </rPh>
    <rPh sb="165" eb="166">
      <t>ガク</t>
    </rPh>
    <rPh sb="167" eb="169">
      <t>ゲンカ</t>
    </rPh>
    <rPh sb="169" eb="171">
      <t>ショウキャク</t>
    </rPh>
    <rPh sb="171" eb="172">
      <t>ヒ</t>
    </rPh>
    <rPh sb="173" eb="174">
      <t>オオ</t>
    </rPh>
    <rPh sb="179" eb="181">
      <t>リュウイキ</t>
    </rPh>
    <rPh sb="181" eb="184">
      <t>ゲスイドウ</t>
    </rPh>
    <rPh sb="184" eb="186">
      <t>イジ</t>
    </rPh>
    <rPh sb="186" eb="188">
      <t>カンリ</t>
    </rPh>
    <rPh sb="188" eb="191">
      <t>フタンキン</t>
    </rPh>
    <rPh sb="192" eb="194">
      <t>ネンネン</t>
    </rPh>
    <rPh sb="194" eb="196">
      <t>ゾウカ</t>
    </rPh>
    <rPh sb="198" eb="200">
      <t>ケイコウ</t>
    </rPh>
    <rPh sb="208" eb="210">
      <t>ルイジ</t>
    </rPh>
    <rPh sb="210" eb="212">
      <t>ダンタイ</t>
    </rPh>
    <rPh sb="212" eb="214">
      <t>ヘイキン</t>
    </rPh>
    <rPh sb="214" eb="215">
      <t>チ</t>
    </rPh>
    <rPh sb="216" eb="217">
      <t>オオ</t>
    </rPh>
    <rPh sb="219" eb="221">
      <t>ウワマワ</t>
    </rPh>
    <rPh sb="229" eb="231">
      <t>ヘイセイ</t>
    </rPh>
    <rPh sb="233" eb="234">
      <t>ネン</t>
    </rPh>
    <rPh sb="234" eb="235">
      <t>ド</t>
    </rPh>
    <rPh sb="236" eb="238">
      <t>ゲスイ</t>
    </rPh>
    <rPh sb="238" eb="239">
      <t>ドウ</t>
    </rPh>
    <rPh sb="239" eb="242">
      <t>ケンゼンカ</t>
    </rPh>
    <rPh sb="242" eb="244">
      <t>ケイカク</t>
    </rPh>
    <rPh sb="245" eb="247">
      <t>サクテイ</t>
    </rPh>
    <rPh sb="255" eb="258">
      <t>シヨウリョウ</t>
    </rPh>
    <rPh sb="258" eb="260">
      <t>カイテイ</t>
    </rPh>
    <rPh sb="261" eb="263">
      <t>ヘイセイ</t>
    </rPh>
    <rPh sb="265" eb="267">
      <t>ネンド</t>
    </rPh>
    <rPh sb="275" eb="278">
      <t>シヨウリョウ</t>
    </rPh>
    <rPh sb="278" eb="280">
      <t>カイテイ</t>
    </rPh>
    <rPh sb="281" eb="283">
      <t>ジッシ</t>
    </rPh>
    <rPh sb="289" eb="291">
      <t>ヒツヨウ</t>
    </rPh>
    <rPh sb="292" eb="294">
      <t>オスイ</t>
    </rPh>
    <rPh sb="294" eb="296">
      <t>ショリ</t>
    </rPh>
    <rPh sb="296" eb="298">
      <t>ケイヒ</t>
    </rPh>
    <rPh sb="298" eb="299">
      <t>スベ</t>
    </rPh>
    <rPh sb="301" eb="304">
      <t>シヨウリョウ</t>
    </rPh>
    <rPh sb="305" eb="306">
      <t>マカナ</t>
    </rPh>
    <rPh sb="310" eb="311">
      <t>イタ</t>
    </rPh>
    <rPh sb="316" eb="318">
      <t>ケイヒ</t>
    </rPh>
    <rPh sb="318" eb="320">
      <t>カイシュウ</t>
    </rPh>
    <rPh sb="320" eb="321">
      <t>リツ</t>
    </rPh>
    <rPh sb="322" eb="323">
      <t>オヨ</t>
    </rPh>
    <rPh sb="326" eb="328">
      <t>ケイジョウ</t>
    </rPh>
    <rPh sb="328" eb="330">
      <t>シュウシ</t>
    </rPh>
    <rPh sb="330" eb="332">
      <t>ヒリツ</t>
    </rPh>
    <rPh sb="334" eb="336">
      <t>ルイジ</t>
    </rPh>
    <rPh sb="336" eb="338">
      <t>ダンタイ</t>
    </rPh>
    <rPh sb="338" eb="340">
      <t>ヘイキン</t>
    </rPh>
    <rPh sb="340" eb="341">
      <t>チ</t>
    </rPh>
    <rPh sb="342" eb="344">
      <t>シタマワ</t>
    </rPh>
    <rPh sb="346" eb="347">
      <t>ギャク</t>
    </rPh>
    <rPh sb="350" eb="352">
      <t>ルイセキ</t>
    </rPh>
    <rPh sb="352" eb="354">
      <t>ケッソン</t>
    </rPh>
    <rPh sb="354" eb="355">
      <t>キン</t>
    </rPh>
    <rPh sb="355" eb="357">
      <t>ヒリツ</t>
    </rPh>
    <rPh sb="359" eb="361">
      <t>ウワマワ</t>
    </rPh>
    <rPh sb="366" eb="368">
      <t>ヒジョウ</t>
    </rPh>
    <rPh sb="369" eb="370">
      <t>キビ</t>
    </rPh>
    <rPh sb="372" eb="374">
      <t>ケイエイ</t>
    </rPh>
    <rPh sb="374" eb="376">
      <t>ジョウキョウ</t>
    </rPh>
    <rPh sb="386" eb="388">
      <t>セイビ</t>
    </rPh>
    <rPh sb="388" eb="390">
      <t>フキュウ</t>
    </rPh>
    <rPh sb="390" eb="391">
      <t>リツ</t>
    </rPh>
    <rPh sb="392" eb="394">
      <t>レイワ</t>
    </rPh>
    <rPh sb="395" eb="397">
      <t>ネンド</t>
    </rPh>
    <rPh sb="397" eb="398">
      <t>マツ</t>
    </rPh>
    <rPh sb="415" eb="418">
      <t>スイセンカ</t>
    </rPh>
    <rPh sb="418" eb="419">
      <t>リツ</t>
    </rPh>
    <rPh sb="428" eb="430">
      <t>ネンネン</t>
    </rPh>
    <rPh sb="430" eb="432">
      <t>チャクジツ</t>
    </rPh>
    <rPh sb="433" eb="435">
      <t>ゾウカ</t>
    </rPh>
    <rPh sb="444" eb="446">
      <t>ルイジ</t>
    </rPh>
    <rPh sb="446" eb="448">
      <t>ダンタイ</t>
    </rPh>
    <rPh sb="448" eb="450">
      <t>ヘイキン</t>
    </rPh>
    <rPh sb="450" eb="451">
      <t>チ</t>
    </rPh>
    <rPh sb="452" eb="454">
      <t>シタマワ</t>
    </rPh>
    <phoneticPr fontId="4"/>
  </si>
  <si>
    <t>　令和2年度においては、新型コロナウイルス感染症の感染拡大に伴う生活様式の変化により、使用料収入は増加しましたが、当該年度の増収は、感染症の状況による一過性のものであり、近年の節水意識の向上や節水機器の普及により使用料収入は伸び悩んでおり、使用料収入だけで賄えていないことから、厳しい経営状況に変わりありません。
　しかしながら、固定資産の耐用年数が近づいており、ストックマネジメント計画に基づいて、適切に改築や修繕等を行う必要があり、令和2年度においては、管渠及びポンプ場施設の点検・調査を実施し、令和3年度以降でポンプ場施設の改築・修繕を予定しています。
　経営改善のため、水道の使用水量の大口使用者への下水道接続に継続実施などにより使用料収入確保に努めてまいります。
　</t>
    <rPh sb="1" eb="3">
      <t>レイワ</t>
    </rPh>
    <rPh sb="4" eb="6">
      <t>ネンド</t>
    </rPh>
    <rPh sb="12" eb="14">
      <t>シンガタ</t>
    </rPh>
    <rPh sb="21" eb="24">
      <t>カンセンショウ</t>
    </rPh>
    <rPh sb="25" eb="27">
      <t>カンセン</t>
    </rPh>
    <rPh sb="27" eb="29">
      <t>カクダイ</t>
    </rPh>
    <rPh sb="30" eb="31">
      <t>トモナ</t>
    </rPh>
    <rPh sb="32" eb="34">
      <t>セイカツ</t>
    </rPh>
    <rPh sb="34" eb="36">
      <t>ヨウシキ</t>
    </rPh>
    <rPh sb="37" eb="39">
      <t>ヘンカ</t>
    </rPh>
    <rPh sb="43" eb="46">
      <t>シヨウリョウ</t>
    </rPh>
    <rPh sb="46" eb="48">
      <t>シュウニュウ</t>
    </rPh>
    <rPh sb="49" eb="51">
      <t>ゾウカ</t>
    </rPh>
    <rPh sb="57" eb="59">
      <t>トウガイ</t>
    </rPh>
    <rPh sb="62" eb="64">
      <t>ゾウシュウ</t>
    </rPh>
    <rPh sb="66" eb="69">
      <t>カンセンショウ</t>
    </rPh>
    <rPh sb="70" eb="72">
      <t>ジョウキョウ</t>
    </rPh>
    <rPh sb="75" eb="78">
      <t>イッカセイ</t>
    </rPh>
    <rPh sb="120" eb="123">
      <t>シヨウリョウ</t>
    </rPh>
    <rPh sb="123" eb="125">
      <t>シュウニュウ</t>
    </rPh>
    <rPh sb="128" eb="129">
      <t>マカナ</t>
    </rPh>
    <rPh sb="139" eb="140">
      <t>キビ</t>
    </rPh>
    <rPh sb="142" eb="144">
      <t>ケイエイ</t>
    </rPh>
    <rPh sb="144" eb="146">
      <t>ジョウキョウ</t>
    </rPh>
    <rPh sb="147" eb="148">
      <t>カ</t>
    </rPh>
    <rPh sb="165" eb="167">
      <t>コテイ</t>
    </rPh>
    <rPh sb="167" eb="169">
      <t>シサン</t>
    </rPh>
    <rPh sb="170" eb="172">
      <t>タイヨウ</t>
    </rPh>
    <rPh sb="172" eb="174">
      <t>ネンスウ</t>
    </rPh>
    <rPh sb="175" eb="176">
      <t>チカ</t>
    </rPh>
    <rPh sb="192" eb="194">
      <t>ケイカク</t>
    </rPh>
    <rPh sb="195" eb="196">
      <t>モト</t>
    </rPh>
    <rPh sb="200" eb="202">
      <t>テキセツ</t>
    </rPh>
    <rPh sb="203" eb="205">
      <t>カイチク</t>
    </rPh>
    <rPh sb="206" eb="208">
      <t>シュウゼン</t>
    </rPh>
    <rPh sb="208" eb="209">
      <t>トウ</t>
    </rPh>
    <rPh sb="210" eb="211">
      <t>オコナ</t>
    </rPh>
    <rPh sb="212" eb="214">
      <t>ヒツヨウ</t>
    </rPh>
    <rPh sb="218" eb="220">
      <t>レイワ</t>
    </rPh>
    <rPh sb="221" eb="223">
      <t>ネンド</t>
    </rPh>
    <rPh sb="229" eb="231">
      <t>カンキョ</t>
    </rPh>
    <rPh sb="231" eb="232">
      <t>オヨ</t>
    </rPh>
    <rPh sb="236" eb="237">
      <t>ジョウ</t>
    </rPh>
    <rPh sb="237" eb="239">
      <t>シセツ</t>
    </rPh>
    <rPh sb="240" eb="242">
      <t>テンケン</t>
    </rPh>
    <rPh sb="243" eb="245">
      <t>チョウサ</t>
    </rPh>
    <rPh sb="246" eb="248">
      <t>ジッシ</t>
    </rPh>
    <rPh sb="250" eb="252">
      <t>レイワ</t>
    </rPh>
    <rPh sb="253" eb="255">
      <t>ネンド</t>
    </rPh>
    <rPh sb="255" eb="257">
      <t>イコウ</t>
    </rPh>
    <rPh sb="261" eb="262">
      <t>ジョウ</t>
    </rPh>
    <rPh sb="262" eb="264">
      <t>シセツ</t>
    </rPh>
    <rPh sb="265" eb="267">
      <t>カイチク</t>
    </rPh>
    <rPh sb="268" eb="270">
      <t>シュウゼン</t>
    </rPh>
    <rPh sb="271" eb="273">
      <t>ヨテイ</t>
    </rPh>
    <rPh sb="281" eb="283">
      <t>ケイエイ</t>
    </rPh>
    <rPh sb="283" eb="285">
      <t>カイゼン</t>
    </rPh>
    <rPh sb="289" eb="291">
      <t>スイドウ</t>
    </rPh>
    <rPh sb="292" eb="294">
      <t>シヨウ</t>
    </rPh>
    <rPh sb="294" eb="296">
      <t>スイリョウ</t>
    </rPh>
    <rPh sb="297" eb="299">
      <t>オオグチ</t>
    </rPh>
    <rPh sb="299" eb="302">
      <t>シヨウシャ</t>
    </rPh>
    <rPh sb="304" eb="307">
      <t>ゲスイドウ</t>
    </rPh>
    <rPh sb="307" eb="309">
      <t>セツゾク</t>
    </rPh>
    <rPh sb="310" eb="312">
      <t>ケイゾク</t>
    </rPh>
    <rPh sb="312" eb="314">
      <t>ジッシ</t>
    </rPh>
    <rPh sb="319" eb="322">
      <t>シヨウリョウ</t>
    </rPh>
    <rPh sb="322" eb="324">
      <t>シュウニュウ</t>
    </rPh>
    <rPh sb="324" eb="326">
      <t>カクホ</t>
    </rPh>
    <rPh sb="327" eb="32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</si>
</sst>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6E1-45BA-803E-06E247A2508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0.16</c:v>
                </c:pt>
                <c:pt idx="4">
                  <c:v>0.14000000000000001</c:v>
                </c:pt>
              </c:numCache>
            </c:numRef>
          </c:val>
          <c:smooth val="0"/>
          <c:extLst>
            <c:ext xmlns:c16="http://schemas.microsoft.com/office/drawing/2014/chart" uri="{C3380CC4-5D6E-409C-BE32-E72D297353CC}">
              <c16:uniqueId val="{00000001-C6E1-45BA-803E-06E247A2508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04-48DE-9DC0-C49CCAF500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62.97</c:v>
                </c:pt>
                <c:pt idx="4">
                  <c:v>64.930000000000007</c:v>
                </c:pt>
              </c:numCache>
            </c:numRef>
          </c:val>
          <c:smooth val="0"/>
          <c:extLst>
            <c:ext xmlns:c16="http://schemas.microsoft.com/office/drawing/2014/chart" uri="{C3380CC4-5D6E-409C-BE32-E72D297353CC}">
              <c16:uniqueId val="{00000001-AF04-48DE-9DC0-C49CCAF500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91.88</c:v>
                </c:pt>
                <c:pt idx="4">
                  <c:v>92.29</c:v>
                </c:pt>
              </c:numCache>
            </c:numRef>
          </c:val>
          <c:extLst>
            <c:ext xmlns:c16="http://schemas.microsoft.com/office/drawing/2014/chart" uri="{C3380CC4-5D6E-409C-BE32-E72D297353CC}">
              <c16:uniqueId val="{00000000-3456-400D-A0AD-B0543FF34E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96.97</c:v>
                </c:pt>
                <c:pt idx="4">
                  <c:v>97.7</c:v>
                </c:pt>
              </c:numCache>
            </c:numRef>
          </c:val>
          <c:smooth val="0"/>
          <c:extLst>
            <c:ext xmlns:c16="http://schemas.microsoft.com/office/drawing/2014/chart" uri="{C3380CC4-5D6E-409C-BE32-E72D297353CC}">
              <c16:uniqueId val="{00000001-3456-400D-A0AD-B0543FF34E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96.83</c:v>
                </c:pt>
                <c:pt idx="4">
                  <c:v>97.04</c:v>
                </c:pt>
              </c:numCache>
            </c:numRef>
          </c:val>
          <c:extLst>
            <c:ext xmlns:c16="http://schemas.microsoft.com/office/drawing/2014/chart" uri="{C3380CC4-5D6E-409C-BE32-E72D297353CC}">
              <c16:uniqueId val="{00000000-FED3-4409-A5D0-EB270FDE39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c:v>
                </c:pt>
                <c:pt idx="4">
                  <c:v>107.09</c:v>
                </c:pt>
              </c:numCache>
            </c:numRef>
          </c:val>
          <c:smooth val="0"/>
          <c:extLst>
            <c:ext xmlns:c16="http://schemas.microsoft.com/office/drawing/2014/chart" uri="{C3380CC4-5D6E-409C-BE32-E72D297353CC}">
              <c16:uniqueId val="{00000001-FED3-4409-A5D0-EB270FDE39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3.45</c:v>
                </c:pt>
                <c:pt idx="4">
                  <c:v>6.88</c:v>
                </c:pt>
              </c:numCache>
            </c:numRef>
          </c:val>
          <c:extLst>
            <c:ext xmlns:c16="http://schemas.microsoft.com/office/drawing/2014/chart" uri="{C3380CC4-5D6E-409C-BE32-E72D297353CC}">
              <c16:uniqueId val="{00000000-4D21-403F-A78E-85B3C4406C2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24.54</c:v>
                </c:pt>
                <c:pt idx="4">
                  <c:v>23.38</c:v>
                </c:pt>
              </c:numCache>
            </c:numRef>
          </c:val>
          <c:smooth val="0"/>
          <c:extLst>
            <c:ext xmlns:c16="http://schemas.microsoft.com/office/drawing/2014/chart" uri="{C3380CC4-5D6E-409C-BE32-E72D297353CC}">
              <c16:uniqueId val="{00000001-4D21-403F-A78E-85B3C4406C2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81F-4CEE-9D51-51C6F72C68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7.66</c:v>
                </c:pt>
                <c:pt idx="4">
                  <c:v>8.1999999999999993</c:v>
                </c:pt>
              </c:numCache>
            </c:numRef>
          </c:val>
          <c:smooth val="0"/>
          <c:extLst>
            <c:ext xmlns:c16="http://schemas.microsoft.com/office/drawing/2014/chart" uri="{C3380CC4-5D6E-409C-BE32-E72D297353CC}">
              <c16:uniqueId val="{00000001-581F-4CEE-9D51-51C6F72C68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4.74</c:v>
                </c:pt>
                <c:pt idx="4">
                  <c:v>8.5500000000000007</c:v>
                </c:pt>
              </c:numCache>
            </c:numRef>
          </c:val>
          <c:extLst>
            <c:ext xmlns:c16="http://schemas.microsoft.com/office/drawing/2014/chart" uri="{C3380CC4-5D6E-409C-BE32-E72D297353CC}">
              <c16:uniqueId val="{00000000-3650-4E3A-824A-3F91E6FCE8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0.28000000000000003</c:v>
                </c:pt>
                <c:pt idx="4">
                  <c:v>0.59</c:v>
                </c:pt>
              </c:numCache>
            </c:numRef>
          </c:val>
          <c:smooth val="0"/>
          <c:extLst>
            <c:ext xmlns:c16="http://schemas.microsoft.com/office/drawing/2014/chart" uri="{C3380CC4-5D6E-409C-BE32-E72D297353CC}">
              <c16:uniqueId val="{00000001-3650-4E3A-824A-3F91E6FCE8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19.489999999999998</c:v>
                </c:pt>
                <c:pt idx="4">
                  <c:v>21.51</c:v>
                </c:pt>
              </c:numCache>
            </c:numRef>
          </c:val>
          <c:extLst>
            <c:ext xmlns:c16="http://schemas.microsoft.com/office/drawing/2014/chart" uri="{C3380CC4-5D6E-409C-BE32-E72D297353CC}">
              <c16:uniqueId val="{00000000-C25C-4228-B440-E59D7F507F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71.19</c:v>
                </c:pt>
                <c:pt idx="4">
                  <c:v>77.72</c:v>
                </c:pt>
              </c:numCache>
            </c:numRef>
          </c:val>
          <c:smooth val="0"/>
          <c:extLst>
            <c:ext xmlns:c16="http://schemas.microsoft.com/office/drawing/2014/chart" uri="{C3380CC4-5D6E-409C-BE32-E72D297353CC}">
              <c16:uniqueId val="{00000001-C25C-4228-B440-E59D7F507F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1763.31</c:v>
                </c:pt>
                <c:pt idx="4">
                  <c:v>1655.95</c:v>
                </c:pt>
              </c:numCache>
            </c:numRef>
          </c:val>
          <c:extLst>
            <c:ext xmlns:c16="http://schemas.microsoft.com/office/drawing/2014/chart" uri="{C3380CC4-5D6E-409C-BE32-E72D297353CC}">
              <c16:uniqueId val="{00000000-0FA5-4316-85B9-0E7C5D3F3F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517.34</c:v>
                </c:pt>
                <c:pt idx="4">
                  <c:v>485.6</c:v>
                </c:pt>
              </c:numCache>
            </c:numRef>
          </c:val>
          <c:smooth val="0"/>
          <c:extLst>
            <c:ext xmlns:c16="http://schemas.microsoft.com/office/drawing/2014/chart" uri="{C3380CC4-5D6E-409C-BE32-E72D297353CC}">
              <c16:uniqueId val="{00000001-0FA5-4316-85B9-0E7C5D3F3F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88.42</c:v>
                </c:pt>
                <c:pt idx="4">
                  <c:v>90.87</c:v>
                </c:pt>
              </c:numCache>
            </c:numRef>
          </c:val>
          <c:extLst>
            <c:ext xmlns:c16="http://schemas.microsoft.com/office/drawing/2014/chart" uri="{C3380CC4-5D6E-409C-BE32-E72D297353CC}">
              <c16:uniqueId val="{00000000-9C41-40AB-86E2-4C6282DA7F5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99.89</c:v>
                </c:pt>
                <c:pt idx="4">
                  <c:v>99.95</c:v>
                </c:pt>
              </c:numCache>
            </c:numRef>
          </c:val>
          <c:smooth val="0"/>
          <c:extLst>
            <c:ext xmlns:c16="http://schemas.microsoft.com/office/drawing/2014/chart" uri="{C3380CC4-5D6E-409C-BE32-E72D297353CC}">
              <c16:uniqueId val="{00000001-9C41-40AB-86E2-4C6282DA7F5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174.93</c:v>
                </c:pt>
                <c:pt idx="4">
                  <c:v>169</c:v>
                </c:pt>
              </c:numCache>
            </c:numRef>
          </c:val>
          <c:extLst>
            <c:ext xmlns:c16="http://schemas.microsoft.com/office/drawing/2014/chart" uri="{C3380CC4-5D6E-409C-BE32-E72D297353CC}">
              <c16:uniqueId val="{00000000-CB4C-44C3-9839-5CEA94DBC3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112.4</c:v>
                </c:pt>
                <c:pt idx="4">
                  <c:v>110.21</c:v>
                </c:pt>
              </c:numCache>
            </c:numRef>
          </c:val>
          <c:smooth val="0"/>
          <c:extLst>
            <c:ext xmlns:c16="http://schemas.microsoft.com/office/drawing/2014/chart" uri="{C3380CC4-5D6E-409C-BE32-E72D297353CC}">
              <c16:uniqueId val="{00000001-CB4C-44C3-9839-5CEA94DBC3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松原市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Aa</v>
      </c>
      <c r="X8" s="72"/>
      <c r="Y8" s="72"/>
      <c r="Z8" s="72"/>
      <c r="AA8" s="72"/>
      <c r="AB8" s="72"/>
      <c r="AC8" s="72"/>
      <c r="AD8" s="73" t="str">
        <f>データ!$M$6</f>
        <v>非設置</v>
      </c>
      <c r="AE8" s="73"/>
      <c r="AF8" s="73"/>
      <c r="AG8" s="73"/>
      <c r="AH8" s="73"/>
      <c r="AI8" s="73"/>
      <c r="AJ8" s="73"/>
      <c r="AK8" s="3"/>
      <c r="AL8" s="69">
        <f>データ!S6</f>
        <v>118721</v>
      </c>
      <c r="AM8" s="69"/>
      <c r="AN8" s="69"/>
      <c r="AO8" s="69"/>
      <c r="AP8" s="69"/>
      <c r="AQ8" s="69"/>
      <c r="AR8" s="69"/>
      <c r="AS8" s="69"/>
      <c r="AT8" s="68">
        <f>データ!T6</f>
        <v>16.66</v>
      </c>
      <c r="AU8" s="68"/>
      <c r="AV8" s="68"/>
      <c r="AW8" s="68"/>
      <c r="AX8" s="68"/>
      <c r="AY8" s="68"/>
      <c r="AZ8" s="68"/>
      <c r="BA8" s="68"/>
      <c r="BB8" s="68">
        <f>データ!U6</f>
        <v>7126.11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38.950000000000003</v>
      </c>
      <c r="J10" s="68"/>
      <c r="K10" s="68"/>
      <c r="L10" s="68"/>
      <c r="M10" s="68"/>
      <c r="N10" s="68"/>
      <c r="O10" s="68"/>
      <c r="P10" s="68">
        <f>データ!P6</f>
        <v>98.44</v>
      </c>
      <c r="Q10" s="68"/>
      <c r="R10" s="68"/>
      <c r="S10" s="68"/>
      <c r="T10" s="68"/>
      <c r="U10" s="68"/>
      <c r="V10" s="68"/>
      <c r="W10" s="68">
        <f>データ!Q6</f>
        <v>90.67</v>
      </c>
      <c r="X10" s="68"/>
      <c r="Y10" s="68"/>
      <c r="Z10" s="68"/>
      <c r="AA10" s="68"/>
      <c r="AB10" s="68"/>
      <c r="AC10" s="68"/>
      <c r="AD10" s="69">
        <f>データ!R6</f>
        <v>2868</v>
      </c>
      <c r="AE10" s="69"/>
      <c r="AF10" s="69"/>
      <c r="AG10" s="69"/>
      <c r="AH10" s="69"/>
      <c r="AI10" s="69"/>
      <c r="AJ10" s="69"/>
      <c r="AK10" s="2"/>
      <c r="AL10" s="69">
        <f>データ!V6</f>
        <v>116510</v>
      </c>
      <c r="AM10" s="69"/>
      <c r="AN10" s="69"/>
      <c r="AO10" s="69"/>
      <c r="AP10" s="69"/>
      <c r="AQ10" s="69"/>
      <c r="AR10" s="69"/>
      <c r="AS10" s="69"/>
      <c r="AT10" s="68">
        <f>データ!W6</f>
        <v>10.19</v>
      </c>
      <c r="AU10" s="68"/>
      <c r="AV10" s="68"/>
      <c r="AW10" s="68"/>
      <c r="AX10" s="68"/>
      <c r="AY10" s="68"/>
      <c r="AZ10" s="68"/>
      <c r="BA10" s="68"/>
      <c r="BB10" s="68">
        <f>データ!X6</f>
        <v>11433.76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CU+lBsmrrIDb9AyGyZKZ81pQo2VO2hKAAtheJWzzaomaXykhZPkJbgNcqy2Tvuk/hX0t15XfKltI3Qyn7ZTw==" saltValue="/ozuFCBcx193KwuGUEnZP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272175</v>
      </c>
      <c r="D6" s="33">
        <f t="shared" si="3"/>
        <v>46</v>
      </c>
      <c r="E6" s="33">
        <f t="shared" si="3"/>
        <v>17</v>
      </c>
      <c r="F6" s="33">
        <f t="shared" si="3"/>
        <v>1</v>
      </c>
      <c r="G6" s="33">
        <f t="shared" si="3"/>
        <v>0</v>
      </c>
      <c r="H6" s="33" t="str">
        <f t="shared" si="3"/>
        <v>大阪府　松原市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38.950000000000003</v>
      </c>
      <c r="P6" s="34">
        <f t="shared" si="3"/>
        <v>98.44</v>
      </c>
      <c r="Q6" s="34">
        <f t="shared" si="3"/>
        <v>90.67</v>
      </c>
      <c r="R6" s="34">
        <f t="shared" si="3"/>
        <v>2868</v>
      </c>
      <c r="S6" s="34">
        <f t="shared" si="3"/>
        <v>118721</v>
      </c>
      <c r="T6" s="34">
        <f t="shared" si="3"/>
        <v>16.66</v>
      </c>
      <c r="U6" s="34">
        <f t="shared" si="3"/>
        <v>7126.11</v>
      </c>
      <c r="V6" s="34">
        <f t="shared" si="3"/>
        <v>116510</v>
      </c>
      <c r="W6" s="34">
        <f t="shared" si="3"/>
        <v>10.19</v>
      </c>
      <c r="X6" s="34">
        <f t="shared" si="3"/>
        <v>11433.76</v>
      </c>
      <c r="Y6" s="35" t="str">
        <f>IF(Y7="",NA(),Y7)</f>
        <v>-</v>
      </c>
      <c r="Z6" s="35" t="str">
        <f t="shared" ref="Z6:AH6" si="4">IF(Z7="",NA(),Z7)</f>
        <v>-</v>
      </c>
      <c r="AA6" s="35" t="str">
        <f t="shared" si="4"/>
        <v>-</v>
      </c>
      <c r="AB6" s="35">
        <f t="shared" si="4"/>
        <v>96.83</v>
      </c>
      <c r="AC6" s="35">
        <f t="shared" si="4"/>
        <v>97.04</v>
      </c>
      <c r="AD6" s="35" t="str">
        <f t="shared" si="4"/>
        <v>-</v>
      </c>
      <c r="AE6" s="35" t="str">
        <f t="shared" si="4"/>
        <v>-</v>
      </c>
      <c r="AF6" s="35" t="str">
        <f t="shared" si="4"/>
        <v>-</v>
      </c>
      <c r="AG6" s="35">
        <f t="shared" si="4"/>
        <v>109</v>
      </c>
      <c r="AH6" s="35">
        <f t="shared" si="4"/>
        <v>107.09</v>
      </c>
      <c r="AI6" s="34" t="str">
        <f>IF(AI7="","",IF(AI7="-","【-】","【"&amp;SUBSTITUTE(TEXT(AI7,"#,##0.00"),"-","△")&amp;"】"))</f>
        <v>【106.67】</v>
      </c>
      <c r="AJ6" s="35" t="str">
        <f>IF(AJ7="",NA(),AJ7)</f>
        <v>-</v>
      </c>
      <c r="AK6" s="35" t="str">
        <f t="shared" ref="AK6:AS6" si="5">IF(AK7="",NA(),AK7)</f>
        <v>-</v>
      </c>
      <c r="AL6" s="35" t="str">
        <f t="shared" si="5"/>
        <v>-</v>
      </c>
      <c r="AM6" s="35">
        <f t="shared" si="5"/>
        <v>4.74</v>
      </c>
      <c r="AN6" s="35">
        <f t="shared" si="5"/>
        <v>8.5500000000000007</v>
      </c>
      <c r="AO6" s="35" t="str">
        <f t="shared" si="5"/>
        <v>-</v>
      </c>
      <c r="AP6" s="35" t="str">
        <f t="shared" si="5"/>
        <v>-</v>
      </c>
      <c r="AQ6" s="35" t="str">
        <f t="shared" si="5"/>
        <v>-</v>
      </c>
      <c r="AR6" s="35">
        <f t="shared" si="5"/>
        <v>0.28000000000000003</v>
      </c>
      <c r="AS6" s="35">
        <f t="shared" si="5"/>
        <v>0.59</v>
      </c>
      <c r="AT6" s="34" t="str">
        <f>IF(AT7="","",IF(AT7="-","【-】","【"&amp;SUBSTITUTE(TEXT(AT7,"#,##0.00"),"-","△")&amp;"】"))</f>
        <v>【3.64】</v>
      </c>
      <c r="AU6" s="35" t="str">
        <f>IF(AU7="",NA(),AU7)</f>
        <v>-</v>
      </c>
      <c r="AV6" s="35" t="str">
        <f t="shared" ref="AV6:BD6" si="6">IF(AV7="",NA(),AV7)</f>
        <v>-</v>
      </c>
      <c r="AW6" s="35" t="str">
        <f t="shared" si="6"/>
        <v>-</v>
      </c>
      <c r="AX6" s="35">
        <f t="shared" si="6"/>
        <v>19.489999999999998</v>
      </c>
      <c r="AY6" s="35">
        <f t="shared" si="6"/>
        <v>21.51</v>
      </c>
      <c r="AZ6" s="35" t="str">
        <f t="shared" si="6"/>
        <v>-</v>
      </c>
      <c r="BA6" s="35" t="str">
        <f t="shared" si="6"/>
        <v>-</v>
      </c>
      <c r="BB6" s="35" t="str">
        <f t="shared" si="6"/>
        <v>-</v>
      </c>
      <c r="BC6" s="35">
        <f t="shared" si="6"/>
        <v>71.19</v>
      </c>
      <c r="BD6" s="35">
        <f t="shared" si="6"/>
        <v>77.72</v>
      </c>
      <c r="BE6" s="34" t="str">
        <f>IF(BE7="","",IF(BE7="-","【-】","【"&amp;SUBSTITUTE(TEXT(BE7,"#,##0.00"),"-","△")&amp;"】"))</f>
        <v>【67.52】</v>
      </c>
      <c r="BF6" s="35" t="str">
        <f>IF(BF7="",NA(),BF7)</f>
        <v>-</v>
      </c>
      <c r="BG6" s="35" t="str">
        <f t="shared" ref="BG6:BO6" si="7">IF(BG7="",NA(),BG7)</f>
        <v>-</v>
      </c>
      <c r="BH6" s="35" t="str">
        <f t="shared" si="7"/>
        <v>-</v>
      </c>
      <c r="BI6" s="35">
        <f t="shared" si="7"/>
        <v>1763.31</v>
      </c>
      <c r="BJ6" s="35">
        <f t="shared" si="7"/>
        <v>1655.95</v>
      </c>
      <c r="BK6" s="35" t="str">
        <f t="shared" si="7"/>
        <v>-</v>
      </c>
      <c r="BL6" s="35" t="str">
        <f t="shared" si="7"/>
        <v>-</v>
      </c>
      <c r="BM6" s="35" t="str">
        <f t="shared" si="7"/>
        <v>-</v>
      </c>
      <c r="BN6" s="35">
        <f t="shared" si="7"/>
        <v>517.34</v>
      </c>
      <c r="BO6" s="35">
        <f t="shared" si="7"/>
        <v>485.6</v>
      </c>
      <c r="BP6" s="34" t="str">
        <f>IF(BP7="","",IF(BP7="-","【-】","【"&amp;SUBSTITUTE(TEXT(BP7,"#,##0.00"),"-","△")&amp;"】"))</f>
        <v>【705.21】</v>
      </c>
      <c r="BQ6" s="35" t="str">
        <f>IF(BQ7="",NA(),BQ7)</f>
        <v>-</v>
      </c>
      <c r="BR6" s="35" t="str">
        <f t="shared" ref="BR6:BZ6" si="8">IF(BR7="",NA(),BR7)</f>
        <v>-</v>
      </c>
      <c r="BS6" s="35" t="str">
        <f t="shared" si="8"/>
        <v>-</v>
      </c>
      <c r="BT6" s="35">
        <f t="shared" si="8"/>
        <v>88.42</v>
      </c>
      <c r="BU6" s="35">
        <f t="shared" si="8"/>
        <v>90.87</v>
      </c>
      <c r="BV6" s="35" t="str">
        <f t="shared" si="8"/>
        <v>-</v>
      </c>
      <c r="BW6" s="35" t="str">
        <f t="shared" si="8"/>
        <v>-</v>
      </c>
      <c r="BX6" s="35" t="str">
        <f t="shared" si="8"/>
        <v>-</v>
      </c>
      <c r="BY6" s="35">
        <f t="shared" si="8"/>
        <v>99.89</v>
      </c>
      <c r="BZ6" s="35">
        <f t="shared" si="8"/>
        <v>99.95</v>
      </c>
      <c r="CA6" s="34" t="str">
        <f>IF(CA7="","",IF(CA7="-","【-】","【"&amp;SUBSTITUTE(TEXT(CA7,"#,##0.00"),"-","△")&amp;"】"))</f>
        <v>【98.96】</v>
      </c>
      <c r="CB6" s="35" t="str">
        <f>IF(CB7="",NA(),CB7)</f>
        <v>-</v>
      </c>
      <c r="CC6" s="35" t="str">
        <f t="shared" ref="CC6:CK6" si="9">IF(CC7="",NA(),CC7)</f>
        <v>-</v>
      </c>
      <c r="CD6" s="35" t="str">
        <f t="shared" si="9"/>
        <v>-</v>
      </c>
      <c r="CE6" s="35">
        <f t="shared" si="9"/>
        <v>174.93</v>
      </c>
      <c r="CF6" s="35">
        <f t="shared" si="9"/>
        <v>169</v>
      </c>
      <c r="CG6" s="35" t="str">
        <f t="shared" si="9"/>
        <v>-</v>
      </c>
      <c r="CH6" s="35" t="str">
        <f t="shared" si="9"/>
        <v>-</v>
      </c>
      <c r="CI6" s="35" t="str">
        <f t="shared" si="9"/>
        <v>-</v>
      </c>
      <c r="CJ6" s="35">
        <f t="shared" si="9"/>
        <v>112.4</v>
      </c>
      <c r="CK6" s="35">
        <f t="shared" si="9"/>
        <v>110.21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62.97</v>
      </c>
      <c r="CV6" s="35">
        <f t="shared" si="10"/>
        <v>64.930000000000007</v>
      </c>
      <c r="CW6" s="34" t="str">
        <f>IF(CW7="","",IF(CW7="-","【-】","【"&amp;SUBSTITUTE(TEXT(CW7,"#,##0.00"),"-","△")&amp;"】"))</f>
        <v>【59.57】</v>
      </c>
      <c r="CX6" s="35" t="str">
        <f>IF(CX7="",NA(),CX7)</f>
        <v>-</v>
      </c>
      <c r="CY6" s="35" t="str">
        <f t="shared" ref="CY6:DG6" si="11">IF(CY7="",NA(),CY7)</f>
        <v>-</v>
      </c>
      <c r="CZ6" s="35" t="str">
        <f t="shared" si="11"/>
        <v>-</v>
      </c>
      <c r="DA6" s="35">
        <f t="shared" si="11"/>
        <v>91.88</v>
      </c>
      <c r="DB6" s="35">
        <f t="shared" si="11"/>
        <v>92.29</v>
      </c>
      <c r="DC6" s="35" t="str">
        <f t="shared" si="11"/>
        <v>-</v>
      </c>
      <c r="DD6" s="35" t="str">
        <f t="shared" si="11"/>
        <v>-</v>
      </c>
      <c r="DE6" s="35" t="str">
        <f t="shared" si="11"/>
        <v>-</v>
      </c>
      <c r="DF6" s="35">
        <f t="shared" si="11"/>
        <v>96.97</v>
      </c>
      <c r="DG6" s="35">
        <f t="shared" si="11"/>
        <v>97.7</v>
      </c>
      <c r="DH6" s="34" t="str">
        <f>IF(DH7="","",IF(DH7="-","【-】","【"&amp;SUBSTITUTE(TEXT(DH7,"#,##0.00"),"-","△")&amp;"】"))</f>
        <v>【95.57】</v>
      </c>
      <c r="DI6" s="35" t="str">
        <f>IF(DI7="",NA(),DI7)</f>
        <v>-</v>
      </c>
      <c r="DJ6" s="35" t="str">
        <f t="shared" ref="DJ6:DR6" si="12">IF(DJ7="",NA(),DJ7)</f>
        <v>-</v>
      </c>
      <c r="DK6" s="35" t="str">
        <f t="shared" si="12"/>
        <v>-</v>
      </c>
      <c r="DL6" s="35">
        <f t="shared" si="12"/>
        <v>3.45</v>
      </c>
      <c r="DM6" s="35">
        <f t="shared" si="12"/>
        <v>6.88</v>
      </c>
      <c r="DN6" s="35" t="str">
        <f t="shared" si="12"/>
        <v>-</v>
      </c>
      <c r="DO6" s="35" t="str">
        <f t="shared" si="12"/>
        <v>-</v>
      </c>
      <c r="DP6" s="35" t="str">
        <f t="shared" si="12"/>
        <v>-</v>
      </c>
      <c r="DQ6" s="35">
        <f t="shared" si="12"/>
        <v>24.54</v>
      </c>
      <c r="DR6" s="35">
        <f t="shared" si="12"/>
        <v>23.38</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7.66</v>
      </c>
      <c r="EC6" s="35">
        <f t="shared" si="13"/>
        <v>8.1999999999999993</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0.16</v>
      </c>
      <c r="EN6" s="35">
        <f t="shared" si="14"/>
        <v>0.14000000000000001</v>
      </c>
      <c r="EO6" s="34" t="str">
        <f>IF(EO7="","",IF(EO7="-","【-】","【"&amp;SUBSTITUTE(TEXT(EO7,"#,##0.00"),"-","△")&amp;"】"))</f>
        <v>【0.30】</v>
      </c>
    </row>
    <row r="7" spans="1:148" s="36" customFormat="1" x14ac:dyDescent="0.15">
      <c r="A7" s="28"/>
      <c r="B7" s="37">
        <v>2020</v>
      </c>
      <c r="C7" s="37">
        <v>272175</v>
      </c>
      <c r="D7" s="37">
        <v>46</v>
      </c>
      <c r="E7" s="37">
        <v>17</v>
      </c>
      <c r="F7" s="37">
        <v>1</v>
      </c>
      <c r="G7" s="37">
        <v>0</v>
      </c>
      <c r="H7" s="37" t="s">
        <v>96</v>
      </c>
      <c r="I7" s="37" t="s">
        <v>97</v>
      </c>
      <c r="J7" s="37" t="s">
        <v>98</v>
      </c>
      <c r="K7" s="37" t="s">
        <v>99</v>
      </c>
      <c r="L7" s="37" t="s">
        <v>100</v>
      </c>
      <c r="M7" s="37" t="s">
        <v>101</v>
      </c>
      <c r="N7" s="38" t="s">
        <v>102</v>
      </c>
      <c r="O7" s="38">
        <v>38.950000000000003</v>
      </c>
      <c r="P7" s="38">
        <v>98.44</v>
      </c>
      <c r="Q7" s="38">
        <v>90.67</v>
      </c>
      <c r="R7" s="38">
        <v>2868</v>
      </c>
      <c r="S7" s="38">
        <v>118721</v>
      </c>
      <c r="T7" s="38">
        <v>16.66</v>
      </c>
      <c r="U7" s="38">
        <v>7126.11</v>
      </c>
      <c r="V7" s="38">
        <v>116510</v>
      </c>
      <c r="W7" s="38">
        <v>10.19</v>
      </c>
      <c r="X7" s="38">
        <v>11433.76</v>
      </c>
      <c r="Y7" s="38" t="s">
        <v>102</v>
      </c>
      <c r="Z7" s="38" t="s">
        <v>102</v>
      </c>
      <c r="AA7" s="38" t="s">
        <v>102</v>
      </c>
      <c r="AB7" s="38">
        <v>96.83</v>
      </c>
      <c r="AC7" s="38">
        <v>97.04</v>
      </c>
      <c r="AD7" s="38" t="s">
        <v>102</v>
      </c>
      <c r="AE7" s="38" t="s">
        <v>102</v>
      </c>
      <c r="AF7" s="38" t="s">
        <v>102</v>
      </c>
      <c r="AG7" s="38">
        <v>109</v>
      </c>
      <c r="AH7" s="38">
        <v>107.09</v>
      </c>
      <c r="AI7" s="38">
        <v>106.67</v>
      </c>
      <c r="AJ7" s="38" t="s">
        <v>102</v>
      </c>
      <c r="AK7" s="38" t="s">
        <v>102</v>
      </c>
      <c r="AL7" s="38" t="s">
        <v>102</v>
      </c>
      <c r="AM7" s="38">
        <v>4.74</v>
      </c>
      <c r="AN7" s="38">
        <v>8.5500000000000007</v>
      </c>
      <c r="AO7" s="38" t="s">
        <v>102</v>
      </c>
      <c r="AP7" s="38" t="s">
        <v>102</v>
      </c>
      <c r="AQ7" s="38" t="s">
        <v>102</v>
      </c>
      <c r="AR7" s="38">
        <v>0.28000000000000003</v>
      </c>
      <c r="AS7" s="38">
        <v>0.59</v>
      </c>
      <c r="AT7" s="38">
        <v>3.64</v>
      </c>
      <c r="AU7" s="38" t="s">
        <v>102</v>
      </c>
      <c r="AV7" s="38" t="s">
        <v>102</v>
      </c>
      <c r="AW7" s="38" t="s">
        <v>102</v>
      </c>
      <c r="AX7" s="38">
        <v>19.489999999999998</v>
      </c>
      <c r="AY7" s="38">
        <v>21.51</v>
      </c>
      <c r="AZ7" s="38" t="s">
        <v>102</v>
      </c>
      <c r="BA7" s="38" t="s">
        <v>102</v>
      </c>
      <c r="BB7" s="38" t="s">
        <v>102</v>
      </c>
      <c r="BC7" s="38">
        <v>71.19</v>
      </c>
      <c r="BD7" s="38">
        <v>77.72</v>
      </c>
      <c r="BE7" s="38">
        <v>67.52</v>
      </c>
      <c r="BF7" s="38" t="s">
        <v>102</v>
      </c>
      <c r="BG7" s="38" t="s">
        <v>102</v>
      </c>
      <c r="BH7" s="38" t="s">
        <v>102</v>
      </c>
      <c r="BI7" s="38">
        <v>1763.31</v>
      </c>
      <c r="BJ7" s="38">
        <v>1655.95</v>
      </c>
      <c r="BK7" s="38" t="s">
        <v>102</v>
      </c>
      <c r="BL7" s="38" t="s">
        <v>102</v>
      </c>
      <c r="BM7" s="38" t="s">
        <v>102</v>
      </c>
      <c r="BN7" s="38">
        <v>517.34</v>
      </c>
      <c r="BO7" s="38">
        <v>485.6</v>
      </c>
      <c r="BP7" s="38">
        <v>705.21</v>
      </c>
      <c r="BQ7" s="38" t="s">
        <v>102</v>
      </c>
      <c r="BR7" s="38" t="s">
        <v>102</v>
      </c>
      <c r="BS7" s="38" t="s">
        <v>102</v>
      </c>
      <c r="BT7" s="38">
        <v>88.42</v>
      </c>
      <c r="BU7" s="38">
        <v>90.87</v>
      </c>
      <c r="BV7" s="38" t="s">
        <v>102</v>
      </c>
      <c r="BW7" s="38" t="s">
        <v>102</v>
      </c>
      <c r="BX7" s="38" t="s">
        <v>102</v>
      </c>
      <c r="BY7" s="38">
        <v>99.89</v>
      </c>
      <c r="BZ7" s="38">
        <v>99.95</v>
      </c>
      <c r="CA7" s="38">
        <v>98.96</v>
      </c>
      <c r="CB7" s="38" t="s">
        <v>102</v>
      </c>
      <c r="CC7" s="38" t="s">
        <v>102</v>
      </c>
      <c r="CD7" s="38" t="s">
        <v>102</v>
      </c>
      <c r="CE7" s="38">
        <v>174.93</v>
      </c>
      <c r="CF7" s="38">
        <v>169</v>
      </c>
      <c r="CG7" s="38" t="s">
        <v>102</v>
      </c>
      <c r="CH7" s="38" t="s">
        <v>102</v>
      </c>
      <c r="CI7" s="38" t="s">
        <v>102</v>
      </c>
      <c r="CJ7" s="38">
        <v>112.4</v>
      </c>
      <c r="CK7" s="38">
        <v>110.21</v>
      </c>
      <c r="CL7" s="38">
        <v>134.52000000000001</v>
      </c>
      <c r="CM7" s="38" t="s">
        <v>102</v>
      </c>
      <c r="CN7" s="38" t="s">
        <v>102</v>
      </c>
      <c r="CO7" s="38" t="s">
        <v>102</v>
      </c>
      <c r="CP7" s="38" t="s">
        <v>102</v>
      </c>
      <c r="CQ7" s="38" t="s">
        <v>102</v>
      </c>
      <c r="CR7" s="38" t="s">
        <v>102</v>
      </c>
      <c r="CS7" s="38" t="s">
        <v>102</v>
      </c>
      <c r="CT7" s="38" t="s">
        <v>102</v>
      </c>
      <c r="CU7" s="38">
        <v>62.97</v>
      </c>
      <c r="CV7" s="38">
        <v>64.930000000000007</v>
      </c>
      <c r="CW7" s="38">
        <v>59.57</v>
      </c>
      <c r="CX7" s="38" t="s">
        <v>102</v>
      </c>
      <c r="CY7" s="38" t="s">
        <v>102</v>
      </c>
      <c r="CZ7" s="38" t="s">
        <v>102</v>
      </c>
      <c r="DA7" s="38">
        <v>91.88</v>
      </c>
      <c r="DB7" s="38">
        <v>92.29</v>
      </c>
      <c r="DC7" s="38" t="s">
        <v>102</v>
      </c>
      <c r="DD7" s="38" t="s">
        <v>102</v>
      </c>
      <c r="DE7" s="38" t="s">
        <v>102</v>
      </c>
      <c r="DF7" s="38">
        <v>96.97</v>
      </c>
      <c r="DG7" s="38">
        <v>97.7</v>
      </c>
      <c r="DH7" s="38">
        <v>95.57</v>
      </c>
      <c r="DI7" s="38" t="s">
        <v>102</v>
      </c>
      <c r="DJ7" s="38" t="s">
        <v>102</v>
      </c>
      <c r="DK7" s="38" t="s">
        <v>102</v>
      </c>
      <c r="DL7" s="38">
        <v>3.45</v>
      </c>
      <c r="DM7" s="38">
        <v>6.88</v>
      </c>
      <c r="DN7" s="38" t="s">
        <v>102</v>
      </c>
      <c r="DO7" s="38" t="s">
        <v>102</v>
      </c>
      <c r="DP7" s="38" t="s">
        <v>102</v>
      </c>
      <c r="DQ7" s="38">
        <v>24.54</v>
      </c>
      <c r="DR7" s="38">
        <v>23.38</v>
      </c>
      <c r="DS7" s="38">
        <v>36.520000000000003</v>
      </c>
      <c r="DT7" s="38" t="s">
        <v>102</v>
      </c>
      <c r="DU7" s="38" t="s">
        <v>102</v>
      </c>
      <c r="DV7" s="38" t="s">
        <v>102</v>
      </c>
      <c r="DW7" s="38">
        <v>0</v>
      </c>
      <c r="DX7" s="38">
        <v>0</v>
      </c>
      <c r="DY7" s="38" t="s">
        <v>102</v>
      </c>
      <c r="DZ7" s="38" t="s">
        <v>102</v>
      </c>
      <c r="EA7" s="38" t="s">
        <v>102</v>
      </c>
      <c r="EB7" s="38">
        <v>7.66</v>
      </c>
      <c r="EC7" s="38">
        <v>8.1999999999999993</v>
      </c>
      <c r="ED7" s="38">
        <v>5.72</v>
      </c>
      <c r="EE7" s="38" t="s">
        <v>102</v>
      </c>
      <c r="EF7" s="38" t="s">
        <v>102</v>
      </c>
      <c r="EG7" s="38" t="s">
        <v>102</v>
      </c>
      <c r="EH7" s="38">
        <v>0</v>
      </c>
      <c r="EI7" s="38">
        <v>0</v>
      </c>
      <c r="EJ7" s="38" t="s">
        <v>102</v>
      </c>
      <c r="EK7" s="38" t="s">
        <v>102</v>
      </c>
      <c r="EL7" s="38" t="s">
        <v>102</v>
      </c>
      <c r="EM7" s="38">
        <v>0.16</v>
      </c>
      <c r="EN7" s="38">
        <v>0.14000000000000001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大阪府</cp:lastModifiedBy>
  <cp:lastPrinted>2022-01-20T01:58:47Z</cp:lastPrinted>
  <dcterms:created xsi:type="dcterms:W3CDTF">2021-12-03T07:15:26Z</dcterms:created>
  <dcterms:modified xsi:type="dcterms:W3CDTF">2022-02-09T00:28:45Z</dcterms:modified>
  <cp:category/>
</cp:coreProperties>
</file>