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11 枚方市○\"/>
    </mc:Choice>
  </mc:AlternateContent>
  <workbookProtection workbookAlgorithmName="SHA-512" workbookHashValue="SRpLS4yx6am7k46RzdvJpOO5lC5j5Mdh/cn+LDr3E3ZSG1fNiv0VQkB35dwOOHwafu5rDwX/K2QrgKXEjXiETw==" workbookSaltValue="mbyBW0BuFzNK2m7Lv5ZguA==" workbookSpinCount="100000" lockStructure="1"/>
  <bookViews>
    <workbookView xWindow="0" yWindow="0" windowWidth="20520" windowHeight="939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<sst xmlns="http://schemas.openxmlformats.org/spreadsheetml/2006/main" count="228" uniqueCount="112">
  <si>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</si>
  <si>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</si>
  <si>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</si>
  <si>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</si>
  <si>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</si>
  <si>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</si>
  <si>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</si>
  <si>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</si>
  <si>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</si>
  <si>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</si>
  <si>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</si>
  <si>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</si>
  <si>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</si>
  <si>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</si>
  <si>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</si>
  <si>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</si>
  <si>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</si>
  <si>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</si>
  <si>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</si>
  <si>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</si>
  <si>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</si>
  <si>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</si>
  <si>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</si>
  <si>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</si>
  <si>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</si>
  <si>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</si>
  <si>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</si>
  <si>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</si>
  <si>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</si>
  <si>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</si>
  <si>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</si>
  <si>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</si>
  <si>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</si>
  <si>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</si>
  <si>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</si>
  <si>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</si>
  <si>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</si>
  <si>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</si>
  <si>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</si>
  <si>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</si>
  <si>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</si>
  <si>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</si>
  <si>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</si>
  <si>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</si>
  <si>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</si>
  <si>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</si>
  <si>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</si>
  <si>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</si>
  <si>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</si>
  <si>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</si>
  <si>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</si>
  <si>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</si>
  <si>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</si>
  <si>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</si>
  <si>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</si>
  <si>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</si>
  <si>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</si>
  <si>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</si>
  <si>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</si>
  <si>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</si>
  <si>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</si>
  <si>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</si>
  <si>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</si>
  <si>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</si>
  <si>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</si>
  <si>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</si>
  <si>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</si>
  <si>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</si>
  <si>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</si>
  <si>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</si>
  <si>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</si>
  <si>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</si>
  <si>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</si>
  <si>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</si>
  <si>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</si>
  <si>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</si>
  <si>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</si>
  <si>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</si>
  <si>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</si>
  <si>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</si>
  <si>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</si>
  <si>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</si>
  <si>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</si>
  <si>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</si>
  <si>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</si>
  <si>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</si>
  <si>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</si>
  <si>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</si>
  <si>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</si>
  <si>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</si>
  <si>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</si>
  <si>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</si>
  <si>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枚方市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</si>
  <si>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</si>
  <si>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</si>
  <si>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</si>
  <si>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</si>
  <si>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</si>
  <si>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</si>
  <si>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</si>
  <si>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</si>
  <si>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</si>
  <si>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</si>
  <si>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</si>
  <si>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</si>
  <si>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</si>
  <si>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</si>
  <si>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</si>
  <si>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</si>
  <si>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中宮浄水場をはじめ、浄水施設・配水施設については、半数以上が開設後30年以上経過していますが、施設能力の低下を招くことのないよう、適切な維持管理を行っています。
　特に、昭和40年竣工から50年以上経過した第一浄水施設は、安定した水の供給を継続するために、更新事業に着手しています。
　また、「有形固定資産減価償却率」は、施設の老朽化が更新投資を上回っているため、上昇傾向にあります。
　一方、「管路の更新」については、鉛管解消と合わせて順次更新していますが、これまで水道料金の低廉化のために更新投資を抑制してきた影響から、「管路経年化率」は、類似団体平均値に比べて高くなっています。
　この影響に加えて、地震の影響から「管路更新率」は低くなっています。
　これらにより、各施設は老朽化が進んでいるため、計画的な更新改良を進めます。</t>
    <rPh sb="171" eb="173">
      <t>トウシ</t>
    </rPh>
    <rPh sb="195" eb="197">
      <t>イッポウ</t>
    </rPh>
    <rPh sb="235" eb="239">
      <t>スイドウリョウキン</t>
    </rPh>
    <rPh sb="240" eb="243">
      <t>テイレンカ</t>
    </rPh>
    <rPh sb="247" eb="249">
      <t>コウシン</t>
    </rPh>
    <rPh sb="249" eb="251">
      <t>トウシ</t>
    </rPh>
    <rPh sb="252" eb="254">
      <t>ヨクセイ</t>
    </rPh>
    <rPh sb="258" eb="260">
      <t>エイキョウ</t>
    </rPh>
    <rPh sb="297" eb="299">
      <t>エイキョウ</t>
    </rPh>
    <rPh sb="300" eb="301">
      <t>クワ</t>
    </rPh>
    <rPh sb="337" eb="338">
      <t>カク</t>
    </rPh>
    <rPh sb="338" eb="340">
      <t>シセツ</t>
    </rPh>
    <rPh sb="341" eb="344">
      <t>ロウキュウカ</t>
    </rPh>
    <rPh sb="345" eb="346">
      <t>スス</t>
    </rPh>
    <phoneticPr fontId="4"/>
  </si>
  <si>
    <t>　枚方市では、給水人口が年々減少しています。
　また、節水型機器の普及や大口利用者の地下水転換が進み、有収水量、給水収益ともに減少傾向となっています。
　令和2年度では、新型コロナウイルス感染症の影響による水需要の変化により、給水収益が減少しましたが、概ね健全経営を維持しています。
　一方で、今後は、中宮浄水場をはじめ、老朽化した管路の更新に取り組みながら、これに対応するための経営基盤の強化に向けた取組も合わせて進めていく必要があります。
　このことから、平成30年度に策定した「水道施設整備基本計画」と「経営戦略」に基づき、総括原価に基づく料金制度の構築に向けた定期的な見直しをはじめとして、世代間負担の公平性の確保や持続を基本とした継続的な経営改善に向けた取り組みを進めていきます。</t>
    <rPh sb="45" eb="47">
      <t>テンカン</t>
    </rPh>
    <rPh sb="77" eb="79">
      <t>レイワ</t>
    </rPh>
    <rPh sb="80" eb="82">
      <t>ネンド</t>
    </rPh>
    <rPh sb="85" eb="87">
      <t>シンガタ</t>
    </rPh>
    <rPh sb="94" eb="97">
      <t>カンセンショウ</t>
    </rPh>
    <rPh sb="98" eb="100">
      <t>エイキョウ</t>
    </rPh>
    <rPh sb="103" eb="104">
      <t>ミズ</t>
    </rPh>
    <rPh sb="104" eb="106">
      <t>ジュヨウ</t>
    </rPh>
    <rPh sb="107" eb="109">
      <t>ヘンカ</t>
    </rPh>
    <rPh sb="113" eb="115">
      <t>キュウスイ</t>
    </rPh>
    <rPh sb="115" eb="117">
      <t>シュウエキ</t>
    </rPh>
    <rPh sb="118" eb="120">
      <t>ゲンショウ</t>
    </rPh>
    <phoneticPr fontId="4"/>
  </si>
  <si>
    <t>　経営状況については、これまでから、給水人口の減少や節水機器の普及、大口利用者の地下水転換により、有収水量は減少傾向となっていましたが、令和2年度については、新型コロナウイルス感染症の影響で在宅時間が増加したことなどにより、一般用の使用水量は増加、大口利用者の使用水量は減少しました。これにより、給水収益全体として減少となっていますが、事務事業の見直しなども行っており、「経常収支比率」は、100％を超える良好な状況で推移しています。
　「流動比率」は、おおむね200％を維持しており、短期的な債務に対する支払能力は確保できています。
　「企業債残高対給水収益比率」は、類似団体平均値より高くなっていますが、水道料金が類似団体と比べて低いことが原因です。
　「料金回収率」は、100％を超えていますが、大口利用者の使用水量の減少により、前年度から減少しています。
　以上のことから、経営の健全性や効率性としては、新型コロナウイルス感染症の影響があり、給水収益の予測がしにくいなど不確定要素はありますが、本決算においては、維持できているものと考えます。</t>
    <rPh sb="68" eb="70">
      <t>レイワ</t>
    </rPh>
    <rPh sb="88" eb="91">
      <t>カンセンショウ</t>
    </rPh>
    <rPh sb="112" eb="115">
      <t>イッパンヨウ</t>
    </rPh>
    <rPh sb="116" eb="120">
      <t>シヨウスイリョウ</t>
    </rPh>
    <rPh sb="126" eb="128">
      <t>リヨウ</t>
    </rPh>
    <rPh sb="132" eb="133">
      <t>スイ</t>
    </rPh>
    <rPh sb="135" eb="137">
      <t>ゲンショウ</t>
    </rPh>
    <rPh sb="152" eb="154">
      <t>ゼンタイ</t>
    </rPh>
    <rPh sb="168" eb="172">
      <t>ジムジギョウ</t>
    </rPh>
    <rPh sb="173" eb="175">
      <t>ミナオ</t>
    </rPh>
    <rPh sb="179" eb="180">
      <t>オコナ</t>
    </rPh>
    <rPh sb="206" eb="208">
      <t>ジョウキョウ</t>
    </rPh>
    <rPh sb="322" eb="324">
      <t>ゲンイン</t>
    </rPh>
    <rPh sb="368" eb="371">
      <t>ゼンネンド</t>
    </rPh>
    <rPh sb="383" eb="385">
      <t>イジョウ</t>
    </rPh>
    <rPh sb="391" eb="393">
      <t>ケイエイ</t>
    </rPh>
    <rPh sb="394" eb="397">
      <t>ケンゼンセイ</t>
    </rPh>
    <rPh sb="398" eb="401">
      <t>コウリツセイ</t>
    </rPh>
    <rPh sb="406" eb="408">
      <t>シンガタ</t>
    </rPh>
    <rPh sb="415" eb="418">
      <t>カンセンショウ</t>
    </rPh>
    <rPh sb="419" eb="421">
      <t>エイキョウ</t>
    </rPh>
    <rPh sb="425" eb="429">
      <t>キュウスイシュウエキ</t>
    </rPh>
    <rPh sb="430" eb="432">
      <t>ヨソク</t>
    </rPh>
    <rPh sb="451" eb="454">
      <t>ホンケッサン</t>
    </rPh>
    <rPh sb="460" eb="462">
      <t>イジ</t>
    </rPh>
    <rPh sb="470" eb="47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</si>
</sst>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1.02</c:v>
                </c:pt>
                <c:pt idx="1">
                  <c:v>1.35</c:v>
                </c:pt>
                <c:pt idx="2">
                  <c:v>0.65</c:v>
                </c:pt>
                <c:pt idx="3">
                  <c:v>0.95</c:v>
                </c:pt>
                <c:pt idx="4">
                  <c:v>0.59</c:v>
                </c:pt>
              </c:numCache>
            </c:numRef>
          </c:val>
          <c:extLst>
            <c:ext xmlns:c16="http://schemas.microsoft.com/office/drawing/2014/chart" uri="{C3380CC4-5D6E-409C-BE32-E72D297353CC}">
              <c16:uniqueId val="{00000000-5FFE-4590-AE80-080C89D9F48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0.74</c:v>
                </c:pt>
                <c:pt idx="2">
                  <c:v>0.75</c:v>
                </c:pt>
                <c:pt idx="3">
                  <c:v>0.73</c:v>
                </c:pt>
                <c:pt idx="4">
                  <c:v>0.79</c:v>
                </c:pt>
              </c:numCache>
            </c:numRef>
          </c:val>
          <c:smooth val="0"/>
          <c:extLst>
            <c:ext xmlns:c16="http://schemas.microsoft.com/office/drawing/2014/chart" uri="{C3380CC4-5D6E-409C-BE32-E72D297353CC}">
              <c16:uniqueId val="{00000001-5FFE-4590-AE80-080C89D9F48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60.95</c:v>
                </c:pt>
                <c:pt idx="1">
                  <c:v>60.7</c:v>
                </c:pt>
                <c:pt idx="2">
                  <c:v>60.23</c:v>
                </c:pt>
                <c:pt idx="3">
                  <c:v>59.71</c:v>
                </c:pt>
                <c:pt idx="4">
                  <c:v>60.32</c:v>
                </c:pt>
              </c:numCache>
            </c:numRef>
          </c:val>
          <c:extLst>
            <c:ext xmlns:c16="http://schemas.microsoft.com/office/drawing/2014/chart" uri="{C3380CC4-5D6E-409C-BE32-E72D297353CC}">
              <c16:uniqueId val="{00000000-0A8A-4E1D-B412-9AD50ECCAE0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63.18</c:v>
                </c:pt>
                <c:pt idx="1">
                  <c:v>63.54</c:v>
                </c:pt>
                <c:pt idx="2">
                  <c:v>63.53</c:v>
                </c:pt>
                <c:pt idx="3">
                  <c:v>63.16</c:v>
                </c:pt>
                <c:pt idx="4">
                  <c:v>64.41</c:v>
                </c:pt>
              </c:numCache>
            </c:numRef>
          </c:val>
          <c:smooth val="0"/>
          <c:extLst>
            <c:ext xmlns:c16="http://schemas.microsoft.com/office/drawing/2014/chart" uri="{C3380CC4-5D6E-409C-BE32-E72D297353CC}">
              <c16:uniqueId val="{00000001-0A8A-4E1D-B412-9AD50ECCAE0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92.6</c:v>
                </c:pt>
                <c:pt idx="1">
                  <c:v>92.59</c:v>
                </c:pt>
                <c:pt idx="2">
                  <c:v>92.67</c:v>
                </c:pt>
                <c:pt idx="3">
                  <c:v>92.37</c:v>
                </c:pt>
                <c:pt idx="4">
                  <c:v>92.81</c:v>
                </c:pt>
              </c:numCache>
            </c:numRef>
          </c:val>
          <c:extLst>
            <c:ext xmlns:c16="http://schemas.microsoft.com/office/drawing/2014/chart" uri="{C3380CC4-5D6E-409C-BE32-E72D297353CC}">
              <c16:uniqueId val="{00000000-61F6-4ECE-A60A-C4099E12087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91.6</c:v>
                </c:pt>
                <c:pt idx="1">
                  <c:v>91.48</c:v>
                </c:pt>
                <c:pt idx="2">
                  <c:v>91.58</c:v>
                </c:pt>
                <c:pt idx="3">
                  <c:v>91.48</c:v>
                </c:pt>
                <c:pt idx="4">
                  <c:v>91.64</c:v>
                </c:pt>
              </c:numCache>
            </c:numRef>
          </c:val>
          <c:smooth val="0"/>
          <c:extLst>
            <c:ext xmlns:c16="http://schemas.microsoft.com/office/drawing/2014/chart" uri="{C3380CC4-5D6E-409C-BE32-E72D297353CC}">
              <c16:uniqueId val="{00000001-61F6-4ECE-A60A-C4099E12087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123.68</c:v>
                </c:pt>
                <c:pt idx="1">
                  <c:v>128</c:v>
                </c:pt>
                <c:pt idx="2">
                  <c:v>125.37</c:v>
                </c:pt>
                <c:pt idx="3">
                  <c:v>126.97</c:v>
                </c:pt>
                <c:pt idx="4">
                  <c:v>125.83</c:v>
                </c:pt>
              </c:numCache>
            </c:numRef>
          </c:val>
          <c:extLst>
            <c:ext xmlns:c16="http://schemas.microsoft.com/office/drawing/2014/chart" uri="{C3380CC4-5D6E-409C-BE32-E72D297353CC}">
              <c16:uniqueId val="{00000000-A46D-4E21-9205-DFB11C38E2B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117.25</c:v>
                </c:pt>
                <c:pt idx="1">
                  <c:v>116.77</c:v>
                </c:pt>
                <c:pt idx="2">
                  <c:v>115.41</c:v>
                </c:pt>
                <c:pt idx="3">
                  <c:v>113.57</c:v>
                </c:pt>
                <c:pt idx="4">
                  <c:v>112.59</c:v>
                </c:pt>
              </c:numCache>
            </c:numRef>
          </c:val>
          <c:smooth val="0"/>
          <c:extLst>
            <c:ext xmlns:c16="http://schemas.microsoft.com/office/drawing/2014/chart" uri="{C3380CC4-5D6E-409C-BE32-E72D297353CC}">
              <c16:uniqueId val="{00000001-A46D-4E21-9205-DFB11C38E2B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46.5</c:v>
                </c:pt>
                <c:pt idx="1">
                  <c:v>46.91</c:v>
                </c:pt>
                <c:pt idx="2">
                  <c:v>47.88</c:v>
                </c:pt>
                <c:pt idx="3">
                  <c:v>48.34</c:v>
                </c:pt>
                <c:pt idx="4">
                  <c:v>49.61</c:v>
                </c:pt>
              </c:numCache>
            </c:numRef>
          </c:val>
          <c:extLst>
            <c:ext xmlns:c16="http://schemas.microsoft.com/office/drawing/2014/chart" uri="{C3380CC4-5D6E-409C-BE32-E72D297353CC}">
              <c16:uniqueId val="{00000000-F195-459B-AF43-A17D0B36F70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c:v>
                </c:pt>
                <c:pt idx="1">
                  <c:v>49.66</c:v>
                </c:pt>
                <c:pt idx="2">
                  <c:v>50.41</c:v>
                </c:pt>
                <c:pt idx="3">
                  <c:v>51.13</c:v>
                </c:pt>
                <c:pt idx="4">
                  <c:v>51.62</c:v>
                </c:pt>
              </c:numCache>
            </c:numRef>
          </c:val>
          <c:smooth val="0"/>
          <c:extLst>
            <c:ext xmlns:c16="http://schemas.microsoft.com/office/drawing/2014/chart" uri="{C3380CC4-5D6E-409C-BE32-E72D297353CC}">
              <c16:uniqueId val="{00000001-F195-459B-AF43-A17D0B36F70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24.05</c:v>
                </c:pt>
                <c:pt idx="1">
                  <c:v>24.39</c:v>
                </c:pt>
                <c:pt idx="2">
                  <c:v>24.99</c:v>
                </c:pt>
                <c:pt idx="3">
                  <c:v>25.98</c:v>
                </c:pt>
                <c:pt idx="4">
                  <c:v>26.76</c:v>
                </c:pt>
              </c:numCache>
            </c:numRef>
          </c:val>
          <c:extLst>
            <c:ext xmlns:c16="http://schemas.microsoft.com/office/drawing/2014/chart" uri="{C3380CC4-5D6E-409C-BE32-E72D297353CC}">
              <c16:uniqueId val="{00000000-8519-4045-BAAD-4F8C84C5257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17.420000000000002</c:v>
                </c:pt>
                <c:pt idx="1">
                  <c:v>18.940000000000001</c:v>
                </c:pt>
                <c:pt idx="2">
                  <c:v>20.36</c:v>
                </c:pt>
                <c:pt idx="3">
                  <c:v>22.41</c:v>
                </c:pt>
                <c:pt idx="4">
                  <c:v>23.68</c:v>
                </c:pt>
              </c:numCache>
            </c:numRef>
          </c:val>
          <c:smooth val="0"/>
          <c:extLst>
            <c:ext xmlns:c16="http://schemas.microsoft.com/office/drawing/2014/chart" uri="{C3380CC4-5D6E-409C-BE32-E72D297353CC}">
              <c16:uniqueId val="{00000001-8519-4045-BAAD-4F8C84C5257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D2-4739-9E27-1224BE0579A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FD2-4739-9E27-1224BE0579A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199.08</c:v>
                </c:pt>
                <c:pt idx="1">
                  <c:v>208.86</c:v>
                </c:pt>
                <c:pt idx="2">
                  <c:v>247.47</c:v>
                </c:pt>
                <c:pt idx="3">
                  <c:v>252.17</c:v>
                </c:pt>
                <c:pt idx="4">
                  <c:v>277.22000000000003</c:v>
                </c:pt>
              </c:numCache>
            </c:numRef>
          </c:val>
          <c:extLst>
            <c:ext xmlns:c16="http://schemas.microsoft.com/office/drawing/2014/chart" uri="{C3380CC4-5D6E-409C-BE32-E72D297353CC}">
              <c16:uniqueId val="{00000000-46C6-4FFD-97A1-130D3A9C9EF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249.08</c:v>
                </c:pt>
                <c:pt idx="1">
                  <c:v>254.05</c:v>
                </c:pt>
                <c:pt idx="2">
                  <c:v>258.22000000000003</c:v>
                </c:pt>
                <c:pt idx="3">
                  <c:v>250.03</c:v>
                </c:pt>
                <c:pt idx="4">
                  <c:v>239.45</c:v>
                </c:pt>
              </c:numCache>
            </c:numRef>
          </c:val>
          <c:smooth val="0"/>
          <c:extLst>
            <c:ext xmlns:c16="http://schemas.microsoft.com/office/drawing/2014/chart" uri="{C3380CC4-5D6E-409C-BE32-E72D297353CC}">
              <c16:uniqueId val="{00000001-46C6-4FFD-97A1-130D3A9C9EF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353.14</c:v>
                </c:pt>
                <c:pt idx="1">
                  <c:v>354.1</c:v>
                </c:pt>
                <c:pt idx="2">
                  <c:v>347.2</c:v>
                </c:pt>
                <c:pt idx="3">
                  <c:v>348.31</c:v>
                </c:pt>
                <c:pt idx="4">
                  <c:v>352.66</c:v>
                </c:pt>
              </c:numCache>
            </c:numRef>
          </c:val>
          <c:extLst>
            <c:ext xmlns:c16="http://schemas.microsoft.com/office/drawing/2014/chart" uri="{C3380CC4-5D6E-409C-BE32-E72D297353CC}">
              <c16:uniqueId val="{00000000-5DC6-458B-B231-EE4C93B19B3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266.66000000000003</c:v>
                </c:pt>
                <c:pt idx="1">
                  <c:v>258.63</c:v>
                </c:pt>
                <c:pt idx="2">
                  <c:v>255.12</c:v>
                </c:pt>
                <c:pt idx="3">
                  <c:v>254.19</c:v>
                </c:pt>
                <c:pt idx="4">
                  <c:v>259.56</c:v>
                </c:pt>
              </c:numCache>
            </c:numRef>
          </c:val>
          <c:smooth val="0"/>
          <c:extLst>
            <c:ext xmlns:c16="http://schemas.microsoft.com/office/drawing/2014/chart" uri="{C3380CC4-5D6E-409C-BE32-E72D297353CC}">
              <c16:uniqueId val="{00000001-5DC6-458B-B231-EE4C93B19B3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119.27</c:v>
                </c:pt>
                <c:pt idx="1">
                  <c:v>122.12</c:v>
                </c:pt>
                <c:pt idx="2">
                  <c:v>119.23</c:v>
                </c:pt>
                <c:pt idx="3">
                  <c:v>121.94</c:v>
                </c:pt>
                <c:pt idx="4">
                  <c:v>115.43</c:v>
                </c:pt>
              </c:numCache>
            </c:numRef>
          </c:val>
          <c:extLst>
            <c:ext xmlns:c16="http://schemas.microsoft.com/office/drawing/2014/chart" uri="{C3380CC4-5D6E-409C-BE32-E72D297353CC}">
              <c16:uniqueId val="{00000000-AF04-45C4-AD0A-D3493A073ED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110.87</c:v>
                </c:pt>
                <c:pt idx="1">
                  <c:v>110.3</c:v>
                </c:pt>
                <c:pt idx="2">
                  <c:v>109.12</c:v>
                </c:pt>
                <c:pt idx="3">
                  <c:v>107.42</c:v>
                </c:pt>
                <c:pt idx="4">
                  <c:v>105.07</c:v>
                </c:pt>
              </c:numCache>
            </c:numRef>
          </c:val>
          <c:smooth val="0"/>
          <c:extLst>
            <c:ext xmlns:c16="http://schemas.microsoft.com/office/drawing/2014/chart" uri="{C3380CC4-5D6E-409C-BE32-E72D297353CC}">
              <c16:uniqueId val="{00000001-AF04-45C4-AD0A-D3493A073ED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114.96</c:v>
                </c:pt>
                <c:pt idx="1">
                  <c:v>112.12</c:v>
                </c:pt>
                <c:pt idx="2">
                  <c:v>114.79</c:v>
                </c:pt>
                <c:pt idx="3">
                  <c:v>111.64</c:v>
                </c:pt>
                <c:pt idx="4">
                  <c:v>110.73</c:v>
                </c:pt>
              </c:numCache>
            </c:numRef>
          </c:val>
          <c:extLst>
            <c:ext xmlns:c16="http://schemas.microsoft.com/office/drawing/2014/chart" uri="{C3380CC4-5D6E-409C-BE32-E72D297353CC}">
              <c16:uniqueId val="{00000000-6EF4-43FA-98EB-64660BF71D9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150.54</c:v>
                </c:pt>
                <c:pt idx="1">
                  <c:v>151.85</c:v>
                </c:pt>
                <c:pt idx="2">
                  <c:v>153.88</c:v>
                </c:pt>
                <c:pt idx="3">
                  <c:v>157.19</c:v>
                </c:pt>
                <c:pt idx="4">
                  <c:v>153.71</c:v>
                </c:pt>
              </c:numCache>
            </c:numRef>
          </c:val>
          <c:smooth val="0"/>
          <c:extLst>
            <c:ext xmlns:c16="http://schemas.microsoft.com/office/drawing/2014/chart" uri="{C3380CC4-5D6E-409C-BE32-E72D297353CC}">
              <c16:uniqueId val="{00000001-6EF4-43FA-98EB-64660BF71D9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5" defaultRowHeight="13.5" x14ac:dyDescent="0.15"/>
  <cols>
    <col min="1" max="1" width="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大阪府　枚方市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A1</v>
      </c>
      <c r="X8" s="86"/>
      <c r="Y8" s="86"/>
      <c r="Z8" s="86"/>
      <c r="AA8" s="86"/>
      <c r="AB8" s="86"/>
      <c r="AC8" s="86"/>
      <c r="AD8" s="86" t="str">
        <f>データ!$M$6</f>
        <v>自治体職員</v>
      </c>
      <c r="AE8" s="86"/>
      <c r="AF8" s="86"/>
      <c r="AG8" s="86"/>
      <c r="AH8" s="86"/>
      <c r="AI8" s="86"/>
      <c r="AJ8" s="86"/>
      <c r="AK8" s="4"/>
      <c r="AL8" s="74">
        <f>データ!$R$6</f>
        <v>399690</v>
      </c>
      <c r="AM8" s="74"/>
      <c r="AN8" s="74"/>
      <c r="AO8" s="74"/>
      <c r="AP8" s="74"/>
      <c r="AQ8" s="74"/>
      <c r="AR8" s="74"/>
      <c r="AS8" s="74"/>
      <c r="AT8" s="70">
        <f>データ!$S$6</f>
        <v>65.12</v>
      </c>
      <c r="AU8" s="71"/>
      <c r="AV8" s="71"/>
      <c r="AW8" s="71"/>
      <c r="AX8" s="71"/>
      <c r="AY8" s="71"/>
      <c r="AZ8" s="71"/>
      <c r="BA8" s="71"/>
      <c r="BB8" s="73">
        <f>データ!$T$6</f>
        <v>6137.75</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71.95</v>
      </c>
      <c r="J10" s="71"/>
      <c r="K10" s="71"/>
      <c r="L10" s="71"/>
      <c r="M10" s="71"/>
      <c r="N10" s="71"/>
      <c r="O10" s="72"/>
      <c r="P10" s="73">
        <f>データ!$P$6</f>
        <v>99.99</v>
      </c>
      <c r="Q10" s="73"/>
      <c r="R10" s="73"/>
      <c r="S10" s="73"/>
      <c r="T10" s="73"/>
      <c r="U10" s="73"/>
      <c r="V10" s="73"/>
      <c r="W10" s="74">
        <f>データ!$Q$6</f>
        <v>2277</v>
      </c>
      <c r="X10" s="74"/>
      <c r="Y10" s="74"/>
      <c r="Z10" s="74"/>
      <c r="AA10" s="74"/>
      <c r="AB10" s="74"/>
      <c r="AC10" s="74"/>
      <c r="AD10" s="2"/>
      <c r="AE10" s="2"/>
      <c r="AF10" s="2"/>
      <c r="AG10" s="2"/>
      <c r="AH10" s="4"/>
      <c r="AI10" s="4"/>
      <c r="AJ10" s="4"/>
      <c r="AK10" s="4"/>
      <c r="AL10" s="74">
        <f>データ!$U$6</f>
        <v>398167</v>
      </c>
      <c r="AM10" s="74"/>
      <c r="AN10" s="74"/>
      <c r="AO10" s="74"/>
      <c r="AP10" s="74"/>
      <c r="AQ10" s="74"/>
      <c r="AR10" s="74"/>
      <c r="AS10" s="74"/>
      <c r="AT10" s="70">
        <f>データ!$V$6</f>
        <v>65.12</v>
      </c>
      <c r="AU10" s="71"/>
      <c r="AV10" s="71"/>
      <c r="AW10" s="71"/>
      <c r="AX10" s="71"/>
      <c r="AY10" s="71"/>
      <c r="AZ10" s="71"/>
      <c r="BA10" s="71"/>
      <c r="BB10" s="73">
        <f>データ!$W$6</f>
        <v>6114.36</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4"/>
      <c r="BM44" s="55"/>
      <c r="BN44" s="55"/>
      <c r="BO44" s="55"/>
      <c r="BP44" s="55"/>
      <c r="BQ44" s="55"/>
      <c r="BR44" s="55"/>
      <c r="BS44" s="55"/>
      <c r="BT44" s="55"/>
      <c r="BU44" s="55"/>
      <c r="BV44" s="55"/>
      <c r="BW44" s="55"/>
      <c r="BX44" s="55"/>
      <c r="BY44" s="55"/>
      <c r="BZ44" s="5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109</v>
      </c>
      <c r="BM47" s="66"/>
      <c r="BN47" s="66"/>
      <c r="BO47" s="66"/>
      <c r="BP47" s="66"/>
      <c r="BQ47" s="66"/>
      <c r="BR47" s="66"/>
      <c r="BS47" s="66"/>
      <c r="BT47" s="66"/>
      <c r="BU47" s="66"/>
      <c r="BV47" s="66"/>
      <c r="BW47" s="66"/>
      <c r="BX47" s="66"/>
      <c r="BY47" s="66"/>
      <c r="BZ47" s="6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39.7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HDHOm2taA/R+M9fMTdHcvV8PQnpVPah8lFVUwQKCIA94CGqMLZHS4mNm3OKFszZ9R19rVgUdU7bZsywVU5tkUw==" saltValue="MaqB7tSRj4oVfTWWk2Gpg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27</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52</v>
      </c>
      <c r="B4" s="31"/>
      <c r="C4" s="31"/>
      <c r="D4" s="31"/>
      <c r="E4" s="31"/>
      <c r="F4" s="31"/>
      <c r="G4" s="31"/>
      <c r="H4" s="94"/>
      <c r="I4" s="95"/>
      <c r="J4" s="95"/>
      <c r="K4" s="95"/>
      <c r="L4" s="95"/>
      <c r="M4" s="95"/>
      <c r="N4" s="95"/>
      <c r="O4" s="95"/>
      <c r="P4" s="95"/>
      <c r="Q4" s="95"/>
      <c r="R4" s="95"/>
      <c r="S4" s="95"/>
      <c r="T4" s="95"/>
      <c r="U4" s="95"/>
      <c r="V4" s="95"/>
      <c r="W4" s="96"/>
      <c r="X4" s="90" t="s">
        <v>53</v>
      </c>
      <c r="Y4" s="90"/>
      <c r="Z4" s="90"/>
      <c r="AA4" s="90"/>
      <c r="AB4" s="90"/>
      <c r="AC4" s="90"/>
      <c r="AD4" s="90"/>
      <c r="AE4" s="90"/>
      <c r="AF4" s="90"/>
      <c r="AG4" s="90"/>
      <c r="AH4" s="90"/>
      <c r="AI4" s="90" t="s">
        <v>54</v>
      </c>
      <c r="AJ4" s="90"/>
      <c r="AK4" s="90"/>
      <c r="AL4" s="90"/>
      <c r="AM4" s="90"/>
      <c r="AN4" s="90"/>
      <c r="AO4" s="90"/>
      <c r="AP4" s="90"/>
      <c r="AQ4" s="90"/>
      <c r="AR4" s="90"/>
      <c r="AS4" s="90"/>
      <c r="AT4" s="90" t="s">
        <v>55</v>
      </c>
      <c r="AU4" s="90"/>
      <c r="AV4" s="90"/>
      <c r="AW4" s="90"/>
      <c r="AX4" s="90"/>
      <c r="AY4" s="90"/>
      <c r="AZ4" s="90"/>
      <c r="BA4" s="90"/>
      <c r="BB4" s="90"/>
      <c r="BC4" s="90"/>
      <c r="BD4" s="90"/>
      <c r="BE4" s="90" t="s">
        <v>56</v>
      </c>
      <c r="BF4" s="90"/>
      <c r="BG4" s="90"/>
      <c r="BH4" s="90"/>
      <c r="BI4" s="90"/>
      <c r="BJ4" s="90"/>
      <c r="BK4" s="90"/>
      <c r="BL4" s="90"/>
      <c r="BM4" s="90"/>
      <c r="BN4" s="90"/>
      <c r="BO4" s="90"/>
      <c r="BP4" s="90" t="s">
        <v>57</v>
      </c>
      <c r="BQ4" s="90"/>
      <c r="BR4" s="90"/>
      <c r="BS4" s="90"/>
      <c r="BT4" s="90"/>
      <c r="BU4" s="90"/>
      <c r="BV4" s="90"/>
      <c r="BW4" s="90"/>
      <c r="BX4" s="90"/>
      <c r="BY4" s="90"/>
      <c r="BZ4" s="90"/>
      <c r="CA4" s="90" t="s">
        <v>58</v>
      </c>
      <c r="CB4" s="90"/>
      <c r="CC4" s="90"/>
      <c r="CD4" s="90"/>
      <c r="CE4" s="90"/>
      <c r="CF4" s="90"/>
      <c r="CG4" s="90"/>
      <c r="CH4" s="90"/>
      <c r="CI4" s="90"/>
      <c r="CJ4" s="90"/>
      <c r="CK4" s="90"/>
      <c r="CL4" s="90" t="s">
        <v>59</v>
      </c>
      <c r="CM4" s="90"/>
      <c r="CN4" s="90"/>
      <c r="CO4" s="90"/>
      <c r="CP4" s="90"/>
      <c r="CQ4" s="90"/>
      <c r="CR4" s="90"/>
      <c r="CS4" s="90"/>
      <c r="CT4" s="90"/>
      <c r="CU4" s="90"/>
      <c r="CV4" s="90"/>
      <c r="CW4" s="90" t="s">
        <v>60</v>
      </c>
      <c r="CX4" s="90"/>
      <c r="CY4" s="90"/>
      <c r="CZ4" s="90"/>
      <c r="DA4" s="90"/>
      <c r="DB4" s="90"/>
      <c r="DC4" s="90"/>
      <c r="DD4" s="90"/>
      <c r="DE4" s="90"/>
      <c r="DF4" s="90"/>
      <c r="DG4" s="90"/>
      <c r="DH4" s="90" t="s">
        <v>61</v>
      </c>
      <c r="DI4" s="90"/>
      <c r="DJ4" s="90"/>
      <c r="DK4" s="90"/>
      <c r="DL4" s="90"/>
      <c r="DM4" s="90"/>
      <c r="DN4" s="90"/>
      <c r="DO4" s="90"/>
      <c r="DP4" s="90"/>
      <c r="DQ4" s="90"/>
      <c r="DR4" s="90"/>
      <c r="DS4" s="90" t="s">
        <v>62</v>
      </c>
      <c r="DT4" s="90"/>
      <c r="DU4" s="90"/>
      <c r="DV4" s="90"/>
      <c r="DW4" s="90"/>
      <c r="DX4" s="90"/>
      <c r="DY4" s="90"/>
      <c r="DZ4" s="90"/>
      <c r="EA4" s="90"/>
      <c r="EB4" s="90"/>
      <c r="EC4" s="90"/>
      <c r="ED4" s="90" t="s">
        <v>63</v>
      </c>
      <c r="EE4" s="90"/>
      <c r="EF4" s="90"/>
      <c r="EG4" s="90"/>
      <c r="EH4" s="90"/>
      <c r="EI4" s="90"/>
      <c r="EJ4" s="90"/>
      <c r="EK4" s="90"/>
      <c r="EL4" s="90"/>
      <c r="EM4" s="90"/>
      <c r="EN4" s="90"/>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272108</v>
      </c>
      <c r="D6" s="34">
        <f t="shared" si="3"/>
        <v>46</v>
      </c>
      <c r="E6" s="34">
        <f t="shared" si="3"/>
        <v>1</v>
      </c>
      <c r="F6" s="34">
        <f t="shared" si="3"/>
        <v>0</v>
      </c>
      <c r="G6" s="34">
        <f t="shared" si="3"/>
        <v>1</v>
      </c>
      <c r="H6" s="34" t="str">
        <f t="shared" si="3"/>
        <v>大阪府　枚方市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71.95</v>
      </c>
      <c r="P6" s="35">
        <f t="shared" si="3"/>
        <v>99.99</v>
      </c>
      <c r="Q6" s="35">
        <f t="shared" si="3"/>
        <v>2277</v>
      </c>
      <c r="R6" s="35">
        <f t="shared" si="3"/>
        <v>399690</v>
      </c>
      <c r="S6" s="35">
        <f t="shared" si="3"/>
        <v>65.12</v>
      </c>
      <c r="T6" s="35">
        <f t="shared" si="3"/>
        <v>6137.75</v>
      </c>
      <c r="U6" s="35">
        <f t="shared" si="3"/>
        <v>398167</v>
      </c>
      <c r="V6" s="35">
        <f t="shared" si="3"/>
        <v>65.12</v>
      </c>
      <c r="W6" s="35">
        <f t="shared" si="3"/>
        <v>6114.36</v>
      </c>
      <c r="X6" s="36">
        <f>IF(X7="",NA(),X7)</f>
        <v>123.68</v>
      </c>
      <c r="Y6" s="36">
        <f t="shared" ref="Y6:AG6" si="4">IF(Y7="",NA(),Y7)</f>
        <v>128</v>
      </c>
      <c r="Z6" s="36">
        <f t="shared" si="4"/>
        <v>125.37</v>
      </c>
      <c r="AA6" s="36">
        <f t="shared" si="4"/>
        <v>126.97</v>
      </c>
      <c r="AB6" s="36">
        <f t="shared" si="4"/>
        <v>125.83</v>
      </c>
      <c r="AC6" s="36">
        <f t="shared" si="4"/>
        <v>117.25</v>
      </c>
      <c r="AD6" s="36">
        <f t="shared" si="4"/>
        <v>116.77</v>
      </c>
      <c r="AE6" s="36">
        <f t="shared" si="4"/>
        <v>115.41</v>
      </c>
      <c r="AF6" s="36">
        <f t="shared" si="4"/>
        <v>113.57</v>
      </c>
      <c r="AG6" s="36">
        <f t="shared" si="4"/>
        <v>112.59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199.08</v>
      </c>
      <c r="AU6" s="36">
        <f t="shared" ref="AU6:BC6" si="6">IF(AU7="",NA(),AU7)</f>
        <v>208.86</v>
      </c>
      <c r="AV6" s="36">
        <f t="shared" si="6"/>
        <v>247.47</v>
      </c>
      <c r="AW6" s="36">
        <f t="shared" si="6"/>
        <v>252.17</v>
      </c>
      <c r="AX6" s="36">
        <f t="shared" si="6"/>
        <v>277.22000000000003</v>
      </c>
      <c r="AY6" s="36">
        <f t="shared" si="6"/>
        <v>249.08</v>
      </c>
      <c r="AZ6" s="36">
        <f t="shared" si="6"/>
        <v>254.05</v>
      </c>
      <c r="BA6" s="36">
        <f t="shared" si="6"/>
        <v>258.22000000000003</v>
      </c>
      <c r="BB6" s="36">
        <f t="shared" si="6"/>
        <v>250.03</v>
      </c>
      <c r="BC6" s="36">
        <f t="shared" si="6"/>
        <v>239.45</v>
      </c>
      <c r="BD6" s="35" t="str">
        <f>IF(BD7="","",IF(BD7="-","【-】","【"&amp;SUBSTITUTE(TEXT(BD7,"#,##0.00"),"-","△")&amp;"】"))</f>
        <v>【260.31】</v>
      </c>
      <c r="BE6" s="36">
        <f>IF(BE7="",NA(),BE7)</f>
        <v>353.14</v>
      </c>
      <c r="BF6" s="36">
        <f t="shared" ref="BF6:BN6" si="7">IF(BF7="",NA(),BF7)</f>
        <v>354.1</v>
      </c>
      <c r="BG6" s="36">
        <f t="shared" si="7"/>
        <v>347.2</v>
      </c>
      <c r="BH6" s="36">
        <f t="shared" si="7"/>
        <v>348.31</v>
      </c>
      <c r="BI6" s="36">
        <f t="shared" si="7"/>
        <v>352.66</v>
      </c>
      <c r="BJ6" s="36">
        <f t="shared" si="7"/>
        <v>266.66000000000003</v>
      </c>
      <c r="BK6" s="36">
        <f t="shared" si="7"/>
        <v>258.63</v>
      </c>
      <c r="BL6" s="36">
        <f t="shared" si="7"/>
        <v>255.12</v>
      </c>
      <c r="BM6" s="36">
        <f t="shared" si="7"/>
        <v>254.19</v>
      </c>
      <c r="BN6" s="36">
        <f t="shared" si="7"/>
        <v>259.56</v>
      </c>
      <c r="BO6" s="35" t="str">
        <f>IF(BO7="","",IF(BO7="-","【-】","【"&amp;SUBSTITUTE(TEXT(BO7,"#,##0.00"),"-","△")&amp;"】"))</f>
        <v>【275.67】</v>
      </c>
      <c r="BP6" s="36">
        <f>IF(BP7="",NA(),BP7)</f>
        <v>119.27</v>
      </c>
      <c r="BQ6" s="36">
        <f t="shared" ref="BQ6:BY6" si="8">IF(BQ7="",NA(),BQ7)</f>
        <v>122.12</v>
      </c>
      <c r="BR6" s="36">
        <f t="shared" si="8"/>
        <v>119.23</v>
      </c>
      <c r="BS6" s="36">
        <f t="shared" si="8"/>
        <v>121.94</v>
      </c>
      <c r="BT6" s="36">
        <f t="shared" si="8"/>
        <v>115.43</v>
      </c>
      <c r="BU6" s="36">
        <f t="shared" si="8"/>
        <v>110.87</v>
      </c>
      <c r="BV6" s="36">
        <f t="shared" si="8"/>
        <v>110.3</v>
      </c>
      <c r="BW6" s="36">
        <f t="shared" si="8"/>
        <v>109.12</v>
      </c>
      <c r="BX6" s="36">
        <f t="shared" si="8"/>
        <v>107.42</v>
      </c>
      <c r="BY6" s="36">
        <f t="shared" si="8"/>
        <v>105.07</v>
      </c>
      <c r="BZ6" s="35" t="str">
        <f>IF(BZ7="","",IF(BZ7="-","【-】","【"&amp;SUBSTITUTE(TEXT(BZ7,"#,##0.00"),"-","△")&amp;"】"))</f>
        <v>【100.05】</v>
      </c>
      <c r="CA6" s="36">
        <f>IF(CA7="",NA(),CA7)</f>
        <v>114.96</v>
      </c>
      <c r="CB6" s="36">
        <f t="shared" ref="CB6:CJ6" si="9">IF(CB7="",NA(),CB7)</f>
        <v>112.12</v>
      </c>
      <c r="CC6" s="36">
        <f t="shared" si="9"/>
        <v>114.79</v>
      </c>
      <c r="CD6" s="36">
        <f t="shared" si="9"/>
        <v>111.64</v>
      </c>
      <c r="CE6" s="36">
        <f t="shared" si="9"/>
        <v>110.73</v>
      </c>
      <c r="CF6" s="36">
        <f t="shared" si="9"/>
        <v>150.54</v>
      </c>
      <c r="CG6" s="36">
        <f t="shared" si="9"/>
        <v>151.85</v>
      </c>
      <c r="CH6" s="36">
        <f t="shared" si="9"/>
        <v>153.88</v>
      </c>
      <c r="CI6" s="36">
        <f t="shared" si="9"/>
        <v>157.19</v>
      </c>
      <c r="CJ6" s="36">
        <f t="shared" si="9"/>
        <v>153.71</v>
      </c>
      <c r="CK6" s="35" t="str">
        <f>IF(CK7="","",IF(CK7="-","【-】","【"&amp;SUBSTITUTE(TEXT(CK7,"#,##0.00"),"-","△")&amp;"】"))</f>
        <v>【166.40】</v>
      </c>
      <c r="CL6" s="36">
        <f>IF(CL7="",NA(),CL7)</f>
        <v>60.95</v>
      </c>
      <c r="CM6" s="36">
        <f t="shared" ref="CM6:CU6" si="10">IF(CM7="",NA(),CM7)</f>
        <v>60.7</v>
      </c>
      <c r="CN6" s="36">
        <f t="shared" si="10"/>
        <v>60.23</v>
      </c>
      <c r="CO6" s="36">
        <f t="shared" si="10"/>
        <v>59.71</v>
      </c>
      <c r="CP6" s="36">
        <f t="shared" si="10"/>
        <v>60.32</v>
      </c>
      <c r="CQ6" s="36">
        <f t="shared" si="10"/>
        <v>63.18</v>
      </c>
      <c r="CR6" s="36">
        <f t="shared" si="10"/>
        <v>63.54</v>
      </c>
      <c r="CS6" s="36">
        <f t="shared" si="10"/>
        <v>63.53</v>
      </c>
      <c r="CT6" s="36">
        <f t="shared" si="10"/>
        <v>63.16</v>
      </c>
      <c r="CU6" s="36">
        <f t="shared" si="10"/>
        <v>64.41</v>
      </c>
      <c r="CV6" s="35" t="str">
        <f>IF(CV7="","",IF(CV7="-","【-】","【"&amp;SUBSTITUTE(TEXT(CV7,"#,##0.00"),"-","△")&amp;"】"))</f>
        <v>【60.69】</v>
      </c>
      <c r="CW6" s="36">
        <f>IF(CW7="",NA(),CW7)</f>
        <v>92.6</v>
      </c>
      <c r="CX6" s="36">
        <f t="shared" ref="CX6:DF6" si="11">IF(CX7="",NA(),CX7)</f>
        <v>92.59</v>
      </c>
      <c r="CY6" s="36">
        <f t="shared" si="11"/>
        <v>92.67</v>
      </c>
      <c r="CZ6" s="36">
        <f t="shared" si="11"/>
        <v>92.37</v>
      </c>
      <c r="DA6" s="36">
        <f t="shared" si="11"/>
        <v>92.81</v>
      </c>
      <c r="DB6" s="36">
        <f t="shared" si="11"/>
        <v>91.6</v>
      </c>
      <c r="DC6" s="36">
        <f t="shared" si="11"/>
        <v>91.48</v>
      </c>
      <c r="DD6" s="36">
        <f t="shared" si="11"/>
        <v>91.58</v>
      </c>
      <c r="DE6" s="36">
        <f t="shared" si="11"/>
        <v>91.48</v>
      </c>
      <c r="DF6" s="36">
        <f t="shared" si="11"/>
        <v>91.64</v>
      </c>
      <c r="DG6" s="35" t="str">
        <f>IF(DG7="","",IF(DG7="-","【-】","【"&amp;SUBSTITUTE(TEXT(DG7,"#,##0.00"),"-","△")&amp;"】"))</f>
        <v>【89.82】</v>
      </c>
      <c r="DH6" s="36">
        <f>IF(DH7="",NA(),DH7)</f>
        <v>46.5</v>
      </c>
      <c r="DI6" s="36">
        <f t="shared" ref="DI6:DQ6" si="12">IF(DI7="",NA(),DI7)</f>
        <v>46.91</v>
      </c>
      <c r="DJ6" s="36">
        <f t="shared" si="12"/>
        <v>47.88</v>
      </c>
      <c r="DK6" s="36">
        <f t="shared" si="12"/>
        <v>48.34</v>
      </c>
      <c r="DL6" s="36">
        <f t="shared" si="12"/>
        <v>49.61</v>
      </c>
      <c r="DM6" s="36">
        <f t="shared" si="12"/>
        <v>49.1</v>
      </c>
      <c r="DN6" s="36">
        <f t="shared" si="12"/>
        <v>49.66</v>
      </c>
      <c r="DO6" s="36">
        <f t="shared" si="12"/>
        <v>50.41</v>
      </c>
      <c r="DP6" s="36">
        <f t="shared" si="12"/>
        <v>51.13</v>
      </c>
      <c r="DQ6" s="36">
        <f t="shared" si="12"/>
        <v>51.62</v>
      </c>
      <c r="DR6" s="35" t="str">
        <f>IF(DR7="","",IF(DR7="-","【-】","【"&amp;SUBSTITUTE(TEXT(DR7,"#,##0.00"),"-","△")&amp;"】"))</f>
        <v>【50.19】</v>
      </c>
      <c r="DS6" s="36">
        <f>IF(DS7="",NA(),DS7)</f>
        <v>24.05</v>
      </c>
      <c r="DT6" s="36">
        <f t="shared" ref="DT6:EB6" si="13">IF(DT7="",NA(),DT7)</f>
        <v>24.39</v>
      </c>
      <c r="DU6" s="36">
        <f t="shared" si="13"/>
        <v>24.99</v>
      </c>
      <c r="DV6" s="36">
        <f t="shared" si="13"/>
        <v>25.98</v>
      </c>
      <c r="DW6" s="36">
        <f t="shared" si="13"/>
        <v>26.76</v>
      </c>
      <c r="DX6" s="36">
        <f t="shared" si="13"/>
        <v>17.420000000000002</v>
      </c>
      <c r="DY6" s="36">
        <f t="shared" si="13"/>
        <v>18.940000000000001</v>
      </c>
      <c r="DZ6" s="36">
        <f t="shared" si="13"/>
        <v>20.36</v>
      </c>
      <c r="EA6" s="36">
        <f t="shared" si="13"/>
        <v>22.41</v>
      </c>
      <c r="EB6" s="36">
        <f t="shared" si="13"/>
        <v>23.68</v>
      </c>
      <c r="EC6" s="35" t="str">
        <f>IF(EC7="","",IF(EC7="-","【-】","【"&amp;SUBSTITUTE(TEXT(EC7,"#,##0.00"),"-","△")&amp;"】"))</f>
        <v>【20.63】</v>
      </c>
      <c r="ED6" s="36">
        <f>IF(ED7="",NA(),ED7)</f>
        <v>1.02</v>
      </c>
      <c r="EE6" s="36">
        <f t="shared" ref="EE6:EM6" si="14">IF(EE7="",NA(),EE7)</f>
        <v>1.35</v>
      </c>
      <c r="EF6" s="36">
        <f t="shared" si="14"/>
        <v>0.65</v>
      </c>
      <c r="EG6" s="36">
        <f t="shared" si="14"/>
        <v>0.95</v>
      </c>
      <c r="EH6" s="36">
        <f t="shared" si="14"/>
        <v>0.59</v>
      </c>
      <c r="EI6" s="36">
        <f t="shared" si="14"/>
        <v>0.73</v>
      </c>
      <c r="EJ6" s="36">
        <f t="shared" si="14"/>
        <v>0.74</v>
      </c>
      <c r="EK6" s="36">
        <f t="shared" si="14"/>
        <v>0.75</v>
      </c>
      <c r="EL6" s="36">
        <f t="shared" si="14"/>
        <v>0.73</v>
      </c>
      <c r="EM6" s="36">
        <f t="shared" si="14"/>
        <v>0.79</v>
      </c>
      <c r="EN6" s="35" t="str">
        <f>IF(EN7="","",IF(EN7="-","【-】","【"&amp;SUBSTITUTE(TEXT(EN7,"#,##0.00"),"-","△")&amp;"】"))</f>
        <v>【0.69】</v>
      </c>
    </row>
    <row r="7" spans="1:144" s="37" customFormat="1" x14ac:dyDescent="0.15">
      <c r="A7" s="29"/>
      <c r="B7" s="38">
        <v>2020</v>
      </c>
      <c r="C7" s="38">
        <v>272108</v>
      </c>
      <c r="D7" s="38">
        <v>46</v>
      </c>
      <c r="E7" s="38">
        <v>1</v>
      </c>
      <c r="F7" s="38">
        <v>0</v>
      </c>
      <c r="G7" s="38">
        <v>1</v>
      </c>
      <c r="H7" s="38" t="s">
        <v>92</v>
      </c>
      <c r="I7" s="38" t="s">
        <v>93</v>
      </c>
      <c r="J7" s="38" t="s">
        <v>94</v>
      </c>
      <c r="K7" s="38" t="s">
        <v>95</v>
      </c>
      <c r="L7" s="38" t="s">
        <v>96</v>
      </c>
      <c r="M7" s="38" t="s">
        <v>97</v>
      </c>
      <c r="N7" s="39" t="s">
        <v>98</v>
      </c>
      <c r="O7" s="39">
        <v>71.95</v>
      </c>
      <c r="P7" s="39">
        <v>99.99</v>
      </c>
      <c r="Q7" s="39">
        <v>2277</v>
      </c>
      <c r="R7" s="39">
        <v>399690</v>
      </c>
      <c r="S7" s="39">
        <v>65.12</v>
      </c>
      <c r="T7" s="39">
        <v>6137.75</v>
      </c>
      <c r="U7" s="39">
        <v>398167</v>
      </c>
      <c r="V7" s="39">
        <v>65.12</v>
      </c>
      <c r="W7" s="39">
        <v>6114.36</v>
      </c>
      <c r="X7" s="39">
        <v>123.68</v>
      </c>
      <c r="Y7" s="39">
        <v>128</v>
      </c>
      <c r="Z7" s="39">
        <v>125.37</v>
      </c>
      <c r="AA7" s="39">
        <v>126.97</v>
      </c>
      <c r="AB7" s="39">
        <v>125.83</v>
      </c>
      <c r="AC7" s="39">
        <v>117.25</v>
      </c>
      <c r="AD7" s="39">
        <v>116.77</v>
      </c>
      <c r="AE7" s="39">
        <v>115.41</v>
      </c>
      <c r="AF7" s="39">
        <v>113.57</v>
      </c>
      <c r="AG7" s="39">
        <v>112.59</v>
      </c>
      <c r="AH7" s="39">
        <v>110.27</v>
      </c>
      <c r="AI7" s="39">
        <v>0</v>
      </c>
      <c r="AJ7" s="39">
        <v>0</v>
      </c>
      <c r="AK7" s="39">
        <v>0</v>
      </c>
      <c r="AL7" s="39">
        <v>0</v>
      </c>
      <c r="AM7" s="39">
        <v>0</v>
      </c>
      <c r="AN7" s="39">
        <v>0</v>
      </c>
      <c r="AO7" s="39">
        <v>0</v>
      </c>
      <c r="AP7" s="39">
        <v>0</v>
      </c>
      <c r="AQ7" s="39">
        <v>0</v>
      </c>
      <c r="AR7" s="39">
        <v>0</v>
      </c>
      <c r="AS7" s="39">
        <v>1.1499999999999999</v>
      </c>
      <c r="AT7" s="39">
        <v>199.08</v>
      </c>
      <c r="AU7" s="39">
        <v>208.86</v>
      </c>
      <c r="AV7" s="39">
        <v>247.47</v>
      </c>
      <c r="AW7" s="39">
        <v>252.17</v>
      </c>
      <c r="AX7" s="39">
        <v>277.22000000000003</v>
      </c>
      <c r="AY7" s="39">
        <v>249.08</v>
      </c>
      <c r="AZ7" s="39">
        <v>254.05</v>
      </c>
      <c r="BA7" s="39">
        <v>258.22000000000003</v>
      </c>
      <c r="BB7" s="39">
        <v>250.03</v>
      </c>
      <c r="BC7" s="39">
        <v>239.45</v>
      </c>
      <c r="BD7" s="39">
        <v>260.31</v>
      </c>
      <c r="BE7" s="39">
        <v>353.14</v>
      </c>
      <c r="BF7" s="39">
        <v>354.1</v>
      </c>
      <c r="BG7" s="39">
        <v>347.2</v>
      </c>
      <c r="BH7" s="39">
        <v>348.31</v>
      </c>
      <c r="BI7" s="39">
        <v>352.66</v>
      </c>
      <c r="BJ7" s="39">
        <v>266.66000000000003</v>
      </c>
      <c r="BK7" s="39">
        <v>258.63</v>
      </c>
      <c r="BL7" s="39">
        <v>255.12</v>
      </c>
      <c r="BM7" s="39">
        <v>254.19</v>
      </c>
      <c r="BN7" s="39">
        <v>259.56</v>
      </c>
      <c r="BO7" s="39">
        <v>275.67</v>
      </c>
      <c r="BP7" s="39">
        <v>119.27</v>
      </c>
      <c r="BQ7" s="39">
        <v>122.12</v>
      </c>
      <c r="BR7" s="39">
        <v>119.23</v>
      </c>
      <c r="BS7" s="39">
        <v>121.94</v>
      </c>
      <c r="BT7" s="39">
        <v>115.43</v>
      </c>
      <c r="BU7" s="39">
        <v>110.87</v>
      </c>
      <c r="BV7" s="39">
        <v>110.3</v>
      </c>
      <c r="BW7" s="39">
        <v>109.12</v>
      </c>
      <c r="BX7" s="39">
        <v>107.42</v>
      </c>
      <c r="BY7" s="39">
        <v>105.07</v>
      </c>
      <c r="BZ7" s="39">
        <v>100.05</v>
      </c>
      <c r="CA7" s="39">
        <v>114.96</v>
      </c>
      <c r="CB7" s="39">
        <v>112.12</v>
      </c>
      <c r="CC7" s="39">
        <v>114.79</v>
      </c>
      <c r="CD7" s="39">
        <v>111.64</v>
      </c>
      <c r="CE7" s="39">
        <v>110.73</v>
      </c>
      <c r="CF7" s="39">
        <v>150.54</v>
      </c>
      <c r="CG7" s="39">
        <v>151.85</v>
      </c>
      <c r="CH7" s="39">
        <v>153.88</v>
      </c>
      <c r="CI7" s="39">
        <v>157.19</v>
      </c>
      <c r="CJ7" s="39">
        <v>153.71</v>
      </c>
      <c r="CK7" s="39">
        <v>166.4</v>
      </c>
      <c r="CL7" s="39">
        <v>60.95</v>
      </c>
      <c r="CM7" s="39">
        <v>60.7</v>
      </c>
      <c r="CN7" s="39">
        <v>60.23</v>
      </c>
      <c r="CO7" s="39">
        <v>59.71</v>
      </c>
      <c r="CP7" s="39">
        <v>60.32</v>
      </c>
      <c r="CQ7" s="39">
        <v>63.18</v>
      </c>
      <c r="CR7" s="39">
        <v>63.54</v>
      </c>
      <c r="CS7" s="39">
        <v>63.53</v>
      </c>
      <c r="CT7" s="39">
        <v>63.16</v>
      </c>
      <c r="CU7" s="39">
        <v>64.41</v>
      </c>
      <c r="CV7" s="39">
        <v>60.69</v>
      </c>
      <c r="CW7" s="39">
        <v>92.6</v>
      </c>
      <c r="CX7" s="39">
        <v>92.59</v>
      </c>
      <c r="CY7" s="39">
        <v>92.67</v>
      </c>
      <c r="CZ7" s="39">
        <v>92.37</v>
      </c>
      <c r="DA7" s="39">
        <v>92.81</v>
      </c>
      <c r="DB7" s="39">
        <v>91.6</v>
      </c>
      <c r="DC7" s="39">
        <v>91.48</v>
      </c>
      <c r="DD7" s="39">
        <v>91.58</v>
      </c>
      <c r="DE7" s="39">
        <v>91.48</v>
      </c>
      <c r="DF7" s="39">
        <v>91.64</v>
      </c>
      <c r="DG7" s="39">
        <v>89.82</v>
      </c>
      <c r="DH7" s="39">
        <v>46.5</v>
      </c>
      <c r="DI7" s="39">
        <v>46.91</v>
      </c>
      <c r="DJ7" s="39">
        <v>47.88</v>
      </c>
      <c r="DK7" s="39">
        <v>48.34</v>
      </c>
      <c r="DL7" s="39">
        <v>49.61</v>
      </c>
      <c r="DM7" s="39">
        <v>49.1</v>
      </c>
      <c r="DN7" s="39">
        <v>49.66</v>
      </c>
      <c r="DO7" s="39">
        <v>50.41</v>
      </c>
      <c r="DP7" s="39">
        <v>51.13</v>
      </c>
      <c r="DQ7" s="39">
        <v>51.62</v>
      </c>
      <c r="DR7" s="39">
        <v>50.19</v>
      </c>
      <c r="DS7" s="39">
        <v>24.05</v>
      </c>
      <c r="DT7" s="39">
        <v>24.39</v>
      </c>
      <c r="DU7" s="39">
        <v>24.99</v>
      </c>
      <c r="DV7" s="39">
        <v>25.98</v>
      </c>
      <c r="DW7" s="39">
        <v>26.76</v>
      </c>
      <c r="DX7" s="39">
        <v>17.420000000000002</v>
      </c>
      <c r="DY7" s="39">
        <v>18.940000000000001</v>
      </c>
      <c r="DZ7" s="39">
        <v>20.36</v>
      </c>
      <c r="EA7" s="39">
        <v>22.41</v>
      </c>
      <c r="EB7" s="39">
        <v>23.68</v>
      </c>
      <c r="EC7" s="39">
        <v>20.63</v>
      </c>
      <c r="ED7" s="39">
        <v>1.02</v>
      </c>
      <c r="EE7" s="39">
        <v>1.35</v>
      </c>
      <c r="EF7" s="39">
        <v>0.65</v>
      </c>
      <c r="EG7" s="39">
        <v>0.95</v>
      </c>
      <c r="EH7" s="39">
        <v>0.59</v>
      </c>
      <c r="EI7" s="39">
        <v>0.73</v>
      </c>
      <c r="EJ7" s="39">
        <v>0.74</v>
      </c>
      <c r="EK7" s="39">
        <v>0.75</v>
      </c>
      <c r="EL7" s="39">
        <v>0.73</v>
      </c>
      <c r="EM7" s="39">
        <v>0.79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106</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2022-01-28T01:07:28Z</cp:lastPrinted>
  <dcterms:created xsi:type="dcterms:W3CDTF">2021-12-03T06:53:07Z</dcterms:created>
  <dcterms:modified xsi:type="dcterms:W3CDTF">2022-02-10T08:45:55Z</dcterms:modified>
  <cp:category/>
</cp:coreProperties>
</file>