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11 枚方市○\"/>
    </mc:Choice>
  </mc:AlternateContent>
  <workbookProtection workbookAlgorithmName="SHA-512" workbookHashValue="Pp7hQUbtJXRtJGHbH/dEqCRgGxRlpeKf2tzHyAl/VbT80lrUVQjLw4lTeSduBWKmKUu5ff0ufYxWds5w+07MVw==" workbookSaltValue="trWpmqcq1WvGd2sb+9XNY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LP8" i="4" s="1"/>
  <c r="AA6" i="5"/>
  <c r="JW8" i="4" s="1"/>
  <c r="Z6" i="5"/>
  <c r="ID8" i="4" s="1"/>
  <c r="Y6" i="5"/>
  <c r="X6" i="5"/>
  <c r="EG12" i="4" s="1"/>
  <c r="W6" i="5"/>
  <c r="CN12" i="4" s="1"/>
  <c r="V6" i="5"/>
  <c r="AU12" i="4" s="1"/>
  <c r="U6" i="5"/>
  <c r="T6" i="5"/>
  <c r="S6" i="5"/>
  <c r="EG10" i="4" s="1"/>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B12" i="4"/>
  <c r="ID10" i="4"/>
  <c r="FZ10" i="4"/>
  <c r="AU10" i="4"/>
  <c r="B10" i="4"/>
  <c r="FZ8" i="4"/>
  <c r="CN8" i="4"/>
  <c r="AU8" i="4"/>
  <c r="B8" i="4"/>
  <c r="HM78" i="4" l="1"/>
  <c r="CS78" i="4"/>
  <c r="BX54" i="4"/>
  <c r="BX32" i="4"/>
  <c r="MN54" i="4"/>
  <c r="MN32" i="4"/>
  <c r="MH78" i="4"/>
  <c r="IZ54" i="4"/>
  <c r="IZ32" i="4"/>
  <c r="FL54" i="4"/>
  <c r="FL32" i="4"/>
  <c r="C11" i="5"/>
  <c r="D11" i="5"/>
  <c r="E11" i="5"/>
  <c r="B11" i="5"/>
  <c r="KU54" i="4" l="1"/>
  <c r="KU32" i="4"/>
  <c r="KC78" i="4"/>
  <c r="HG54" i="4"/>
  <c r="HG32" i="4"/>
  <c r="FH78" i="4"/>
  <c r="DS54" i="4"/>
  <c r="DS32" i="4"/>
  <c r="AN78" i="4"/>
  <c r="AE54" i="4"/>
  <c r="AE32" i="4"/>
  <c r="DD54" i="4"/>
  <c r="P32" i="4"/>
  <c r="P54" i="4"/>
  <c r="KF54" i="4"/>
  <c r="KF32" i="4"/>
  <c r="JJ78" i="4"/>
  <c r="GR54" i="4"/>
  <c r="GR32" i="4"/>
  <c r="EO78" i="4"/>
  <c r="DD32" i="4"/>
  <c r="U78" i="4"/>
  <c r="LY32" i="4"/>
  <c r="IK54" i="4"/>
  <c r="IK32" i="4"/>
  <c r="GT78" i="4"/>
  <c r="BZ78" i="4"/>
  <c r="BI54" i="4"/>
  <c r="BI32" i="4"/>
  <c r="LY54" i="4"/>
  <c r="LO78" i="4"/>
  <c r="EW54" i="4"/>
  <c r="EW32" i="4"/>
  <c r="AT32" i="4"/>
  <c r="HV54" i="4"/>
  <c r="HV32" i="4"/>
  <c r="GA78" i="4"/>
  <c r="EH54" i="4"/>
  <c r="EH32" i="4"/>
  <c r="BG78" i="4"/>
  <c r="AT54" i="4"/>
  <c r="LJ54" i="4"/>
  <c r="LJ32" i="4"/>
  <c r="KV78" i="4"/>
</calcChain>
</file>

<file path=xl/sharedStrings.xml><?xml version="1.0" encoding="utf-8"?>
<sst xmlns="http://schemas.openxmlformats.org/spreadsheetml/2006/main" count="325" uniqueCount="204">
  <si>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</si>
  <si>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</si>
  <si>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</si>
  <si>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</si>
  <si>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</si>
  <si>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</si>
  <si>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</si>
  <si>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</si>
  <si>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</si>
  <si>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</si>
  <si>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</si>
  <si>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</si>
  <si>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</si>
  <si>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</si>
  <si>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</si>
  <si>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</si>
  <si>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</si>
  <si>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</si>
  <si>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</si>
  <si>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</si>
  <si>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</si>
  <si>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</si>
  <si>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</si>
  <si>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</si>
  <si>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</si>
  <si>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</si>
  <si>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</si>
  <si>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</si>
  <si>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</si>
  <si>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</si>
  <si>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</si>
  <si>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</si>
  <si>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</si>
  <si>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</si>
  <si>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</si>
  <si>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</si>
  <si>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</si>
  <si>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</si>
  <si>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</si>
  <si>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</si>
  <si>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</si>
  <si>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</si>
  <si>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</si>
  <si>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</si>
  <si>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</si>
  <si>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</si>
  <si>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</si>
  <si>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</si>
  <si>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</si>
  <si>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</si>
  <si>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</si>
  <si>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</si>
  <si>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</si>
  <si>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</si>
  <si>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</si>
  <si>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</si>
  <si>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</si>
  <si>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</si>
  <si>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</si>
  <si>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</si>
  <si>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</si>
  <si>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</si>
  <si>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</si>
  <si>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</si>
  <si>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</si>
  <si>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</si>
  <si>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</si>
  <si>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</si>
  <si>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</si>
  <si>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</si>
  <si>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</si>
  <si>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</si>
  <si>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</si>
  <si>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</si>
  <si>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</si>
  <si>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</si>
  <si>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</si>
  <si>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</si>
  <si>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</si>
  <si>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</si>
  <si>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</si>
  <si>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</si>
  <si>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</si>
  <si>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</si>
  <si>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</si>
  <si>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</si>
  <si>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</si>
  <si>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</si>
  <si>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</si>
  <si>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</si>
  <si>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</si>
  <si>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</si>
  <si>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</si>
  <si>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</si>
  <si>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</si>
  <si>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</si>
  <si>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</si>
  <si>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</si>
  <si>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</si>
  <si>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</si>
  <si>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</si>
  <si>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</si>
  <si>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</si>
  <si>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</si>
  <si>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</si>
  <si>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</si>
  <si>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</si>
  <si>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</si>
  <si>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</si>
  <si>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</si>
  <si>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</si>
  <si>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</si>
  <si>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</si>
  <si>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</si>
  <si>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</si>
  <si>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</si>
  <si>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</si>
  <si>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</si>
  <si>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</si>
  <si>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</si>
  <si>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</si>
  <si>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</si>
  <si>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</si>
  <si>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</si>
  <si>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</si>
  <si>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</si>
  <si>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</si>
  <si>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</si>
  <si>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</si>
  <si>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</si>
  <si>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</si>
  <si>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</si>
  <si>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</si>
  <si>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</si>
  <si>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</si>
  <si>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</si>
  <si>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</si>
  <si>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</si>
  <si>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</si>
  <si>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</si>
  <si>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</si>
  <si>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</si>
  <si>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</si>
  <si>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</si>
  <si>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</si>
  <si>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</si>
  <si>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</si>
  <si>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</si>
  <si>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</si>
  <si>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</si>
  <si>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</si>
  <si>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</si>
  <si>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</si>
  <si>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</si>
  <si>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</si>
  <si>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</si>
  <si>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</si>
  <si>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</si>
  <si>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</si>
  <si>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当該値(N-4)</t>
    <phoneticPr fontId="5"/>
  </si>
  <si>
    <t>当該値(N-3)</t>
    <phoneticPr fontId="5"/>
  </si>
  <si>
    <t>当該値(N-2)</t>
    <phoneticPr fontId="5"/>
  </si>
  <si>
    <t>当該値(N-4)</t>
    <phoneticPr fontId="5"/>
  </si>
  <si>
    <t>当該値(N-1)</t>
    <phoneticPr fontId="5"/>
  </si>
  <si>
    <t>当該値(N)</t>
    <phoneticPr fontId="5"/>
  </si>
  <si>
    <t>当該値(N-4)</t>
    <phoneticPr fontId="5"/>
  </si>
  <si>
    <t>当該値(N-2)</t>
    <phoneticPr fontId="5"/>
  </si>
  <si>
    <t>当該値(N)</t>
    <phoneticPr fontId="5"/>
  </si>
  <si>
    <t>当該値(N-2)</t>
    <phoneticPr fontId="5"/>
  </si>
  <si>
    <t>当該値(N)</t>
    <phoneticPr fontId="5"/>
  </si>
  <si>
    <t>当該値(N-3)</t>
    <phoneticPr fontId="5"/>
  </si>
  <si>
    <t>当該値(N-2)</t>
    <phoneticPr fontId="5"/>
  </si>
  <si>
    <t>当該値(N)</t>
    <phoneticPr fontId="5"/>
  </si>
  <si>
    <t>当該値(N-1)</t>
    <phoneticPr fontId="5"/>
  </si>
  <si>
    <t>当該値(N)</t>
    <phoneticPr fontId="5"/>
  </si>
  <si>
    <t>当該値(N-4)</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</si>
  <si>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</si>
  <si>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</si>
  <si>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</si>
  <si>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</si>
  <si>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</si>
  <si>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</si>
  <si>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枚方市</t>
  </si>
  <si>
    <t>市立ひらかた病院</t>
  </si>
  <si>
    <t>条例全部</t>
  </si>
  <si>
    <t>病院事業</t>
  </si>
  <si>
    <t>一般病院</t>
  </si>
  <si>
    <t>300床以上～400床未満</t>
  </si>
  <si>
    <t>自治体職員</t>
  </si>
  <si>
    <t>直営</t>
  </si>
  <si>
    <t>対象</t>
  </si>
  <si>
    <t>ド 未 訓 ガ</t>
  </si>
  <si>
    <t>救 臨 感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</si>
  <si>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</si>
  <si>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</si>
  <si>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</si>
  <si>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</si>
  <si>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</si>
  <si>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</si>
  <si>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</si>
  <si>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院は、幅広い疾患に対して効率的な医療を提供する急性期病院の役割を担うとともに、北河内唯一の市立病院として、救急医療や災害時医療、小児・周産期医療などの政策的な医療を担っている。また、第２種感染症指定医療機関として多くの新型コロナウイルス感染症の患者を受け入れるなど地域の感染症医療の中心的な役割を担っている。
　令和３年３月には「地域医療支援病院」の承認を受け、地域の診療所（かかりつけ医）との医療連携の中核を担う病院としても取り組んでいる。</t>
    <rPh sb="84" eb="85">
      <t>ニナ</t>
    </rPh>
    <rPh sb="108" eb="109">
      <t>オオ</t>
    </rPh>
    <rPh sb="111" eb="113">
      <t>シンガタ</t>
    </rPh>
    <rPh sb="120" eb="123">
      <t>カンセンショウ</t>
    </rPh>
    <rPh sb="124" eb="126">
      <t>カンジャ</t>
    </rPh>
    <rPh sb="127" eb="128">
      <t>ウ</t>
    </rPh>
    <rPh sb="129" eb="130">
      <t>イ</t>
    </rPh>
    <rPh sb="158" eb="160">
      <t>レイワ</t>
    </rPh>
    <rPh sb="161" eb="162">
      <t>ネン</t>
    </rPh>
    <rPh sb="163" eb="164">
      <t>ガツ</t>
    </rPh>
    <rPh sb="167" eb="171">
      <t>チイキイリョウ</t>
    </rPh>
    <rPh sb="177" eb="179">
      <t>ショウニン</t>
    </rPh>
    <rPh sb="180" eb="181">
      <t>ウ</t>
    </rPh>
    <rPh sb="186" eb="189">
      <t>シンリョウショ</t>
    </rPh>
    <rPh sb="195" eb="196">
      <t>イ</t>
    </rPh>
    <rPh sb="207" eb="208">
      <t>ニナ</t>
    </rPh>
    <rPh sb="215" eb="216">
      <t>ト</t>
    </rPh>
    <rPh sb="217" eb="218">
      <t>ク</t>
    </rPh>
    <phoneticPr fontId="5"/>
  </si>
  <si>
    <t>　新型コロナウイルス感染症の感染状況は未だ見通せず、来院患者数の回復や国庫補助についても不透明な状況にあるが、引き続き、第２種感染症指定医療機関としての責務を果たすべく新型コロナウイルス感染症への対応を行うとともに、通常診療との両立を図っていく。
　医業収支の改善に向け、引き続き救急搬送患者の受入れ促進や、地域医療支援病院の承認を契機として地域連携の一層の強化を図ることで紹介率・逆紹介率の向上をさせ医業収益の増加に努める。
　また、令和２年７月に新たに設置した「下肢機能再建センター」や令和元年度に本格稼働させた「消化器センター」の集患に向けた地域の診療所へ積極的な情報発信などにより、これらを柱とする収益構造の構築を図り、病床利用率の向上に努める。</t>
    <rPh sb="19" eb="20">
      <t>イマ</t>
    </rPh>
    <rPh sb="35" eb="37">
      <t>コッコ</t>
    </rPh>
    <rPh sb="60" eb="61">
      <t>ダイ</t>
    </rPh>
    <rPh sb="62" eb="63">
      <t>シュ</t>
    </rPh>
    <rPh sb="101" eb="102">
      <t>オコナ</t>
    </rPh>
    <rPh sb="108" eb="110">
      <t>ツウジョウ</t>
    </rPh>
    <rPh sb="110" eb="112">
      <t>シンリョウ</t>
    </rPh>
    <rPh sb="114" eb="116">
      <t>リョウリツ</t>
    </rPh>
    <rPh sb="117" eb="118">
      <t>ハカ</t>
    </rPh>
    <rPh sb="125" eb="127">
      <t>イギョウ</t>
    </rPh>
    <rPh sb="127" eb="129">
      <t>シュウシ</t>
    </rPh>
    <rPh sb="130" eb="132">
      <t>カイゼン</t>
    </rPh>
    <rPh sb="133" eb="134">
      <t>ム</t>
    </rPh>
    <rPh sb="136" eb="137">
      <t>ヒ</t>
    </rPh>
    <rPh sb="138" eb="139">
      <t>ツヅ</t>
    </rPh>
    <rPh sb="218" eb="220">
      <t>レイワ</t>
    </rPh>
    <rPh sb="221" eb="222">
      <t>ネン</t>
    </rPh>
    <rPh sb="223" eb="224">
      <t>ガツ</t>
    </rPh>
    <rPh sb="225" eb="226">
      <t>アラ</t>
    </rPh>
    <rPh sb="228" eb="230">
      <t>セッチ</t>
    </rPh>
    <rPh sb="233" eb="237">
      <t>カシキノウ</t>
    </rPh>
    <rPh sb="237" eb="239">
      <t>サイケン</t>
    </rPh>
    <rPh sb="245" eb="247">
      <t>レイワ</t>
    </rPh>
    <rPh sb="247" eb="250">
      <t>ゲンネンド</t>
    </rPh>
    <rPh sb="251" eb="255">
      <t>ホンカクカドウ</t>
    </rPh>
    <rPh sb="259" eb="262">
      <t>ショウカキ</t>
    </rPh>
    <rPh sb="268" eb="270">
      <t>シュウカン</t>
    </rPh>
    <rPh sb="271" eb="272">
      <t>ム</t>
    </rPh>
    <rPh sb="274" eb="276">
      <t>チイキ</t>
    </rPh>
    <rPh sb="277" eb="280">
      <t>シンリョウショ</t>
    </rPh>
    <rPh sb="281" eb="284">
      <t>セッキョクテキ</t>
    </rPh>
    <rPh sb="285" eb="287">
      <t>ジョウホウ</t>
    </rPh>
    <rPh sb="287" eb="289">
      <t>ハッシン</t>
    </rPh>
    <rPh sb="299" eb="300">
      <t>ハシラ</t>
    </rPh>
    <rPh sb="303" eb="307">
      <t>シュウエキコウゾウ</t>
    </rPh>
    <rPh sb="308" eb="310">
      <t>コウチク</t>
    </rPh>
    <rPh sb="311" eb="312">
      <t>ハカ</t>
    </rPh>
    <phoneticPr fontId="5"/>
  </si>
  <si>
    <t xml:space="preserve">　医業収支については、医業収益で新型コロナウイルス感染症の影響により入院外来患者数が大きく減少し約3億3,798万円減の約82億6,331万円となった。医業費用はコロナ対応にかかる診療材料などの材料費や、感染症対応従事者への手当支給による給与費の増加などにより約3億4,907万円増の約99億2,722万円となった。これにより医業収支は、昨年度から約6億8,705万円落ち込み、約16億6,391万円の支出超過となり、医業収支比率は大幅に減少している。
　しかしながら経常収支については、新型コロナウイルス感染症患者の受入れ病床確保のための国や府からの補助金が増加したことにより医業外収益が約13億6,039万円増加し、経常収支は約6億912万円の収入超過となり、経常収支比率は大きく改善している。
　入院及び外来患者1人1日当たり収益については、患者数は減少したもの専門性の高い治療を必要とする患者の割合やコロナ関連の検査などが増えたことで、診療単価は増加している。
</t>
    <rPh sb="11" eb="15">
      <t>イギョウシュウエキ</t>
    </rPh>
    <rPh sb="60" eb="61">
      <t>ヤク</t>
    </rPh>
    <rPh sb="63" eb="64">
      <t>オク</t>
    </rPh>
    <rPh sb="69" eb="70">
      <t>マン</t>
    </rPh>
    <rPh sb="70" eb="71">
      <t>エン</t>
    </rPh>
    <rPh sb="76" eb="80">
      <t>イギョウヒヨウ</t>
    </rPh>
    <rPh sb="84" eb="86">
      <t>タイオウ</t>
    </rPh>
    <rPh sb="90" eb="94">
      <t>シンリョウザイリョウ</t>
    </rPh>
    <rPh sb="97" eb="100">
      <t>ザイリョウヒ</t>
    </rPh>
    <rPh sb="102" eb="105">
      <t>カンセンショウ</t>
    </rPh>
    <rPh sb="105" eb="107">
      <t>タイオウ</t>
    </rPh>
    <rPh sb="107" eb="109">
      <t>ジュウジ</t>
    </rPh>
    <rPh sb="109" eb="110">
      <t>シャ</t>
    </rPh>
    <rPh sb="112" eb="114">
      <t>テアテ</t>
    </rPh>
    <rPh sb="114" eb="116">
      <t>シキュウ</t>
    </rPh>
    <rPh sb="119" eb="122">
      <t>キュウヨヒ</t>
    </rPh>
    <rPh sb="123" eb="125">
      <t>ゾウカ</t>
    </rPh>
    <rPh sb="130" eb="131">
      <t>ヤク</t>
    </rPh>
    <rPh sb="132" eb="133">
      <t>オク</t>
    </rPh>
    <rPh sb="138" eb="140">
      <t>マンエン</t>
    </rPh>
    <rPh sb="142" eb="143">
      <t>ヤク</t>
    </rPh>
    <rPh sb="145" eb="146">
      <t>オク</t>
    </rPh>
    <rPh sb="151" eb="153">
      <t>マンエン</t>
    </rPh>
    <rPh sb="163" eb="167">
      <t>イギョウシュウシ</t>
    </rPh>
    <rPh sb="169" eb="172">
      <t>サクネンド</t>
    </rPh>
    <rPh sb="174" eb="175">
      <t>ヤク</t>
    </rPh>
    <rPh sb="176" eb="177">
      <t>オク</t>
    </rPh>
    <rPh sb="182" eb="183">
      <t>マン</t>
    </rPh>
    <rPh sb="183" eb="184">
      <t>エン</t>
    </rPh>
    <rPh sb="184" eb="185">
      <t>オ</t>
    </rPh>
    <rPh sb="186" eb="187">
      <t>コ</t>
    </rPh>
    <rPh sb="189" eb="190">
      <t>ヤク</t>
    </rPh>
    <rPh sb="192" eb="193">
      <t>オク</t>
    </rPh>
    <rPh sb="198" eb="200">
      <t>マンエン</t>
    </rPh>
    <rPh sb="201" eb="205">
      <t>シシュツチョウカ</t>
    </rPh>
    <rPh sb="216" eb="218">
      <t>オオハバ</t>
    </rPh>
    <rPh sb="219" eb="221">
      <t>ゲンショウ</t>
    </rPh>
    <rPh sb="280" eb="282">
      <t>ゾウカ</t>
    </rPh>
    <rPh sb="310" eb="314">
      <t>ケイジョウシュウシ</t>
    </rPh>
    <rPh sb="315" eb="316">
      <t>ヤク</t>
    </rPh>
    <rPh sb="317" eb="318">
      <t>オク</t>
    </rPh>
    <rPh sb="321" eb="323">
      <t>マンエン</t>
    </rPh>
    <rPh sb="324" eb="326">
      <t>シュウニュウ</t>
    </rPh>
    <rPh sb="326" eb="328">
      <t>チョウカ</t>
    </rPh>
    <rPh sb="332" eb="338">
      <t>ケイジョウシュウシヒリツ</t>
    </rPh>
    <rPh sb="339" eb="340">
      <t>オオ</t>
    </rPh>
    <rPh sb="342" eb="344">
      <t>カイゼン</t>
    </rPh>
    <rPh sb="351" eb="353">
      <t>ニュウイン</t>
    </rPh>
    <rPh sb="353" eb="354">
      <t>オヨ</t>
    </rPh>
    <rPh sb="374" eb="377">
      <t>カンジャスウ</t>
    </rPh>
    <rPh sb="378" eb="380">
      <t>ゲンショウ</t>
    </rPh>
    <rPh sb="384" eb="387">
      <t>センモンセイ</t>
    </rPh>
    <rPh sb="388" eb="389">
      <t>タカ</t>
    </rPh>
    <rPh sb="390" eb="392">
      <t>チリョウ</t>
    </rPh>
    <rPh sb="393" eb="395">
      <t>ヒツヨウ</t>
    </rPh>
    <rPh sb="398" eb="400">
      <t>カンジャ</t>
    </rPh>
    <rPh sb="401" eb="403">
      <t>ワリアイ</t>
    </rPh>
    <rPh sb="415" eb="416">
      <t>フ</t>
    </rPh>
    <rPh sb="422" eb="426">
      <t>シンリョウタンカ</t>
    </rPh>
    <rPh sb="427" eb="429">
      <t>ゾウカ</t>
    </rPh>
    <phoneticPr fontId="5"/>
  </si>
  <si>
    <t>　当院は平成26年９月に開院し、令和２年度で開院７年目となった。
　現在のところ施設に大きな老朽化は見られないが、24時間稼働していることから、施設更新計画を踏まえ、現状に合わせて計画的に修繕・改修等を行っていく必要がある。
　有形固定資産減価償却率については、新病院建設に係る建物減価償却費の未償却額が多いことから、類似病院平均値を大きく下回っている
　器械備品減価償却率については、新病院開院時に購入した医療機器の多くが償却終了したことから類似病院平均と近似している。</t>
    <rPh sb="114" eb="120">
      <t>ユウケイコテイシサン</t>
    </rPh>
    <rPh sb="134" eb="136">
      <t>ケンセツ</t>
    </rPh>
    <rPh sb="137" eb="138">
      <t>カカ</t>
    </rPh>
    <rPh sb="139" eb="141">
      <t>タテモノ</t>
    </rPh>
    <rPh sb="145" eb="146">
      <t>ヒ</t>
    </rPh>
    <rPh sb="152" eb="153">
      <t>オオ</t>
    </rPh>
    <rPh sb="167" eb="168">
      <t>オオ</t>
    </rPh>
    <rPh sb="170" eb="171">
      <t>シタ</t>
    </rPh>
    <rPh sb="178" eb="180">
      <t>キカイ</t>
    </rPh>
    <rPh sb="180" eb="182">
      <t>ビヒン</t>
    </rPh>
    <rPh sb="182" eb="187">
      <t>ゲンカショウキャクリツ</t>
    </rPh>
    <rPh sb="193" eb="196">
      <t>シンビョウイン</t>
    </rPh>
    <rPh sb="196" eb="199">
      <t>カイインジ</t>
    </rPh>
    <rPh sb="200" eb="202">
      <t>コウニュウ</t>
    </rPh>
    <rPh sb="209" eb="210">
      <t>オオ</t>
    </rPh>
    <rPh sb="222" eb="224">
      <t>ルイジ</t>
    </rPh>
    <rPh sb="224" eb="226">
      <t>ビョウイン</t>
    </rPh>
    <rPh sb="226" eb="228">
      <t>ヘイキン</t>
    </rPh>
    <rPh sb="229" eb="231">
      <t>キンジ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</si>
</sst>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9"/>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70.099999999999994</c:v>
                </c:pt>
                <c:pt idx="1">
                  <c:v>71</c:v>
                </c:pt>
                <c:pt idx="2">
                  <c:v>76.099999999999994</c:v>
                </c:pt>
                <c:pt idx="3">
                  <c:v>76.900000000000006</c:v>
                </c:pt>
                <c:pt idx="4">
                  <c:v>69.400000000000006</c:v>
                </c:pt>
              </c:numCache>
            </c:numRef>
          </c:val>
          <c:extLst>
            <c:ext xmlns:c16="http://schemas.microsoft.com/office/drawing/2014/chart" uri="{C3380CC4-5D6E-409C-BE32-E72D297353CC}">
              <c16:uniqueId val="{00000000-637E-4AF6-8B64-B5B59FBBB67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637E-4AF6-8B64-B5B59FBBB67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11059</c:v>
                </c:pt>
                <c:pt idx="1">
                  <c:v>11185</c:v>
                </c:pt>
                <c:pt idx="2">
                  <c:v>11389</c:v>
                </c:pt>
                <c:pt idx="3">
                  <c:v>12279</c:v>
                </c:pt>
                <c:pt idx="4">
                  <c:v>13573</c:v>
                </c:pt>
              </c:numCache>
            </c:numRef>
          </c:val>
          <c:extLst>
            <c:ext xmlns:c16="http://schemas.microsoft.com/office/drawing/2014/chart" uri="{C3380CC4-5D6E-409C-BE32-E72D297353CC}">
              <c16:uniqueId val="{00000000-D2AA-42E8-8CDA-8A854AB86DC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D2AA-42E8-8CDA-8A854AB86DC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53099</c:v>
                </c:pt>
                <c:pt idx="1">
                  <c:v>53874</c:v>
                </c:pt>
                <c:pt idx="2">
                  <c:v>56504</c:v>
                </c:pt>
                <c:pt idx="3">
                  <c:v>57835</c:v>
                </c:pt>
                <c:pt idx="4">
                  <c:v>61958</c:v>
                </c:pt>
              </c:numCache>
            </c:numRef>
          </c:val>
          <c:extLst>
            <c:ext xmlns:c16="http://schemas.microsoft.com/office/drawing/2014/chart" uri="{C3380CC4-5D6E-409C-BE32-E72D297353CC}">
              <c16:uniqueId val="{00000000-4E36-4F1E-BC9D-CE5117D1773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4E36-4F1E-BC9D-CE5117D1773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95.6</c:v>
                </c:pt>
                <c:pt idx="1">
                  <c:v>106.4</c:v>
                </c:pt>
                <c:pt idx="2">
                  <c:v>0.2</c:v>
                </c:pt>
                <c:pt idx="3">
                  <c:v>0.5</c:v>
                </c:pt>
                <c:pt idx="4">
                  <c:v>0</c:v>
                </c:pt>
              </c:numCache>
            </c:numRef>
          </c:val>
          <c:extLst>
            <c:ext xmlns:c16="http://schemas.microsoft.com/office/drawing/2014/chart" uri="{C3380CC4-5D6E-409C-BE32-E72D297353CC}">
              <c16:uniqueId val="{00000000-8C5C-4F5A-869B-10D4204F0C2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8C5C-4F5A-869B-10D4204F0C2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86.8</c:v>
                </c:pt>
                <c:pt idx="1">
                  <c:v>86.5</c:v>
                </c:pt>
                <c:pt idx="2">
                  <c:v>88.2</c:v>
                </c:pt>
                <c:pt idx="3">
                  <c:v>89.8</c:v>
                </c:pt>
                <c:pt idx="4">
                  <c:v>83.2</c:v>
                </c:pt>
              </c:numCache>
            </c:numRef>
          </c:val>
          <c:extLst>
            <c:ext xmlns:c16="http://schemas.microsoft.com/office/drawing/2014/chart" uri="{C3380CC4-5D6E-409C-BE32-E72D297353CC}">
              <c16:uniqueId val="{00000000-68CA-416F-9EC9-81B453C548F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68CA-416F-9EC9-81B453C548F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92.1</c:v>
                </c:pt>
                <c:pt idx="1">
                  <c:v>90.5</c:v>
                </c:pt>
                <c:pt idx="2">
                  <c:v>99.7</c:v>
                </c:pt>
                <c:pt idx="3">
                  <c:v>99.7</c:v>
                </c:pt>
                <c:pt idx="4">
                  <c:v>105.8</c:v>
                </c:pt>
              </c:numCache>
            </c:numRef>
          </c:val>
          <c:extLst>
            <c:ext xmlns:c16="http://schemas.microsoft.com/office/drawing/2014/chart" uri="{C3380CC4-5D6E-409C-BE32-E72D297353CC}">
              <c16:uniqueId val="{00000000-8FB5-4CA8-B863-10CB698262E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8FB5-4CA8-B863-10CB698262E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24.6</c:v>
                </c:pt>
                <c:pt idx="1">
                  <c:v>31.9</c:v>
                </c:pt>
                <c:pt idx="2">
                  <c:v>38.6</c:v>
                </c:pt>
                <c:pt idx="3">
                  <c:v>41.4</c:v>
                </c:pt>
                <c:pt idx="4">
                  <c:v>43</c:v>
                </c:pt>
              </c:numCache>
            </c:numRef>
          </c:val>
          <c:extLst>
            <c:ext xmlns:c16="http://schemas.microsoft.com/office/drawing/2014/chart" uri="{C3380CC4-5D6E-409C-BE32-E72D297353CC}">
              <c16:uniqueId val="{00000000-8FF1-4C94-9C42-FD3F7F765C8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8FF1-4C94-9C42-FD3F7F765C8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51.9</c:v>
                </c:pt>
                <c:pt idx="1">
                  <c:v>62.9</c:v>
                </c:pt>
                <c:pt idx="2">
                  <c:v>72.7</c:v>
                </c:pt>
                <c:pt idx="3">
                  <c:v>71.8</c:v>
                </c:pt>
                <c:pt idx="4">
                  <c:v>68.900000000000006</c:v>
                </c:pt>
              </c:numCache>
            </c:numRef>
          </c:val>
          <c:extLst>
            <c:ext xmlns:c16="http://schemas.microsoft.com/office/drawing/2014/chart" uri="{C3380CC4-5D6E-409C-BE32-E72D297353CC}">
              <c16:uniqueId val="{00000000-F8F9-4ECB-A996-FA4B7FEED3C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F8F9-4ECB-A996-FA4B7FEED3C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48331973</c:v>
                </c:pt>
                <c:pt idx="1">
                  <c:v>48674928</c:v>
                </c:pt>
                <c:pt idx="2">
                  <c:v>48674615</c:v>
                </c:pt>
                <c:pt idx="3">
                  <c:v>49142287</c:v>
                </c:pt>
                <c:pt idx="4">
                  <c:v>49103794</c:v>
                </c:pt>
              </c:numCache>
            </c:numRef>
          </c:val>
          <c:extLst>
            <c:ext xmlns:c16="http://schemas.microsoft.com/office/drawing/2014/chart" uri="{C3380CC4-5D6E-409C-BE32-E72D297353CC}">
              <c16:uniqueId val="{00000000-5283-499F-BEDE-1DBDE7D7D70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5283-499F-BEDE-1DBDE7D7D70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18.5</c:v>
                </c:pt>
                <c:pt idx="1">
                  <c:v>18.2</c:v>
                </c:pt>
                <c:pt idx="2">
                  <c:v>18.5</c:v>
                </c:pt>
                <c:pt idx="3">
                  <c:v>19.3</c:v>
                </c:pt>
                <c:pt idx="4">
                  <c:v>21.7</c:v>
                </c:pt>
              </c:numCache>
            </c:numRef>
          </c:val>
          <c:extLst>
            <c:ext xmlns:c16="http://schemas.microsoft.com/office/drawing/2014/chart" uri="{C3380CC4-5D6E-409C-BE32-E72D297353CC}">
              <c16:uniqueId val="{00000000-13C9-4191-907B-26FF453CF79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13C9-4191-907B-26FF453CF79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57.5</c:v>
                </c:pt>
                <c:pt idx="1">
                  <c:v>58.6</c:v>
                </c:pt>
                <c:pt idx="2">
                  <c:v>57.3</c:v>
                </c:pt>
                <c:pt idx="3">
                  <c:v>55.9</c:v>
                </c:pt>
                <c:pt idx="4">
                  <c:v>62.3</c:v>
                </c:pt>
              </c:numCache>
            </c:numRef>
          </c:val>
          <c:extLst>
            <c:ext xmlns:c16="http://schemas.microsoft.com/office/drawing/2014/chart" uri="{C3380CC4-5D6E-409C-BE32-E72D297353CC}">
              <c16:uniqueId val="{00000000-CA54-4591-A4BD-DABBE711270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CA54-4591-A4BD-DABBE711270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x14ac:dyDescent="0.15">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x14ac:dyDescent="0.15">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4" t="str">
        <f>データ!H6</f>
        <v>大阪府枚方市　市立ひらかた病院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4" t="s">
        <v>1</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6"/>
      <c r="AU7" s="154" t="s">
        <v>2</v>
      </c>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6"/>
      <c r="CN7" s="154" t="s">
        <v>3</v>
      </c>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6"/>
      <c r="EG7" s="154" t="s">
        <v>4</v>
      </c>
      <c r="EH7" s="155"/>
      <c r="EI7" s="155"/>
      <c r="EJ7" s="155"/>
      <c r="EK7" s="155"/>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155"/>
      <c r="FQ7" s="155"/>
      <c r="FR7" s="155"/>
      <c r="FS7" s="155"/>
      <c r="FT7" s="155"/>
      <c r="FU7" s="155"/>
      <c r="FV7" s="155"/>
      <c r="FW7" s="155"/>
      <c r="FX7" s="155"/>
      <c r="FY7" s="156"/>
      <c r="FZ7" s="154" t="s">
        <v>5</v>
      </c>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6"/>
      <c r="ID7" s="154" t="s">
        <v>6</v>
      </c>
      <c r="IE7" s="155"/>
      <c r="IF7" s="155"/>
      <c r="IG7" s="155"/>
      <c r="IH7" s="155"/>
      <c r="II7" s="155"/>
      <c r="IJ7" s="155"/>
      <c r="IK7" s="155"/>
      <c r="IL7" s="155"/>
      <c r="IM7" s="155"/>
      <c r="IN7" s="155"/>
      <c r="IO7" s="155"/>
      <c r="IP7" s="155"/>
      <c r="IQ7" s="155"/>
      <c r="IR7" s="155"/>
      <c r="IS7" s="155"/>
      <c r="IT7" s="155"/>
      <c r="IU7" s="155"/>
      <c r="IV7" s="155"/>
      <c r="IW7" s="155"/>
      <c r="IX7" s="155"/>
      <c r="IY7" s="155"/>
      <c r="IZ7" s="155"/>
      <c r="JA7" s="155"/>
      <c r="JB7" s="155"/>
      <c r="JC7" s="155"/>
      <c r="JD7" s="155"/>
      <c r="JE7" s="155"/>
      <c r="JF7" s="155"/>
      <c r="JG7" s="155"/>
      <c r="JH7" s="155"/>
      <c r="JI7" s="155"/>
      <c r="JJ7" s="155"/>
      <c r="JK7" s="155"/>
      <c r="JL7" s="155"/>
      <c r="JM7" s="155"/>
      <c r="JN7" s="155"/>
      <c r="JO7" s="155"/>
      <c r="JP7" s="155"/>
      <c r="JQ7" s="155"/>
      <c r="JR7" s="155"/>
      <c r="JS7" s="155"/>
      <c r="JT7" s="155"/>
      <c r="JU7" s="155"/>
      <c r="JV7" s="156"/>
      <c r="JW7" s="154" t="s">
        <v>7</v>
      </c>
      <c r="JX7" s="155"/>
      <c r="JY7" s="155"/>
      <c r="JZ7" s="155"/>
      <c r="KA7" s="155"/>
      <c r="KB7" s="155"/>
      <c r="KC7" s="155"/>
      <c r="KD7" s="155"/>
      <c r="KE7" s="155"/>
      <c r="KF7" s="155"/>
      <c r="KG7" s="155"/>
      <c r="KH7" s="155"/>
      <c r="KI7" s="155"/>
      <c r="KJ7" s="155"/>
      <c r="KK7" s="155"/>
      <c r="KL7" s="155"/>
      <c r="KM7" s="155"/>
      <c r="KN7" s="155"/>
      <c r="KO7" s="155"/>
      <c r="KP7" s="155"/>
      <c r="KQ7" s="155"/>
      <c r="KR7" s="155"/>
      <c r="KS7" s="155"/>
      <c r="KT7" s="155"/>
      <c r="KU7" s="155"/>
      <c r="KV7" s="155"/>
      <c r="KW7" s="155"/>
      <c r="KX7" s="155"/>
      <c r="KY7" s="155"/>
      <c r="KZ7" s="155"/>
      <c r="LA7" s="155"/>
      <c r="LB7" s="155"/>
      <c r="LC7" s="155"/>
      <c r="LD7" s="155"/>
      <c r="LE7" s="155"/>
      <c r="LF7" s="155"/>
      <c r="LG7" s="155"/>
      <c r="LH7" s="155"/>
      <c r="LI7" s="155"/>
      <c r="LJ7" s="155"/>
      <c r="LK7" s="155"/>
      <c r="LL7" s="155"/>
      <c r="LM7" s="155"/>
      <c r="LN7" s="155"/>
      <c r="LO7" s="156"/>
      <c r="LP7" s="154" t="s">
        <v>8</v>
      </c>
      <c r="LQ7" s="155"/>
      <c r="LR7" s="155"/>
      <c r="LS7" s="155"/>
      <c r="LT7" s="155"/>
      <c r="LU7" s="155"/>
      <c r="LV7" s="155"/>
      <c r="LW7" s="155"/>
      <c r="LX7" s="155"/>
      <c r="LY7" s="155"/>
      <c r="LZ7" s="155"/>
      <c r="MA7" s="155"/>
      <c r="MB7" s="155"/>
      <c r="MC7" s="155"/>
      <c r="MD7" s="155"/>
      <c r="ME7" s="155"/>
      <c r="MF7" s="155"/>
      <c r="MG7" s="155"/>
      <c r="MH7" s="155"/>
      <c r="MI7" s="155"/>
      <c r="MJ7" s="155"/>
      <c r="MK7" s="155"/>
      <c r="ML7" s="155"/>
      <c r="MM7" s="155"/>
      <c r="MN7" s="155"/>
      <c r="MO7" s="155"/>
      <c r="MP7" s="155"/>
      <c r="MQ7" s="155"/>
      <c r="MR7" s="155"/>
      <c r="MS7" s="155"/>
      <c r="MT7" s="155"/>
      <c r="MU7" s="155"/>
      <c r="MV7" s="155"/>
      <c r="MW7" s="155"/>
      <c r="MX7" s="155"/>
      <c r="MY7" s="155"/>
      <c r="MZ7" s="155"/>
      <c r="NA7" s="155"/>
      <c r="NB7" s="155"/>
      <c r="NC7" s="155"/>
      <c r="ND7" s="155"/>
      <c r="NE7" s="155"/>
      <c r="NF7" s="155"/>
      <c r="NG7" s="155"/>
      <c r="NH7" s="156"/>
      <c r="NI7" s="3"/>
      <c r="NJ7" s="6" t="s">
        <v>9</v>
      </c>
      <c r="NK7" s="7"/>
      <c r="NL7" s="7"/>
      <c r="NM7" s="7"/>
      <c r="NN7" s="7"/>
      <c r="NO7" s="7"/>
      <c r="NP7" s="7"/>
      <c r="NQ7" s="7"/>
      <c r="NR7" s="7"/>
      <c r="NS7" s="7"/>
      <c r="NT7" s="7"/>
      <c r="NU7" s="7"/>
      <c r="NV7" s="7"/>
      <c r="NW7" s="8"/>
      <c r="NX7" s="3"/>
    </row>
    <row r="8" spans="1:388" ht="18.75" customHeight="1" x14ac:dyDescent="0.15">
      <c r="A8" s="2"/>
      <c r="B8" s="151" t="str">
        <f>データ!K6</f>
        <v>条例全部</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300床以上～400床未満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自治体職員</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データ!Z6</f>
        <v>327</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データ!AA6</f>
        <v>-</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データ!AB6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59" t="s">
        <v>10</v>
      </c>
      <c r="NK8" s="160"/>
      <c r="NL8" s="9" t="s">
        <v>11</v>
      </c>
      <c r="NM8" s="10"/>
      <c r="NN8" s="10"/>
      <c r="NO8" s="10"/>
      <c r="NP8" s="10"/>
      <c r="NQ8" s="10"/>
      <c r="NR8" s="10"/>
      <c r="NS8" s="10"/>
      <c r="NT8" s="10"/>
      <c r="NU8" s="10"/>
      <c r="NV8" s="10"/>
      <c r="NW8" s="11"/>
      <c r="NX8" s="3"/>
    </row>
    <row r="9" spans="1:388" ht="18.75" customHeight="1" x14ac:dyDescent="0.15">
      <c r="A9" s="2"/>
      <c r="B9" s="154" t="s">
        <v>12</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6"/>
      <c r="AU9" s="154" t="s">
        <v>13</v>
      </c>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6"/>
      <c r="CN9" s="154" t="s">
        <v>14</v>
      </c>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6"/>
      <c r="EG9" s="154" t="s">
        <v>15</v>
      </c>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55"/>
      <c r="FK9" s="155"/>
      <c r="FL9" s="155"/>
      <c r="FM9" s="155"/>
      <c r="FN9" s="155"/>
      <c r="FO9" s="155"/>
      <c r="FP9" s="155"/>
      <c r="FQ9" s="155"/>
      <c r="FR9" s="155"/>
      <c r="FS9" s="155"/>
      <c r="FT9" s="155"/>
      <c r="FU9" s="155"/>
      <c r="FV9" s="155"/>
      <c r="FW9" s="155"/>
      <c r="FX9" s="155"/>
      <c r="FY9" s="156"/>
      <c r="FZ9" s="154" t="s">
        <v>16</v>
      </c>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6"/>
      <c r="ID9" s="154" t="s">
        <v>17</v>
      </c>
      <c r="IE9" s="155"/>
      <c r="IF9" s="155"/>
      <c r="IG9" s="155"/>
      <c r="IH9" s="155"/>
      <c r="II9" s="155"/>
      <c r="IJ9" s="155"/>
      <c r="IK9" s="155"/>
      <c r="IL9" s="155"/>
      <c r="IM9" s="155"/>
      <c r="IN9" s="155"/>
      <c r="IO9" s="155"/>
      <c r="IP9" s="155"/>
      <c r="IQ9" s="155"/>
      <c r="IR9" s="155"/>
      <c r="IS9" s="155"/>
      <c r="IT9" s="155"/>
      <c r="IU9" s="155"/>
      <c r="IV9" s="155"/>
      <c r="IW9" s="155"/>
      <c r="IX9" s="155"/>
      <c r="IY9" s="155"/>
      <c r="IZ9" s="155"/>
      <c r="JA9" s="155"/>
      <c r="JB9" s="155"/>
      <c r="JC9" s="155"/>
      <c r="JD9" s="155"/>
      <c r="JE9" s="155"/>
      <c r="JF9" s="155"/>
      <c r="JG9" s="155"/>
      <c r="JH9" s="155"/>
      <c r="JI9" s="155"/>
      <c r="JJ9" s="155"/>
      <c r="JK9" s="155"/>
      <c r="JL9" s="155"/>
      <c r="JM9" s="155"/>
      <c r="JN9" s="155"/>
      <c r="JO9" s="155"/>
      <c r="JP9" s="155"/>
      <c r="JQ9" s="155"/>
      <c r="JR9" s="155"/>
      <c r="JS9" s="155"/>
      <c r="JT9" s="155"/>
      <c r="JU9" s="155"/>
      <c r="JV9" s="156"/>
      <c r="JW9" s="154" t="s">
        <v>18</v>
      </c>
      <c r="JX9" s="155"/>
      <c r="JY9" s="155"/>
      <c r="JZ9" s="155"/>
      <c r="KA9" s="155"/>
      <c r="KB9" s="155"/>
      <c r="KC9" s="155"/>
      <c r="KD9" s="155"/>
      <c r="KE9" s="155"/>
      <c r="KF9" s="155"/>
      <c r="KG9" s="155"/>
      <c r="KH9" s="155"/>
      <c r="KI9" s="155"/>
      <c r="KJ9" s="155"/>
      <c r="KK9" s="155"/>
      <c r="KL9" s="155"/>
      <c r="KM9" s="155"/>
      <c r="KN9" s="155"/>
      <c r="KO9" s="155"/>
      <c r="KP9" s="155"/>
      <c r="KQ9" s="155"/>
      <c r="KR9" s="155"/>
      <c r="KS9" s="155"/>
      <c r="KT9" s="155"/>
      <c r="KU9" s="155"/>
      <c r="KV9" s="155"/>
      <c r="KW9" s="155"/>
      <c r="KX9" s="155"/>
      <c r="KY9" s="155"/>
      <c r="KZ9" s="155"/>
      <c r="LA9" s="155"/>
      <c r="LB9" s="155"/>
      <c r="LC9" s="155"/>
      <c r="LD9" s="155"/>
      <c r="LE9" s="155"/>
      <c r="LF9" s="155"/>
      <c r="LG9" s="155"/>
      <c r="LH9" s="155"/>
      <c r="LI9" s="155"/>
      <c r="LJ9" s="155"/>
      <c r="LK9" s="155"/>
      <c r="LL9" s="155"/>
      <c r="LM9" s="155"/>
      <c r="LN9" s="155"/>
      <c r="LO9" s="156"/>
      <c r="LP9" s="154" t="s">
        <v>19</v>
      </c>
      <c r="LQ9" s="155"/>
      <c r="LR9" s="155"/>
      <c r="LS9" s="155"/>
      <c r="LT9" s="155"/>
      <c r="LU9" s="155"/>
      <c r="LV9" s="155"/>
      <c r="LW9" s="155"/>
      <c r="LX9" s="155"/>
      <c r="LY9" s="155"/>
      <c r="LZ9" s="155"/>
      <c r="MA9" s="155"/>
      <c r="MB9" s="155"/>
      <c r="MC9" s="155"/>
      <c r="MD9" s="155"/>
      <c r="ME9" s="155"/>
      <c r="MF9" s="155"/>
      <c r="MG9" s="155"/>
      <c r="MH9" s="155"/>
      <c r="MI9" s="155"/>
      <c r="MJ9" s="155"/>
      <c r="MK9" s="155"/>
      <c r="ML9" s="155"/>
      <c r="MM9" s="155"/>
      <c r="MN9" s="155"/>
      <c r="MO9" s="155"/>
      <c r="MP9" s="155"/>
      <c r="MQ9" s="155"/>
      <c r="MR9" s="155"/>
      <c r="MS9" s="155"/>
      <c r="MT9" s="155"/>
      <c r="MU9" s="155"/>
      <c r="MV9" s="155"/>
      <c r="MW9" s="155"/>
      <c r="MX9" s="155"/>
      <c r="MY9" s="155"/>
      <c r="MZ9" s="155"/>
      <c r="NA9" s="155"/>
      <c r="NB9" s="155"/>
      <c r="NC9" s="155"/>
      <c r="ND9" s="155"/>
      <c r="NE9" s="155"/>
      <c r="NF9" s="155"/>
      <c r="NG9" s="155"/>
      <c r="NH9" s="156"/>
      <c r="NI9" s="3"/>
      <c r="NJ9" s="161" t="s">
        <v>20</v>
      </c>
      <c r="NK9" s="162"/>
      <c r="NL9" s="12" t="s">
        <v>21</v>
      </c>
      <c r="NM9" s="13"/>
      <c r="NN9" s="13"/>
      <c r="NO9" s="13"/>
      <c r="NP9" s="13"/>
      <c r="NQ9" s="13"/>
      <c r="NR9" s="13"/>
      <c r="NS9" s="13"/>
      <c r="NT9" s="13"/>
      <c r="NU9" s="14"/>
      <c r="NV9" s="14"/>
      <c r="NW9" s="15"/>
      <c r="NX9" s="3"/>
    </row>
    <row r="10" spans="1:388" ht="18.75" customHeight="1" x14ac:dyDescent="0.15">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24</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対象</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ド 未 訓 ガ</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 臨 感 地 輪</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t="str">
        <f>データ!AC6</f>
        <v>-</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f>データ!AD6</f>
        <v>8</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データ!AE6</f>
        <v>335</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7" t="s">
        <v>22</v>
      </c>
      <c r="NK10" s="158"/>
      <c r="NL10" s="16" t="s">
        <v>23</v>
      </c>
      <c r="NM10" s="17"/>
      <c r="NN10" s="17"/>
      <c r="NO10" s="17"/>
      <c r="NP10" s="17"/>
      <c r="NQ10" s="17"/>
      <c r="NR10" s="17"/>
      <c r="NS10" s="17"/>
      <c r="NT10" s="17"/>
      <c r="NU10" s="17"/>
      <c r="NV10" s="17"/>
      <c r="NW10" s="18"/>
      <c r="NX10" s="3"/>
    </row>
    <row r="11" spans="1:388" ht="18.75" customHeight="1" x14ac:dyDescent="0.15">
      <c r="A11" s="2"/>
      <c r="B11" s="154" t="s">
        <v>24</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6"/>
      <c r="AU11" s="154" t="s">
        <v>25</v>
      </c>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6"/>
      <c r="CN11" s="154" t="s">
        <v>26</v>
      </c>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6"/>
      <c r="EG11" s="154" t="s">
        <v>27</v>
      </c>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55"/>
      <c r="FK11" s="155"/>
      <c r="FL11" s="155"/>
      <c r="FM11" s="155"/>
      <c r="FN11" s="155"/>
      <c r="FO11" s="155"/>
      <c r="FP11" s="155"/>
      <c r="FQ11" s="155"/>
      <c r="FR11" s="155"/>
      <c r="FS11" s="155"/>
      <c r="FT11" s="155"/>
      <c r="FU11" s="155"/>
      <c r="FV11" s="155"/>
      <c r="FW11" s="155"/>
      <c r="FX11" s="155"/>
      <c r="FY11" s="156"/>
      <c r="FZ11" s="154" t="s">
        <v>28</v>
      </c>
      <c r="GA11" s="155"/>
      <c r="GB11" s="155"/>
      <c r="GC11" s="155"/>
      <c r="GD11" s="155"/>
      <c r="GE11" s="155"/>
      <c r="GF11" s="155"/>
      <c r="GG11" s="155"/>
      <c r="GH11" s="155"/>
      <c r="GI11" s="155"/>
      <c r="GJ11" s="155"/>
      <c r="GK11" s="155"/>
      <c r="GL11" s="155"/>
      <c r="GM11" s="155"/>
      <c r="GN11" s="155"/>
      <c r="GO11" s="155"/>
      <c r="GP11" s="155"/>
      <c r="GQ11" s="155"/>
      <c r="GR11" s="155"/>
      <c r="GS11" s="155"/>
      <c r="GT11" s="155"/>
      <c r="GU11" s="155"/>
      <c r="GV11" s="155"/>
      <c r="GW11" s="155"/>
      <c r="GX11" s="155"/>
      <c r="GY11" s="155"/>
      <c r="GZ11" s="155"/>
      <c r="HA11" s="155"/>
      <c r="HB11" s="155"/>
      <c r="HC11" s="155"/>
      <c r="HD11" s="155"/>
      <c r="HE11" s="155"/>
      <c r="HF11" s="155"/>
      <c r="HG11" s="155"/>
      <c r="HH11" s="155"/>
      <c r="HI11" s="155"/>
      <c r="HJ11" s="155"/>
      <c r="HK11" s="155"/>
      <c r="HL11" s="155"/>
      <c r="HM11" s="155"/>
      <c r="HN11" s="155"/>
      <c r="HO11" s="155"/>
      <c r="HP11" s="155"/>
      <c r="HQ11" s="155"/>
      <c r="HR11" s="156"/>
      <c r="ID11" s="154" t="s">
        <v>29</v>
      </c>
      <c r="IE11" s="155"/>
      <c r="IF11" s="155"/>
      <c r="IG11" s="155"/>
      <c r="IH11" s="155"/>
      <c r="II11" s="155"/>
      <c r="IJ11" s="155"/>
      <c r="IK11" s="155"/>
      <c r="IL11" s="155"/>
      <c r="IM11" s="155"/>
      <c r="IN11" s="155"/>
      <c r="IO11" s="155"/>
      <c r="IP11" s="155"/>
      <c r="IQ11" s="155"/>
      <c r="IR11" s="155"/>
      <c r="IS11" s="155"/>
      <c r="IT11" s="155"/>
      <c r="IU11" s="155"/>
      <c r="IV11" s="155"/>
      <c r="IW11" s="155"/>
      <c r="IX11" s="155"/>
      <c r="IY11" s="155"/>
      <c r="IZ11" s="155"/>
      <c r="JA11" s="155"/>
      <c r="JB11" s="155"/>
      <c r="JC11" s="155"/>
      <c r="JD11" s="155"/>
      <c r="JE11" s="155"/>
      <c r="JF11" s="155"/>
      <c r="JG11" s="155"/>
      <c r="JH11" s="155"/>
      <c r="JI11" s="155"/>
      <c r="JJ11" s="155"/>
      <c r="JK11" s="155"/>
      <c r="JL11" s="155"/>
      <c r="JM11" s="155"/>
      <c r="JN11" s="155"/>
      <c r="JO11" s="155"/>
      <c r="JP11" s="155"/>
      <c r="JQ11" s="155"/>
      <c r="JR11" s="155"/>
      <c r="JS11" s="155"/>
      <c r="JT11" s="155"/>
      <c r="JU11" s="155"/>
      <c r="JV11" s="156"/>
      <c r="JW11" s="154" t="s">
        <v>30</v>
      </c>
      <c r="JX11" s="155"/>
      <c r="JY11" s="155"/>
      <c r="JZ11" s="155"/>
      <c r="KA11" s="155"/>
      <c r="KB11" s="155"/>
      <c r="KC11" s="155"/>
      <c r="KD11" s="155"/>
      <c r="KE11" s="155"/>
      <c r="KF11" s="155"/>
      <c r="KG11" s="155"/>
      <c r="KH11" s="155"/>
      <c r="KI11" s="155"/>
      <c r="KJ11" s="155"/>
      <c r="KK11" s="155"/>
      <c r="KL11" s="155"/>
      <c r="KM11" s="155"/>
      <c r="KN11" s="155"/>
      <c r="KO11" s="155"/>
      <c r="KP11" s="155"/>
      <c r="KQ11" s="155"/>
      <c r="KR11" s="155"/>
      <c r="KS11" s="155"/>
      <c r="KT11" s="155"/>
      <c r="KU11" s="155"/>
      <c r="KV11" s="155"/>
      <c r="KW11" s="155"/>
      <c r="KX11" s="155"/>
      <c r="KY11" s="155"/>
      <c r="KZ11" s="155"/>
      <c r="LA11" s="155"/>
      <c r="LB11" s="155"/>
      <c r="LC11" s="155"/>
      <c r="LD11" s="155"/>
      <c r="LE11" s="155"/>
      <c r="LF11" s="155"/>
      <c r="LG11" s="155"/>
      <c r="LH11" s="155"/>
      <c r="LI11" s="155"/>
      <c r="LJ11" s="155"/>
      <c r="LK11" s="155"/>
      <c r="LL11" s="155"/>
      <c r="LM11" s="155"/>
      <c r="LN11" s="155"/>
      <c r="LO11" s="156"/>
      <c r="LP11" s="154" t="s">
        <v>31</v>
      </c>
      <c r="LQ11" s="155"/>
      <c r="LR11" s="155"/>
      <c r="LS11" s="155"/>
      <c r="LT11" s="155"/>
      <c r="LU11" s="155"/>
      <c r="LV11" s="155"/>
      <c r="LW11" s="155"/>
      <c r="LX11" s="155"/>
      <c r="LY11" s="155"/>
      <c r="LZ11" s="155"/>
      <c r="MA11" s="155"/>
      <c r="MB11" s="155"/>
      <c r="MC11" s="155"/>
      <c r="MD11" s="155"/>
      <c r="ME11" s="155"/>
      <c r="MF11" s="155"/>
      <c r="MG11" s="155"/>
      <c r="MH11" s="155"/>
      <c r="MI11" s="155"/>
      <c r="MJ11" s="155"/>
      <c r="MK11" s="155"/>
      <c r="ML11" s="155"/>
      <c r="MM11" s="155"/>
      <c r="MN11" s="155"/>
      <c r="MO11" s="155"/>
      <c r="MP11" s="155"/>
      <c r="MQ11" s="155"/>
      <c r="MR11" s="155"/>
      <c r="MS11" s="155"/>
      <c r="MT11" s="155"/>
      <c r="MU11" s="155"/>
      <c r="MV11" s="155"/>
      <c r="MW11" s="155"/>
      <c r="MX11" s="155"/>
      <c r="MY11" s="155"/>
      <c r="MZ11" s="155"/>
      <c r="NA11" s="155"/>
      <c r="NB11" s="155"/>
      <c r="NC11" s="155"/>
      <c r="ND11" s="155"/>
      <c r="NE11" s="155"/>
      <c r="NF11" s="155"/>
      <c r="NG11" s="155"/>
      <c r="NH11" s="156"/>
      <c r="NI11" s="19"/>
      <c r="NJ11" s="3"/>
      <c r="NK11" s="3"/>
      <c r="NL11" s="3"/>
      <c r="NM11" s="3"/>
      <c r="NN11" s="3"/>
      <c r="NO11" s="3"/>
      <c r="NP11" s="3"/>
      <c r="NQ11" s="3"/>
      <c r="NR11" s="3"/>
      <c r="NS11" s="3"/>
      <c r="NT11" s="3"/>
      <c r="NU11" s="3"/>
      <c r="NV11" s="3"/>
      <c r="NW11" s="3"/>
      <c r="NX11" s="3"/>
    </row>
    <row r="12" spans="1:388" ht="18.75" customHeight="1" x14ac:dyDescent="0.15">
      <c r="A12" s="2"/>
      <c r="B12" s="140">
        <f>データ!U6</f>
        <v>399690</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31824</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非該当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非該当</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FZ12" s="151" t="str">
        <f>データ!Y6</f>
        <v>７：１</v>
      </c>
      <c r="GA12" s="152"/>
      <c r="GB12" s="152"/>
      <c r="GC12" s="152"/>
      <c r="GD12" s="152"/>
      <c r="GE12" s="152"/>
      <c r="GF12" s="152"/>
      <c r="GG12" s="152"/>
      <c r="GH12" s="152"/>
      <c r="GI12" s="152"/>
      <c r="GJ12" s="152"/>
      <c r="GK12" s="152"/>
      <c r="GL12" s="152"/>
      <c r="GM12" s="152"/>
      <c r="GN12" s="152"/>
      <c r="GO12" s="152"/>
      <c r="GP12" s="152"/>
      <c r="GQ12" s="152"/>
      <c r="GR12" s="152"/>
      <c r="GS12" s="152"/>
      <c r="GT12" s="152"/>
      <c r="GU12" s="152"/>
      <c r="GV12" s="152"/>
      <c r="GW12" s="152"/>
      <c r="GX12" s="152"/>
      <c r="GY12" s="152"/>
      <c r="GZ12" s="152"/>
      <c r="HA12" s="152"/>
      <c r="HB12" s="152"/>
      <c r="HC12" s="152"/>
      <c r="HD12" s="152"/>
      <c r="HE12" s="152"/>
      <c r="HF12" s="152"/>
      <c r="HG12" s="152"/>
      <c r="HH12" s="152"/>
      <c r="HI12" s="152"/>
      <c r="HJ12" s="152"/>
      <c r="HK12" s="152"/>
      <c r="HL12" s="152"/>
      <c r="HM12" s="152"/>
      <c r="HN12" s="152"/>
      <c r="HO12" s="152"/>
      <c r="HP12" s="152"/>
      <c r="HQ12" s="152"/>
      <c r="HR12" s="153"/>
      <c r="ID12" s="140">
        <f>データ!AF6</f>
        <v>327</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データ!AG6</f>
        <v>-</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データ!AH6</f>
        <v>327</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x14ac:dyDescent="0.2">
      <c r="A13" s="2"/>
      <c r="B13" s="143" t="s">
        <v>32</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x14ac:dyDescent="0.15">
      <c r="A14" s="2"/>
      <c r="B14" s="143" t="s">
        <v>33</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34</v>
      </c>
      <c r="NK14" s="144"/>
      <c r="NL14" s="144"/>
      <c r="NM14" s="144"/>
      <c r="NN14" s="144"/>
      <c r="NO14" s="144"/>
      <c r="NP14" s="144"/>
      <c r="NQ14" s="144"/>
      <c r="NR14" s="144"/>
      <c r="NS14" s="144"/>
      <c r="NT14" s="144"/>
      <c r="NU14" s="144"/>
      <c r="NV14" s="144"/>
      <c r="NW14" s="144"/>
      <c r="NX14" s="14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36</v>
      </c>
      <c r="NK16" s="146"/>
      <c r="NL16" s="146"/>
      <c r="NM16" s="146"/>
      <c r="NN16" s="147"/>
      <c r="NO16" s="145" t="s">
        <v>37</v>
      </c>
      <c r="NP16" s="146"/>
      <c r="NQ16" s="146"/>
      <c r="NR16" s="146"/>
      <c r="NS16" s="147"/>
      <c r="NT16" s="145" t="s">
        <v>38</v>
      </c>
      <c r="NU16" s="146"/>
      <c r="NV16" s="146"/>
      <c r="NW16" s="146"/>
      <c r="NX16" s="147"/>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6" t="s">
        <v>39</v>
      </c>
      <c r="NK18" s="137"/>
      <c r="NL18" s="137"/>
      <c r="NM18" s="132" t="s">
        <v>40</v>
      </c>
      <c r="NN18" s="133"/>
      <c r="NO18" s="136" t="s">
        <v>39</v>
      </c>
      <c r="NP18" s="137"/>
      <c r="NQ18" s="137"/>
      <c r="NR18" s="132" t="s">
        <v>40</v>
      </c>
      <c r="NS18" s="133"/>
      <c r="NT18" s="136" t="s">
        <v>39</v>
      </c>
      <c r="NU18" s="137"/>
      <c r="NV18" s="137"/>
      <c r="NW18" s="132" t="s">
        <v>40</v>
      </c>
      <c r="NX18" s="133"/>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8"/>
      <c r="NK19" s="139"/>
      <c r="NL19" s="139"/>
      <c r="NM19" s="134"/>
      <c r="NN19" s="135"/>
      <c r="NO19" s="138"/>
      <c r="NP19" s="139"/>
      <c r="NQ19" s="139"/>
      <c r="NR19" s="134"/>
      <c r="NS19" s="135"/>
      <c r="NT19" s="138"/>
      <c r="NU19" s="139"/>
      <c r="NV19" s="139"/>
      <c r="NW19" s="134"/>
      <c r="NX19" s="135"/>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200</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92.1</v>
      </c>
      <c r="Q33" s="86"/>
      <c r="R33" s="86"/>
      <c r="S33" s="86"/>
      <c r="T33" s="86"/>
      <c r="U33" s="86"/>
      <c r="V33" s="86"/>
      <c r="W33" s="86"/>
      <c r="X33" s="86"/>
      <c r="Y33" s="86"/>
      <c r="Z33" s="86"/>
      <c r="AA33" s="86"/>
      <c r="AB33" s="86"/>
      <c r="AC33" s="86"/>
      <c r="AD33" s="87"/>
      <c r="AE33" s="85">
        <f>データ!AJ7</f>
        <v>90.5</v>
      </c>
      <c r="AF33" s="86"/>
      <c r="AG33" s="86"/>
      <c r="AH33" s="86"/>
      <c r="AI33" s="86"/>
      <c r="AJ33" s="86"/>
      <c r="AK33" s="86"/>
      <c r="AL33" s="86"/>
      <c r="AM33" s="86"/>
      <c r="AN33" s="86"/>
      <c r="AO33" s="86"/>
      <c r="AP33" s="86"/>
      <c r="AQ33" s="86"/>
      <c r="AR33" s="86"/>
      <c r="AS33" s="87"/>
      <c r="AT33" s="85">
        <f>データ!AK7</f>
        <v>99.7</v>
      </c>
      <c r="AU33" s="86"/>
      <c r="AV33" s="86"/>
      <c r="AW33" s="86"/>
      <c r="AX33" s="86"/>
      <c r="AY33" s="86"/>
      <c r="AZ33" s="86"/>
      <c r="BA33" s="86"/>
      <c r="BB33" s="86"/>
      <c r="BC33" s="86"/>
      <c r="BD33" s="86"/>
      <c r="BE33" s="86"/>
      <c r="BF33" s="86"/>
      <c r="BG33" s="86"/>
      <c r="BH33" s="87"/>
      <c r="BI33" s="85">
        <f>データ!AL7</f>
        <v>99.7</v>
      </c>
      <c r="BJ33" s="86"/>
      <c r="BK33" s="86"/>
      <c r="BL33" s="86"/>
      <c r="BM33" s="86"/>
      <c r="BN33" s="86"/>
      <c r="BO33" s="86"/>
      <c r="BP33" s="86"/>
      <c r="BQ33" s="86"/>
      <c r="BR33" s="86"/>
      <c r="BS33" s="86"/>
      <c r="BT33" s="86"/>
      <c r="BU33" s="86"/>
      <c r="BV33" s="86"/>
      <c r="BW33" s="87"/>
      <c r="BX33" s="85">
        <f>データ!AM7</f>
        <v>105.8</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86.8</v>
      </c>
      <c r="DE33" s="86"/>
      <c r="DF33" s="86"/>
      <c r="DG33" s="86"/>
      <c r="DH33" s="86"/>
      <c r="DI33" s="86"/>
      <c r="DJ33" s="86"/>
      <c r="DK33" s="86"/>
      <c r="DL33" s="86"/>
      <c r="DM33" s="86"/>
      <c r="DN33" s="86"/>
      <c r="DO33" s="86"/>
      <c r="DP33" s="86"/>
      <c r="DQ33" s="86"/>
      <c r="DR33" s="87"/>
      <c r="DS33" s="85">
        <f>データ!AU7</f>
        <v>86.5</v>
      </c>
      <c r="DT33" s="86"/>
      <c r="DU33" s="86"/>
      <c r="DV33" s="86"/>
      <c r="DW33" s="86"/>
      <c r="DX33" s="86"/>
      <c r="DY33" s="86"/>
      <c r="DZ33" s="86"/>
      <c r="EA33" s="86"/>
      <c r="EB33" s="86"/>
      <c r="EC33" s="86"/>
      <c r="ED33" s="86"/>
      <c r="EE33" s="86"/>
      <c r="EF33" s="86"/>
      <c r="EG33" s="87"/>
      <c r="EH33" s="85">
        <f>データ!AV7</f>
        <v>88.2</v>
      </c>
      <c r="EI33" s="86"/>
      <c r="EJ33" s="86"/>
      <c r="EK33" s="86"/>
      <c r="EL33" s="86"/>
      <c r="EM33" s="86"/>
      <c r="EN33" s="86"/>
      <c r="EO33" s="86"/>
      <c r="EP33" s="86"/>
      <c r="EQ33" s="86"/>
      <c r="ER33" s="86"/>
      <c r="ES33" s="86"/>
      <c r="ET33" s="86"/>
      <c r="EU33" s="86"/>
      <c r="EV33" s="87"/>
      <c r="EW33" s="85">
        <f>データ!AW7</f>
        <v>89.8</v>
      </c>
      <c r="EX33" s="86"/>
      <c r="EY33" s="86"/>
      <c r="EZ33" s="86"/>
      <c r="FA33" s="86"/>
      <c r="FB33" s="86"/>
      <c r="FC33" s="86"/>
      <c r="FD33" s="86"/>
      <c r="FE33" s="86"/>
      <c r="FF33" s="86"/>
      <c r="FG33" s="86"/>
      <c r="FH33" s="86"/>
      <c r="FI33" s="86"/>
      <c r="FJ33" s="86"/>
      <c r="FK33" s="87"/>
      <c r="FL33" s="85">
        <f>データ!AX7</f>
        <v>83.2</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95.6</v>
      </c>
      <c r="GS33" s="86"/>
      <c r="GT33" s="86"/>
      <c r="GU33" s="86"/>
      <c r="GV33" s="86"/>
      <c r="GW33" s="86"/>
      <c r="GX33" s="86"/>
      <c r="GY33" s="86"/>
      <c r="GZ33" s="86"/>
      <c r="HA33" s="86"/>
      <c r="HB33" s="86"/>
      <c r="HC33" s="86"/>
      <c r="HD33" s="86"/>
      <c r="HE33" s="86"/>
      <c r="HF33" s="87"/>
      <c r="HG33" s="85">
        <f>データ!BF7</f>
        <v>106.4</v>
      </c>
      <c r="HH33" s="86"/>
      <c r="HI33" s="86"/>
      <c r="HJ33" s="86"/>
      <c r="HK33" s="86"/>
      <c r="HL33" s="86"/>
      <c r="HM33" s="86"/>
      <c r="HN33" s="86"/>
      <c r="HO33" s="86"/>
      <c r="HP33" s="86"/>
      <c r="HQ33" s="86"/>
      <c r="HR33" s="86"/>
      <c r="HS33" s="86"/>
      <c r="HT33" s="86"/>
      <c r="HU33" s="87"/>
      <c r="HV33" s="85">
        <f>データ!BG7</f>
        <v>0.2</v>
      </c>
      <c r="HW33" s="86"/>
      <c r="HX33" s="86"/>
      <c r="HY33" s="86"/>
      <c r="HZ33" s="86"/>
      <c r="IA33" s="86"/>
      <c r="IB33" s="86"/>
      <c r="IC33" s="86"/>
      <c r="ID33" s="86"/>
      <c r="IE33" s="86"/>
      <c r="IF33" s="86"/>
      <c r="IG33" s="86"/>
      <c r="IH33" s="86"/>
      <c r="II33" s="86"/>
      <c r="IJ33" s="87"/>
      <c r="IK33" s="85">
        <f>データ!BH7</f>
        <v>0.5</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70.099999999999994</v>
      </c>
      <c r="KG33" s="86"/>
      <c r="KH33" s="86"/>
      <c r="KI33" s="86"/>
      <c r="KJ33" s="86"/>
      <c r="KK33" s="86"/>
      <c r="KL33" s="86"/>
      <c r="KM33" s="86"/>
      <c r="KN33" s="86"/>
      <c r="KO33" s="86"/>
      <c r="KP33" s="86"/>
      <c r="KQ33" s="86"/>
      <c r="KR33" s="86"/>
      <c r="KS33" s="86"/>
      <c r="KT33" s="87"/>
      <c r="KU33" s="85">
        <f>データ!BQ7</f>
        <v>71</v>
      </c>
      <c r="KV33" s="86"/>
      <c r="KW33" s="86"/>
      <c r="KX33" s="86"/>
      <c r="KY33" s="86"/>
      <c r="KZ33" s="86"/>
      <c r="LA33" s="86"/>
      <c r="LB33" s="86"/>
      <c r="LC33" s="86"/>
      <c r="LD33" s="86"/>
      <c r="LE33" s="86"/>
      <c r="LF33" s="86"/>
      <c r="LG33" s="86"/>
      <c r="LH33" s="86"/>
      <c r="LI33" s="87"/>
      <c r="LJ33" s="85">
        <f>データ!BR7</f>
        <v>76.099999999999994</v>
      </c>
      <c r="LK33" s="86"/>
      <c r="LL33" s="86"/>
      <c r="LM33" s="86"/>
      <c r="LN33" s="86"/>
      <c r="LO33" s="86"/>
      <c r="LP33" s="86"/>
      <c r="LQ33" s="86"/>
      <c r="LR33" s="86"/>
      <c r="LS33" s="86"/>
      <c r="LT33" s="86"/>
      <c r="LU33" s="86"/>
      <c r="LV33" s="86"/>
      <c r="LW33" s="86"/>
      <c r="LX33" s="87"/>
      <c r="LY33" s="85">
        <f>データ!BS7</f>
        <v>76.900000000000006</v>
      </c>
      <c r="LZ33" s="86"/>
      <c r="MA33" s="86"/>
      <c r="MB33" s="86"/>
      <c r="MC33" s="86"/>
      <c r="MD33" s="86"/>
      <c r="ME33" s="86"/>
      <c r="MF33" s="86"/>
      <c r="MG33" s="86"/>
      <c r="MH33" s="86"/>
      <c r="MI33" s="86"/>
      <c r="MJ33" s="86"/>
      <c r="MK33" s="86"/>
      <c r="ML33" s="86"/>
      <c r="MM33" s="87"/>
      <c r="MN33" s="85">
        <f>データ!BT7</f>
        <v>69.400000000000006</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202</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203</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f>データ!CA7</f>
        <v>53099</v>
      </c>
      <c r="Q55" s="104"/>
      <c r="R55" s="104"/>
      <c r="S55" s="104"/>
      <c r="T55" s="104"/>
      <c r="U55" s="104"/>
      <c r="V55" s="104"/>
      <c r="W55" s="104"/>
      <c r="X55" s="104"/>
      <c r="Y55" s="104"/>
      <c r="Z55" s="104"/>
      <c r="AA55" s="104"/>
      <c r="AB55" s="104"/>
      <c r="AC55" s="104"/>
      <c r="AD55" s="105"/>
      <c r="AE55" s="103">
        <f>データ!CB7</f>
        <v>53874</v>
      </c>
      <c r="AF55" s="104"/>
      <c r="AG55" s="104"/>
      <c r="AH55" s="104"/>
      <c r="AI55" s="104"/>
      <c r="AJ55" s="104"/>
      <c r="AK55" s="104"/>
      <c r="AL55" s="104"/>
      <c r="AM55" s="104"/>
      <c r="AN55" s="104"/>
      <c r="AO55" s="104"/>
      <c r="AP55" s="104"/>
      <c r="AQ55" s="104"/>
      <c r="AR55" s="104"/>
      <c r="AS55" s="105"/>
      <c r="AT55" s="103">
        <f>データ!CC7</f>
        <v>56504</v>
      </c>
      <c r="AU55" s="104"/>
      <c r="AV55" s="104"/>
      <c r="AW55" s="104"/>
      <c r="AX55" s="104"/>
      <c r="AY55" s="104"/>
      <c r="AZ55" s="104"/>
      <c r="BA55" s="104"/>
      <c r="BB55" s="104"/>
      <c r="BC55" s="104"/>
      <c r="BD55" s="104"/>
      <c r="BE55" s="104"/>
      <c r="BF55" s="104"/>
      <c r="BG55" s="104"/>
      <c r="BH55" s="105"/>
      <c r="BI55" s="103">
        <f>データ!CD7</f>
        <v>57835</v>
      </c>
      <c r="BJ55" s="104"/>
      <c r="BK55" s="104"/>
      <c r="BL55" s="104"/>
      <c r="BM55" s="104"/>
      <c r="BN55" s="104"/>
      <c r="BO55" s="104"/>
      <c r="BP55" s="104"/>
      <c r="BQ55" s="104"/>
      <c r="BR55" s="104"/>
      <c r="BS55" s="104"/>
      <c r="BT55" s="104"/>
      <c r="BU55" s="104"/>
      <c r="BV55" s="104"/>
      <c r="BW55" s="105"/>
      <c r="BX55" s="103">
        <f>データ!CE7</f>
        <v>61958</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11059</v>
      </c>
      <c r="DE55" s="104"/>
      <c r="DF55" s="104"/>
      <c r="DG55" s="104"/>
      <c r="DH55" s="104"/>
      <c r="DI55" s="104"/>
      <c r="DJ55" s="104"/>
      <c r="DK55" s="104"/>
      <c r="DL55" s="104"/>
      <c r="DM55" s="104"/>
      <c r="DN55" s="104"/>
      <c r="DO55" s="104"/>
      <c r="DP55" s="104"/>
      <c r="DQ55" s="104"/>
      <c r="DR55" s="105"/>
      <c r="DS55" s="103">
        <f>データ!CM7</f>
        <v>11185</v>
      </c>
      <c r="DT55" s="104"/>
      <c r="DU55" s="104"/>
      <c r="DV55" s="104"/>
      <c r="DW55" s="104"/>
      <c r="DX55" s="104"/>
      <c r="DY55" s="104"/>
      <c r="DZ55" s="104"/>
      <c r="EA55" s="104"/>
      <c r="EB55" s="104"/>
      <c r="EC55" s="104"/>
      <c r="ED55" s="104"/>
      <c r="EE55" s="104"/>
      <c r="EF55" s="104"/>
      <c r="EG55" s="105"/>
      <c r="EH55" s="103">
        <f>データ!CN7</f>
        <v>11389</v>
      </c>
      <c r="EI55" s="104"/>
      <c r="EJ55" s="104"/>
      <c r="EK55" s="104"/>
      <c r="EL55" s="104"/>
      <c r="EM55" s="104"/>
      <c r="EN55" s="104"/>
      <c r="EO55" s="104"/>
      <c r="EP55" s="104"/>
      <c r="EQ55" s="104"/>
      <c r="ER55" s="104"/>
      <c r="ES55" s="104"/>
      <c r="ET55" s="104"/>
      <c r="EU55" s="104"/>
      <c r="EV55" s="105"/>
      <c r="EW55" s="103">
        <f>データ!CO7</f>
        <v>12279</v>
      </c>
      <c r="EX55" s="104"/>
      <c r="EY55" s="104"/>
      <c r="EZ55" s="104"/>
      <c r="FA55" s="104"/>
      <c r="FB55" s="104"/>
      <c r="FC55" s="104"/>
      <c r="FD55" s="104"/>
      <c r="FE55" s="104"/>
      <c r="FF55" s="104"/>
      <c r="FG55" s="104"/>
      <c r="FH55" s="104"/>
      <c r="FI55" s="104"/>
      <c r="FJ55" s="104"/>
      <c r="FK55" s="105"/>
      <c r="FL55" s="103">
        <f>データ!CP7</f>
        <v>13573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57.5</v>
      </c>
      <c r="GS55" s="86"/>
      <c r="GT55" s="86"/>
      <c r="GU55" s="86"/>
      <c r="GV55" s="86"/>
      <c r="GW55" s="86"/>
      <c r="GX55" s="86"/>
      <c r="GY55" s="86"/>
      <c r="GZ55" s="86"/>
      <c r="HA55" s="86"/>
      <c r="HB55" s="86"/>
      <c r="HC55" s="86"/>
      <c r="HD55" s="86"/>
      <c r="HE55" s="86"/>
      <c r="HF55" s="87"/>
      <c r="HG55" s="85">
        <f>データ!CX7</f>
        <v>58.6</v>
      </c>
      <c r="HH55" s="86"/>
      <c r="HI55" s="86"/>
      <c r="HJ55" s="86"/>
      <c r="HK55" s="86"/>
      <c r="HL55" s="86"/>
      <c r="HM55" s="86"/>
      <c r="HN55" s="86"/>
      <c r="HO55" s="86"/>
      <c r="HP55" s="86"/>
      <c r="HQ55" s="86"/>
      <c r="HR55" s="86"/>
      <c r="HS55" s="86"/>
      <c r="HT55" s="86"/>
      <c r="HU55" s="87"/>
      <c r="HV55" s="85">
        <f>データ!CY7</f>
        <v>57.3</v>
      </c>
      <c r="HW55" s="86"/>
      <c r="HX55" s="86"/>
      <c r="HY55" s="86"/>
      <c r="HZ55" s="86"/>
      <c r="IA55" s="86"/>
      <c r="IB55" s="86"/>
      <c r="IC55" s="86"/>
      <c r="ID55" s="86"/>
      <c r="IE55" s="86"/>
      <c r="IF55" s="86"/>
      <c r="IG55" s="86"/>
      <c r="IH55" s="86"/>
      <c r="II55" s="86"/>
      <c r="IJ55" s="87"/>
      <c r="IK55" s="85">
        <f>データ!CZ7</f>
        <v>55.9</v>
      </c>
      <c r="IL55" s="86"/>
      <c r="IM55" s="86"/>
      <c r="IN55" s="86"/>
      <c r="IO55" s="86"/>
      <c r="IP55" s="86"/>
      <c r="IQ55" s="86"/>
      <c r="IR55" s="86"/>
      <c r="IS55" s="86"/>
      <c r="IT55" s="86"/>
      <c r="IU55" s="86"/>
      <c r="IV55" s="86"/>
      <c r="IW55" s="86"/>
      <c r="IX55" s="86"/>
      <c r="IY55" s="87"/>
      <c r="IZ55" s="85">
        <f>データ!DA7</f>
        <v>62.3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18.5</v>
      </c>
      <c r="KG55" s="86"/>
      <c r="KH55" s="86"/>
      <c r="KI55" s="86"/>
      <c r="KJ55" s="86"/>
      <c r="KK55" s="86"/>
      <c r="KL55" s="86"/>
      <c r="KM55" s="86"/>
      <c r="KN55" s="86"/>
      <c r="KO55" s="86"/>
      <c r="KP55" s="86"/>
      <c r="KQ55" s="86"/>
      <c r="KR55" s="86"/>
      <c r="KS55" s="86"/>
      <c r="KT55" s="87"/>
      <c r="KU55" s="85">
        <f>データ!DI7</f>
        <v>18.2</v>
      </c>
      <c r="KV55" s="86"/>
      <c r="KW55" s="86"/>
      <c r="KX55" s="86"/>
      <c r="KY55" s="86"/>
      <c r="KZ55" s="86"/>
      <c r="LA55" s="86"/>
      <c r="LB55" s="86"/>
      <c r="LC55" s="86"/>
      <c r="LD55" s="86"/>
      <c r="LE55" s="86"/>
      <c r="LF55" s="86"/>
      <c r="LG55" s="86"/>
      <c r="LH55" s="86"/>
      <c r="LI55" s="87"/>
      <c r="LJ55" s="85">
        <f>データ!DJ7</f>
        <v>18.5</v>
      </c>
      <c r="LK55" s="86"/>
      <c r="LL55" s="86"/>
      <c r="LM55" s="86"/>
      <c r="LN55" s="86"/>
      <c r="LO55" s="86"/>
      <c r="LP55" s="86"/>
      <c r="LQ55" s="86"/>
      <c r="LR55" s="86"/>
      <c r="LS55" s="86"/>
      <c r="LT55" s="86"/>
      <c r="LU55" s="86"/>
      <c r="LV55" s="86"/>
      <c r="LW55" s="86"/>
      <c r="LX55" s="87"/>
      <c r="LY55" s="85">
        <f>データ!DK7</f>
        <v>19.3</v>
      </c>
      <c r="LZ55" s="86"/>
      <c r="MA55" s="86"/>
      <c r="MB55" s="86"/>
      <c r="MC55" s="86"/>
      <c r="MD55" s="86"/>
      <c r="ME55" s="86"/>
      <c r="MF55" s="86"/>
      <c r="MG55" s="86"/>
      <c r="MH55" s="86"/>
      <c r="MI55" s="86"/>
      <c r="MJ55" s="86"/>
      <c r="MK55" s="86"/>
      <c r="ML55" s="86"/>
      <c r="MM55" s="87"/>
      <c r="MN55" s="85">
        <f>データ!DL7</f>
        <v>21.7</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201</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24.6</v>
      </c>
      <c r="V79" s="80"/>
      <c r="W79" s="80"/>
      <c r="X79" s="80"/>
      <c r="Y79" s="80"/>
      <c r="Z79" s="80"/>
      <c r="AA79" s="80"/>
      <c r="AB79" s="80"/>
      <c r="AC79" s="80"/>
      <c r="AD79" s="80"/>
      <c r="AE79" s="80"/>
      <c r="AF79" s="80"/>
      <c r="AG79" s="80"/>
      <c r="AH79" s="80"/>
      <c r="AI79" s="80"/>
      <c r="AJ79" s="80"/>
      <c r="AK79" s="80"/>
      <c r="AL79" s="80"/>
      <c r="AM79" s="80"/>
      <c r="AN79" s="80">
        <f>データ!DT7</f>
        <v>31.9</v>
      </c>
      <c r="AO79" s="80"/>
      <c r="AP79" s="80"/>
      <c r="AQ79" s="80"/>
      <c r="AR79" s="80"/>
      <c r="AS79" s="80"/>
      <c r="AT79" s="80"/>
      <c r="AU79" s="80"/>
      <c r="AV79" s="80"/>
      <c r="AW79" s="80"/>
      <c r="AX79" s="80"/>
      <c r="AY79" s="80"/>
      <c r="AZ79" s="80"/>
      <c r="BA79" s="80"/>
      <c r="BB79" s="80"/>
      <c r="BC79" s="80"/>
      <c r="BD79" s="80"/>
      <c r="BE79" s="80"/>
      <c r="BF79" s="80"/>
      <c r="BG79" s="80">
        <f>データ!DU7</f>
        <v>38.6</v>
      </c>
      <c r="BH79" s="80"/>
      <c r="BI79" s="80"/>
      <c r="BJ79" s="80"/>
      <c r="BK79" s="80"/>
      <c r="BL79" s="80"/>
      <c r="BM79" s="80"/>
      <c r="BN79" s="80"/>
      <c r="BO79" s="80"/>
      <c r="BP79" s="80"/>
      <c r="BQ79" s="80"/>
      <c r="BR79" s="80"/>
      <c r="BS79" s="80"/>
      <c r="BT79" s="80"/>
      <c r="BU79" s="80"/>
      <c r="BV79" s="80"/>
      <c r="BW79" s="80"/>
      <c r="BX79" s="80"/>
      <c r="BY79" s="80"/>
      <c r="BZ79" s="80">
        <f>データ!DV7</f>
        <v>41.4</v>
      </c>
      <c r="CA79" s="80"/>
      <c r="CB79" s="80"/>
      <c r="CC79" s="80"/>
      <c r="CD79" s="80"/>
      <c r="CE79" s="80"/>
      <c r="CF79" s="80"/>
      <c r="CG79" s="80"/>
      <c r="CH79" s="80"/>
      <c r="CI79" s="80"/>
      <c r="CJ79" s="80"/>
      <c r="CK79" s="80"/>
      <c r="CL79" s="80"/>
      <c r="CM79" s="80"/>
      <c r="CN79" s="80"/>
      <c r="CO79" s="80"/>
      <c r="CP79" s="80"/>
      <c r="CQ79" s="80"/>
      <c r="CR79" s="80"/>
      <c r="CS79" s="80">
        <f>データ!DW7</f>
        <v>43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51.9</v>
      </c>
      <c r="EP79" s="80"/>
      <c r="EQ79" s="80"/>
      <c r="ER79" s="80"/>
      <c r="ES79" s="80"/>
      <c r="ET79" s="80"/>
      <c r="EU79" s="80"/>
      <c r="EV79" s="80"/>
      <c r="EW79" s="80"/>
      <c r="EX79" s="80"/>
      <c r="EY79" s="80"/>
      <c r="EZ79" s="80"/>
      <c r="FA79" s="80"/>
      <c r="FB79" s="80"/>
      <c r="FC79" s="80"/>
      <c r="FD79" s="80"/>
      <c r="FE79" s="80"/>
      <c r="FF79" s="80"/>
      <c r="FG79" s="80"/>
      <c r="FH79" s="80">
        <f>データ!EE7</f>
        <v>62.9</v>
      </c>
      <c r="FI79" s="80"/>
      <c r="FJ79" s="80"/>
      <c r="FK79" s="80"/>
      <c r="FL79" s="80"/>
      <c r="FM79" s="80"/>
      <c r="FN79" s="80"/>
      <c r="FO79" s="80"/>
      <c r="FP79" s="80"/>
      <c r="FQ79" s="80"/>
      <c r="FR79" s="80"/>
      <c r="FS79" s="80"/>
      <c r="FT79" s="80"/>
      <c r="FU79" s="80"/>
      <c r="FV79" s="80"/>
      <c r="FW79" s="80"/>
      <c r="FX79" s="80"/>
      <c r="FY79" s="80"/>
      <c r="FZ79" s="80"/>
      <c r="GA79" s="80">
        <f>データ!EF7</f>
        <v>72.7</v>
      </c>
      <c r="GB79" s="80"/>
      <c r="GC79" s="80"/>
      <c r="GD79" s="80"/>
      <c r="GE79" s="80"/>
      <c r="GF79" s="80"/>
      <c r="GG79" s="80"/>
      <c r="GH79" s="80"/>
      <c r="GI79" s="80"/>
      <c r="GJ79" s="80"/>
      <c r="GK79" s="80"/>
      <c r="GL79" s="80"/>
      <c r="GM79" s="80"/>
      <c r="GN79" s="80"/>
      <c r="GO79" s="80"/>
      <c r="GP79" s="80"/>
      <c r="GQ79" s="80"/>
      <c r="GR79" s="80"/>
      <c r="GS79" s="80"/>
      <c r="GT79" s="80">
        <f>データ!EG7</f>
        <v>71.8</v>
      </c>
      <c r="GU79" s="80"/>
      <c r="GV79" s="80"/>
      <c r="GW79" s="80"/>
      <c r="GX79" s="80"/>
      <c r="GY79" s="80"/>
      <c r="GZ79" s="80"/>
      <c r="HA79" s="80"/>
      <c r="HB79" s="80"/>
      <c r="HC79" s="80"/>
      <c r="HD79" s="80"/>
      <c r="HE79" s="80"/>
      <c r="HF79" s="80"/>
      <c r="HG79" s="80"/>
      <c r="HH79" s="80"/>
      <c r="HI79" s="80"/>
      <c r="HJ79" s="80"/>
      <c r="HK79" s="80"/>
      <c r="HL79" s="80"/>
      <c r="HM79" s="80">
        <f>データ!EH7</f>
        <v>68.900000000000006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48331973</v>
      </c>
      <c r="JK79" s="79"/>
      <c r="JL79" s="79"/>
      <c r="JM79" s="79"/>
      <c r="JN79" s="79"/>
      <c r="JO79" s="79"/>
      <c r="JP79" s="79"/>
      <c r="JQ79" s="79"/>
      <c r="JR79" s="79"/>
      <c r="JS79" s="79"/>
      <c r="JT79" s="79"/>
      <c r="JU79" s="79"/>
      <c r="JV79" s="79"/>
      <c r="JW79" s="79"/>
      <c r="JX79" s="79"/>
      <c r="JY79" s="79"/>
      <c r="JZ79" s="79"/>
      <c r="KA79" s="79"/>
      <c r="KB79" s="79"/>
      <c r="KC79" s="79">
        <f>データ!EP7</f>
        <v>48674928</v>
      </c>
      <c r="KD79" s="79"/>
      <c r="KE79" s="79"/>
      <c r="KF79" s="79"/>
      <c r="KG79" s="79"/>
      <c r="KH79" s="79"/>
      <c r="KI79" s="79"/>
      <c r="KJ79" s="79"/>
      <c r="KK79" s="79"/>
      <c r="KL79" s="79"/>
      <c r="KM79" s="79"/>
      <c r="KN79" s="79"/>
      <c r="KO79" s="79"/>
      <c r="KP79" s="79"/>
      <c r="KQ79" s="79"/>
      <c r="KR79" s="79"/>
      <c r="KS79" s="79"/>
      <c r="KT79" s="79"/>
      <c r="KU79" s="79"/>
      <c r="KV79" s="79">
        <f>データ!EQ7</f>
        <v>48674615</v>
      </c>
      <c r="KW79" s="79"/>
      <c r="KX79" s="79"/>
      <c r="KY79" s="79"/>
      <c r="KZ79" s="79"/>
      <c r="LA79" s="79"/>
      <c r="LB79" s="79"/>
      <c r="LC79" s="79"/>
      <c r="LD79" s="79"/>
      <c r="LE79" s="79"/>
      <c r="LF79" s="79"/>
      <c r="LG79" s="79"/>
      <c r="LH79" s="79"/>
      <c r="LI79" s="79"/>
      <c r="LJ79" s="79"/>
      <c r="LK79" s="79"/>
      <c r="LL79" s="79"/>
      <c r="LM79" s="79"/>
      <c r="LN79" s="79"/>
      <c r="LO79" s="79">
        <f>データ!ER7</f>
        <v>49142287</v>
      </c>
      <c r="LP79" s="79"/>
      <c r="LQ79" s="79"/>
      <c r="LR79" s="79"/>
      <c r="LS79" s="79"/>
      <c r="LT79" s="79"/>
      <c r="LU79" s="79"/>
      <c r="LV79" s="79"/>
      <c r="LW79" s="79"/>
      <c r="LX79" s="79"/>
      <c r="LY79" s="79"/>
      <c r="LZ79" s="79"/>
      <c r="MA79" s="79"/>
      <c r="MB79" s="79"/>
      <c r="MC79" s="79"/>
      <c r="MD79" s="79"/>
      <c r="ME79" s="79"/>
      <c r="MF79" s="79"/>
      <c r="MG79" s="79"/>
      <c r="MH79" s="79">
        <f>データ!ES7</f>
        <v>49103794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qGX3DIsJHDAw/DMjUG43PSZT2CSdmJzIWXJtWE6fm8rl9Mvt32rqkMYr04z4QRTzk8kh1EPQ0JNsZCheI+Cfg==" saltValue="Z7PeL6rM+Qh/E1A55EGXj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6" t="s">
        <v>110</v>
      </c>
      <c r="AJ4" s="167"/>
      <c r="AK4" s="167"/>
      <c r="AL4" s="167"/>
      <c r="AM4" s="167"/>
      <c r="AN4" s="167"/>
      <c r="AO4" s="167"/>
      <c r="AP4" s="167"/>
      <c r="AQ4" s="167"/>
      <c r="AR4" s="167"/>
      <c r="AS4" s="168"/>
      <c r="AT4" s="169" t="s">
        <v>111</v>
      </c>
      <c r="AU4" s="165"/>
      <c r="AV4" s="165"/>
      <c r="AW4" s="165"/>
      <c r="AX4" s="165"/>
      <c r="AY4" s="165"/>
      <c r="AZ4" s="165"/>
      <c r="BA4" s="165"/>
      <c r="BB4" s="165"/>
      <c r="BC4" s="165"/>
      <c r="BD4" s="165"/>
      <c r="BE4" s="169" t="s">
        <v>112</v>
      </c>
      <c r="BF4" s="165"/>
      <c r="BG4" s="165"/>
      <c r="BH4" s="165"/>
      <c r="BI4" s="165"/>
      <c r="BJ4" s="165"/>
      <c r="BK4" s="165"/>
      <c r="BL4" s="165"/>
      <c r="BM4" s="165"/>
      <c r="BN4" s="165"/>
      <c r="BO4" s="165"/>
      <c r="BP4" s="166" t="s">
        <v>113</v>
      </c>
      <c r="BQ4" s="167"/>
      <c r="BR4" s="167"/>
      <c r="BS4" s="167"/>
      <c r="BT4" s="167"/>
      <c r="BU4" s="167"/>
      <c r="BV4" s="167"/>
      <c r="BW4" s="167"/>
      <c r="BX4" s="167"/>
      <c r="BY4" s="167"/>
      <c r="BZ4" s="168"/>
      <c r="CA4" s="165" t="s">
        <v>114</v>
      </c>
      <c r="CB4" s="165"/>
      <c r="CC4" s="165"/>
      <c r="CD4" s="165"/>
      <c r="CE4" s="165"/>
      <c r="CF4" s="165"/>
      <c r="CG4" s="165"/>
      <c r="CH4" s="165"/>
      <c r="CI4" s="165"/>
      <c r="CJ4" s="165"/>
      <c r="CK4" s="165"/>
      <c r="CL4" s="169" t="s">
        <v>115</v>
      </c>
      <c r="CM4" s="165"/>
      <c r="CN4" s="165"/>
      <c r="CO4" s="165"/>
      <c r="CP4" s="165"/>
      <c r="CQ4" s="165"/>
      <c r="CR4" s="165"/>
      <c r="CS4" s="165"/>
      <c r="CT4" s="165"/>
      <c r="CU4" s="165"/>
      <c r="CV4" s="165"/>
      <c r="CW4" s="165" t="s">
        <v>116</v>
      </c>
      <c r="CX4" s="165"/>
      <c r="CY4" s="165"/>
      <c r="CZ4" s="165"/>
      <c r="DA4" s="165"/>
      <c r="DB4" s="165"/>
      <c r="DC4" s="165"/>
      <c r="DD4" s="165"/>
      <c r="DE4" s="165"/>
      <c r="DF4" s="165"/>
      <c r="DG4" s="165"/>
      <c r="DH4" s="165" t="s">
        <v>117</v>
      </c>
      <c r="DI4" s="165"/>
      <c r="DJ4" s="165"/>
      <c r="DK4" s="165"/>
      <c r="DL4" s="165"/>
      <c r="DM4" s="165"/>
      <c r="DN4" s="165"/>
      <c r="DO4" s="165"/>
      <c r="DP4" s="165"/>
      <c r="DQ4" s="165"/>
      <c r="DR4" s="165"/>
      <c r="DS4" s="166" t="s">
        <v>118</v>
      </c>
      <c r="DT4" s="167"/>
      <c r="DU4" s="167"/>
      <c r="DV4" s="167"/>
      <c r="DW4" s="167"/>
      <c r="DX4" s="167"/>
      <c r="DY4" s="167"/>
      <c r="DZ4" s="167"/>
      <c r="EA4" s="167"/>
      <c r="EB4" s="167"/>
      <c r="EC4" s="168"/>
      <c r="ED4" s="165" t="s">
        <v>119</v>
      </c>
      <c r="EE4" s="165"/>
      <c r="EF4" s="165"/>
      <c r="EG4" s="165"/>
      <c r="EH4" s="165"/>
      <c r="EI4" s="165"/>
      <c r="EJ4" s="165"/>
      <c r="EK4" s="165"/>
      <c r="EL4" s="165"/>
      <c r="EM4" s="165"/>
      <c r="EN4" s="165"/>
      <c r="EO4" s="165" t="s">
        <v>120</v>
      </c>
      <c r="EP4" s="165"/>
      <c r="EQ4" s="165"/>
      <c r="ER4" s="165"/>
      <c r="ES4" s="165"/>
      <c r="ET4" s="165"/>
      <c r="EU4" s="165"/>
      <c r="EV4" s="165"/>
      <c r="EW4" s="165"/>
      <c r="EX4" s="165"/>
      <c r="EY4" s="165"/>
    </row>
    <row r="5" spans="1:155" x14ac:dyDescent="0.1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156</v>
      </c>
      <c r="AU5" s="62" t="s">
        <v>146</v>
      </c>
      <c r="AV5" s="62" t="s">
        <v>157</v>
      </c>
      <c r="AW5" s="62" t="s">
        <v>148</v>
      </c>
      <c r="AX5" s="62" t="s">
        <v>158</v>
      </c>
      <c r="AY5" s="62" t="s">
        <v>150</v>
      </c>
      <c r="AZ5" s="62" t="s">
        <v>151</v>
      </c>
      <c r="BA5" s="62" t="s">
        <v>152</v>
      </c>
      <c r="BB5" s="62" t="s">
        <v>153</v>
      </c>
      <c r="BC5" s="62" t="s">
        <v>154</v>
      </c>
      <c r="BD5" s="62" t="s">
        <v>155</v>
      </c>
      <c r="BE5" s="62" t="s">
        <v>159</v>
      </c>
      <c r="BF5" s="62" t="s">
        <v>160</v>
      </c>
      <c r="BG5" s="62" t="s">
        <v>161</v>
      </c>
      <c r="BH5" s="62" t="s">
        <v>148</v>
      </c>
      <c r="BI5" s="62" t="s">
        <v>158</v>
      </c>
      <c r="BJ5" s="62" t="s">
        <v>150</v>
      </c>
      <c r="BK5" s="62" t="s">
        <v>151</v>
      </c>
      <c r="BL5" s="62" t="s">
        <v>152</v>
      </c>
      <c r="BM5" s="62" t="s">
        <v>153</v>
      </c>
      <c r="BN5" s="62" t="s">
        <v>154</v>
      </c>
      <c r="BO5" s="62" t="s">
        <v>155</v>
      </c>
      <c r="BP5" s="62" t="s">
        <v>162</v>
      </c>
      <c r="BQ5" s="62" t="s">
        <v>160</v>
      </c>
      <c r="BR5" s="62" t="s">
        <v>157</v>
      </c>
      <c r="BS5" s="62" t="s">
        <v>163</v>
      </c>
      <c r="BT5" s="62" t="s">
        <v>164</v>
      </c>
      <c r="BU5" s="62" t="s">
        <v>150</v>
      </c>
      <c r="BV5" s="62" t="s">
        <v>151</v>
      </c>
      <c r="BW5" s="62" t="s">
        <v>152</v>
      </c>
      <c r="BX5" s="62" t="s">
        <v>153</v>
      </c>
      <c r="BY5" s="62" t="s">
        <v>154</v>
      </c>
      <c r="BZ5" s="62" t="s">
        <v>155</v>
      </c>
      <c r="CA5" s="62" t="s">
        <v>165</v>
      </c>
      <c r="CB5" s="62" t="s">
        <v>146</v>
      </c>
      <c r="CC5" s="62" t="s">
        <v>166</v>
      </c>
      <c r="CD5" s="62" t="s">
        <v>163</v>
      </c>
      <c r="CE5" s="62" t="s">
        <v>167</v>
      </c>
      <c r="CF5" s="62" t="s">
        <v>150</v>
      </c>
      <c r="CG5" s="62" t="s">
        <v>151</v>
      </c>
      <c r="CH5" s="62" t="s">
        <v>152</v>
      </c>
      <c r="CI5" s="62" t="s">
        <v>153</v>
      </c>
      <c r="CJ5" s="62" t="s">
        <v>154</v>
      </c>
      <c r="CK5" s="62" t="s">
        <v>155</v>
      </c>
      <c r="CL5" s="62" t="s">
        <v>159</v>
      </c>
      <c r="CM5" s="62" t="s">
        <v>160</v>
      </c>
      <c r="CN5" s="62" t="s">
        <v>168</v>
      </c>
      <c r="CO5" s="62" t="s">
        <v>148</v>
      </c>
      <c r="CP5" s="62" t="s">
        <v>169</v>
      </c>
      <c r="CQ5" s="62" t="s">
        <v>150</v>
      </c>
      <c r="CR5" s="62" t="s">
        <v>151</v>
      </c>
      <c r="CS5" s="62" t="s">
        <v>152</v>
      </c>
      <c r="CT5" s="62" t="s">
        <v>153</v>
      </c>
      <c r="CU5" s="62" t="s">
        <v>154</v>
      </c>
      <c r="CV5" s="62" t="s">
        <v>155</v>
      </c>
      <c r="CW5" s="62" t="s">
        <v>165</v>
      </c>
      <c r="CX5" s="62" t="s">
        <v>170</v>
      </c>
      <c r="CY5" s="62" t="s">
        <v>171</v>
      </c>
      <c r="CZ5" s="62" t="s">
        <v>148</v>
      </c>
      <c r="DA5" s="62" t="s">
        <v>172</v>
      </c>
      <c r="DB5" s="62" t="s">
        <v>150</v>
      </c>
      <c r="DC5" s="62" t="s">
        <v>151</v>
      </c>
      <c r="DD5" s="62" t="s">
        <v>152</v>
      </c>
      <c r="DE5" s="62" t="s">
        <v>153</v>
      </c>
      <c r="DF5" s="62" t="s">
        <v>154</v>
      </c>
      <c r="DG5" s="62" t="s">
        <v>155</v>
      </c>
      <c r="DH5" s="62" t="s">
        <v>165</v>
      </c>
      <c r="DI5" s="62" t="s">
        <v>160</v>
      </c>
      <c r="DJ5" s="62" t="s">
        <v>171</v>
      </c>
      <c r="DK5" s="62" t="s">
        <v>173</v>
      </c>
      <c r="DL5" s="62" t="s">
        <v>174</v>
      </c>
      <c r="DM5" s="62" t="s">
        <v>150</v>
      </c>
      <c r="DN5" s="62" t="s">
        <v>151</v>
      </c>
      <c r="DO5" s="62" t="s">
        <v>152</v>
      </c>
      <c r="DP5" s="62" t="s">
        <v>153</v>
      </c>
      <c r="DQ5" s="62" t="s">
        <v>154</v>
      </c>
      <c r="DR5" s="62" t="s">
        <v>155</v>
      </c>
      <c r="DS5" s="62" t="s">
        <v>175</v>
      </c>
      <c r="DT5" s="62" t="s">
        <v>170</v>
      </c>
      <c r="DU5" s="62" t="s">
        <v>176</v>
      </c>
      <c r="DV5" s="62" t="s">
        <v>173</v>
      </c>
      <c r="DW5" s="62" t="s">
        <v>167</v>
      </c>
      <c r="DX5" s="62" t="s">
        <v>150</v>
      </c>
      <c r="DY5" s="62" t="s">
        <v>151</v>
      </c>
      <c r="DZ5" s="62" t="s">
        <v>152</v>
      </c>
      <c r="EA5" s="62" t="s">
        <v>153</v>
      </c>
      <c r="EB5" s="62" t="s">
        <v>154</v>
      </c>
      <c r="EC5" s="62" t="s">
        <v>155</v>
      </c>
      <c r="ED5" s="62" t="s">
        <v>177</v>
      </c>
      <c r="EE5" s="62" t="s">
        <v>146</v>
      </c>
      <c r="EF5" s="62" t="s">
        <v>166</v>
      </c>
      <c r="EG5" s="62" t="s">
        <v>148</v>
      </c>
      <c r="EH5" s="62" t="s">
        <v>158</v>
      </c>
      <c r="EI5" s="62" t="s">
        <v>150</v>
      </c>
      <c r="EJ5" s="62" t="s">
        <v>151</v>
      </c>
      <c r="EK5" s="62" t="s">
        <v>152</v>
      </c>
      <c r="EL5" s="62" t="s">
        <v>153</v>
      </c>
      <c r="EM5" s="62" t="s">
        <v>154</v>
      </c>
      <c r="EN5" s="62" t="s">
        <v>178</v>
      </c>
      <c r="EO5" s="62" t="s">
        <v>177</v>
      </c>
      <c r="EP5" s="62" t="s">
        <v>146</v>
      </c>
      <c r="EQ5" s="62" t="s">
        <v>147</v>
      </c>
      <c r="ER5" s="62" t="s">
        <v>173</v>
      </c>
      <c r="ES5" s="62" t="s">
        <v>169</v>
      </c>
      <c r="ET5" s="62" t="s">
        <v>150</v>
      </c>
      <c r="EU5" s="62" t="s">
        <v>151</v>
      </c>
      <c r="EV5" s="62" t="s">
        <v>152</v>
      </c>
      <c r="EW5" s="62" t="s">
        <v>153</v>
      </c>
      <c r="EX5" s="62" t="s">
        <v>154</v>
      </c>
      <c r="EY5" s="62" t="s">
        <v>155</v>
      </c>
    </row>
    <row r="6" spans="1:155" s="67" customFormat="1" x14ac:dyDescent="0.15">
      <c r="A6" s="48" t="s">
        <v>179</v>
      </c>
      <c r="B6" s="63">
        <f>B8</f>
        <v>2020</v>
      </c>
      <c r="C6" s="63">
        <f t="shared" ref="C6:M6" si="2">C8</f>
        <v>272108</v>
      </c>
      <c r="D6" s="63">
        <f t="shared" si="2"/>
        <v>46</v>
      </c>
      <c r="E6" s="63">
        <f t="shared" si="2"/>
        <v>6</v>
      </c>
      <c r="F6" s="63">
        <f t="shared" si="2"/>
        <v>0</v>
      </c>
      <c r="G6" s="63">
        <f t="shared" si="2"/>
        <v>1</v>
      </c>
      <c r="H6" s="170" t="str">
        <f>IF(H8&lt;&gt;I8,H8,"")&amp;IF(I8&lt;&gt;J8,I8,"")&amp;"　"&amp;J8</f>
        <v>大阪府枚方市　市立ひらかた病院</v>
      </c>
      <c r="I6" s="171"/>
      <c r="J6" s="172"/>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H6" si="3">Q8</f>
        <v>24</v>
      </c>
      <c r="R6" s="63" t="str">
        <f t="shared" si="3"/>
        <v>対象</v>
      </c>
      <c r="S6" s="63" t="str">
        <f t="shared" si="3"/>
        <v>ド 未 訓 ガ</v>
      </c>
      <c r="T6" s="63" t="str">
        <f t="shared" si="3"/>
        <v>救 臨 感 地 輪</v>
      </c>
      <c r="U6" s="64">
        <f>U8</f>
        <v>399690</v>
      </c>
      <c r="V6" s="64">
        <f>V8</f>
        <v>31824</v>
      </c>
      <c r="W6" s="63" t="str">
        <f>W8</f>
        <v>非該当</v>
      </c>
      <c r="X6" s="63" t="str">
        <f t="shared" ref="X6" si="4">X8</f>
        <v>非該当</v>
      </c>
      <c r="Y6" s="63" t="str">
        <f t="shared" si="3"/>
        <v>７：１</v>
      </c>
      <c r="Z6" s="64">
        <f t="shared" si="3"/>
        <v>327</v>
      </c>
      <c r="AA6" s="64" t="str">
        <f t="shared" si="3"/>
        <v>-</v>
      </c>
      <c r="AB6" s="64" t="str">
        <f t="shared" si="3"/>
        <v>-</v>
      </c>
      <c r="AC6" s="64" t="str">
        <f t="shared" si="3"/>
        <v>-</v>
      </c>
      <c r="AD6" s="64">
        <f t="shared" si="3"/>
        <v>8</v>
      </c>
      <c r="AE6" s="64">
        <f t="shared" si="3"/>
        <v>335</v>
      </c>
      <c r="AF6" s="64">
        <f t="shared" si="3"/>
        <v>327</v>
      </c>
      <c r="AG6" s="64" t="str">
        <f t="shared" si="3"/>
        <v>-</v>
      </c>
      <c r="AH6" s="64">
        <f t="shared" si="3"/>
        <v>327</v>
      </c>
      <c r="AI6" s="65">
        <f>IF(AI8="-",NA(),AI8)</f>
        <v>92.1</v>
      </c>
      <c r="AJ6" s="65">
        <f t="shared" ref="AJ6:AR6" si="5">IF(AJ8="-",NA(),AJ8)</f>
        <v>90.5</v>
      </c>
      <c r="AK6" s="65">
        <f t="shared" si="5"/>
        <v>99.7</v>
      </c>
      <c r="AL6" s="65">
        <f t="shared" si="5"/>
        <v>99.7</v>
      </c>
      <c r="AM6" s="65">
        <f t="shared" si="5"/>
        <v>105.8</v>
      </c>
      <c r="AN6" s="65">
        <f t="shared" si="5"/>
        <v>97.2</v>
      </c>
      <c r="AO6" s="65">
        <f t="shared" si="5"/>
        <v>97</v>
      </c>
      <c r="AP6" s="65">
        <f t="shared" si="5"/>
        <v>97.8</v>
      </c>
      <c r="AQ6" s="65">
        <f t="shared" si="5"/>
        <v>97</v>
      </c>
      <c r="AR6" s="65">
        <f t="shared" si="5"/>
        <v>102.4</v>
      </c>
      <c r="AS6" s="65" t="str">
        <f>IF(AS8="-","【-】","【"&amp;SUBSTITUTE(TEXT(AS8,"#,##0.0"),"-","△")&amp;"】")</f>
        <v>【102.5】</v>
      </c>
      <c r="AT6" s="65">
        <f>IF(AT8="-",NA(),AT8)</f>
        <v>86.8</v>
      </c>
      <c r="AU6" s="65">
        <f t="shared" ref="AU6:BC6" si="6">IF(AU8="-",NA(),AU8)</f>
        <v>86.5</v>
      </c>
      <c r="AV6" s="65">
        <f t="shared" si="6"/>
        <v>88.2</v>
      </c>
      <c r="AW6" s="65">
        <f t="shared" si="6"/>
        <v>89.8</v>
      </c>
      <c r="AX6" s="65">
        <f t="shared" si="6"/>
        <v>83.2</v>
      </c>
      <c r="AY6" s="65">
        <f t="shared" si="6"/>
        <v>90.1</v>
      </c>
      <c r="AZ6" s="65">
        <f t="shared" si="6"/>
        <v>89.6</v>
      </c>
      <c r="BA6" s="65">
        <f t="shared" si="6"/>
        <v>89.7</v>
      </c>
      <c r="BB6" s="65">
        <f t="shared" si="6"/>
        <v>89.3</v>
      </c>
      <c r="BC6" s="65">
        <f t="shared" si="6"/>
        <v>84.1</v>
      </c>
      <c r="BD6" s="65" t="str">
        <f>IF(BD8="-","【-】","【"&amp;SUBSTITUTE(TEXT(BD8,"#,##0.0"),"-","△")&amp;"】")</f>
        <v>【84.7】</v>
      </c>
      <c r="BE6" s="65">
        <f>IF(BE8="-",NA(),BE8)</f>
        <v>95.6</v>
      </c>
      <c r="BF6" s="65">
        <f t="shared" ref="BF6:BN6" si="7">IF(BF8="-",NA(),BF8)</f>
        <v>106.4</v>
      </c>
      <c r="BG6" s="65">
        <f t="shared" si="7"/>
        <v>0.2</v>
      </c>
      <c r="BH6" s="65">
        <f t="shared" si="7"/>
        <v>0.5</v>
      </c>
      <c r="BI6" s="65">
        <f t="shared" si="7"/>
        <v>0</v>
      </c>
      <c r="BJ6" s="65">
        <f t="shared" si="7"/>
        <v>76.3</v>
      </c>
      <c r="BK6" s="65">
        <f t="shared" si="7"/>
        <v>80.7</v>
      </c>
      <c r="BL6" s="65">
        <f t="shared" si="7"/>
        <v>75.900000000000006</v>
      </c>
      <c r="BM6" s="65">
        <f t="shared" si="7"/>
        <v>75.099999999999994</v>
      </c>
      <c r="BN6" s="65">
        <f t="shared" si="7"/>
        <v>83.2</v>
      </c>
      <c r="BO6" s="65" t="str">
        <f>IF(BO8="-","【-】","【"&amp;SUBSTITUTE(TEXT(BO8,"#,##0.0"),"-","△")&amp;"】")</f>
        <v>【69.3】</v>
      </c>
      <c r="BP6" s="65">
        <f>IF(BP8="-",NA(),BP8)</f>
        <v>70.099999999999994</v>
      </c>
      <c r="BQ6" s="65">
        <f t="shared" ref="BQ6:BY6" si="8">IF(BQ8="-",NA(),BQ8)</f>
        <v>71</v>
      </c>
      <c r="BR6" s="65">
        <f t="shared" si="8"/>
        <v>76.099999999999994</v>
      </c>
      <c r="BS6" s="65">
        <f t="shared" si="8"/>
        <v>76.900000000000006</v>
      </c>
      <c r="BT6" s="65">
        <f t="shared" si="8"/>
        <v>69.400000000000006</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53099</v>
      </c>
      <c r="CB6" s="66">
        <f t="shared" ref="CB6:CJ6" si="9">IF(CB8="-",NA(),CB8)</f>
        <v>53874</v>
      </c>
      <c r="CC6" s="66">
        <f t="shared" si="9"/>
        <v>56504</v>
      </c>
      <c r="CD6" s="66">
        <f t="shared" si="9"/>
        <v>57835</v>
      </c>
      <c r="CE6" s="66">
        <f t="shared" si="9"/>
        <v>61958</v>
      </c>
      <c r="CF6" s="66">
        <f t="shared" si="9"/>
        <v>50510</v>
      </c>
      <c r="CG6" s="66">
        <f t="shared" si="9"/>
        <v>50958</v>
      </c>
      <c r="CH6" s="66">
        <f t="shared" si="9"/>
        <v>52405</v>
      </c>
      <c r="CI6" s="66">
        <f t="shared" si="9"/>
        <v>53523</v>
      </c>
      <c r="CJ6" s="66">
        <f t="shared" si="9"/>
        <v>57368</v>
      </c>
      <c r="CK6" s="65" t="str">
        <f>IF(CK8="-","【-】","【"&amp;SUBSTITUTE(TEXT(CK8,"#,##0"),"-","△")&amp;"】")</f>
        <v>【56,733】</v>
      </c>
      <c r="CL6" s="66">
        <f>IF(CL8="-",NA(),CL8)</f>
        <v>11059</v>
      </c>
      <c r="CM6" s="66">
        <f t="shared" ref="CM6:CU6" si="10">IF(CM8="-",NA(),CM8)</f>
        <v>11185</v>
      </c>
      <c r="CN6" s="66">
        <f t="shared" si="10"/>
        <v>11389</v>
      </c>
      <c r="CO6" s="66">
        <f t="shared" si="10"/>
        <v>12279</v>
      </c>
      <c r="CP6" s="66">
        <f t="shared" si="10"/>
        <v>13573</v>
      </c>
      <c r="CQ6" s="66">
        <f t="shared" si="10"/>
        <v>13552</v>
      </c>
      <c r="CR6" s="66">
        <f t="shared" si="10"/>
        <v>13792</v>
      </c>
      <c r="CS6" s="66">
        <f t="shared" si="10"/>
        <v>14290</v>
      </c>
      <c r="CT6" s="66">
        <f t="shared" si="10"/>
        <v>15111</v>
      </c>
      <c r="CU6" s="66">
        <f t="shared" si="10"/>
        <v>15986</v>
      </c>
      <c r="CV6" s="65" t="str">
        <f>IF(CV8="-","【-】","【"&amp;SUBSTITUTE(TEXT(CV8,"#,##0"),"-","△")&amp;"】")</f>
        <v>【16,778】</v>
      </c>
      <c r="CW6" s="65">
        <f>IF(CW8="-",NA(),CW8)</f>
        <v>57.5</v>
      </c>
      <c r="CX6" s="65">
        <f t="shared" ref="CX6:DF6" si="11">IF(CX8="-",NA(),CX8)</f>
        <v>58.6</v>
      </c>
      <c r="CY6" s="65">
        <f t="shared" si="11"/>
        <v>57.3</v>
      </c>
      <c r="CZ6" s="65">
        <f t="shared" si="11"/>
        <v>55.9</v>
      </c>
      <c r="DA6" s="65">
        <f t="shared" si="11"/>
        <v>62.3</v>
      </c>
      <c r="DB6" s="65">
        <f t="shared" si="11"/>
        <v>55.8</v>
      </c>
      <c r="DC6" s="65">
        <f t="shared" si="11"/>
        <v>56.1</v>
      </c>
      <c r="DD6" s="65">
        <f t="shared" si="11"/>
        <v>56</v>
      </c>
      <c r="DE6" s="65">
        <f t="shared" si="11"/>
        <v>56.2</v>
      </c>
      <c r="DF6" s="65">
        <f t="shared" si="11"/>
        <v>60.8</v>
      </c>
      <c r="DG6" s="65" t="str">
        <f>IF(DG8="-","【-】","【"&amp;SUBSTITUTE(TEXT(DG8,"#,##0.0"),"-","△")&amp;"】")</f>
        <v>【58.8】</v>
      </c>
      <c r="DH6" s="65">
        <f>IF(DH8="-",NA(),DH8)</f>
        <v>18.5</v>
      </c>
      <c r="DI6" s="65">
        <f t="shared" ref="DI6:DQ6" si="12">IF(DI8="-",NA(),DI8)</f>
        <v>18.2</v>
      </c>
      <c r="DJ6" s="65">
        <f t="shared" si="12"/>
        <v>18.5</v>
      </c>
      <c r="DK6" s="65">
        <f t="shared" si="12"/>
        <v>19.3</v>
      </c>
      <c r="DL6" s="65">
        <f t="shared" si="12"/>
        <v>21.7</v>
      </c>
      <c r="DM6" s="65">
        <f t="shared" si="12"/>
        <v>23.8</v>
      </c>
      <c r="DN6" s="65">
        <f t="shared" si="12"/>
        <v>23.9</v>
      </c>
      <c r="DO6" s="65">
        <f t="shared" si="12"/>
        <v>23.6</v>
      </c>
      <c r="DP6" s="65">
        <f t="shared" si="12"/>
        <v>24.2</v>
      </c>
      <c r="DQ6" s="65">
        <f t="shared" si="12"/>
        <v>24.1</v>
      </c>
      <c r="DR6" s="65" t="str">
        <f>IF(DR8="-","【-】","【"&amp;SUBSTITUTE(TEXT(DR8,"#,##0.0"),"-","△")&amp;"】")</f>
        <v>【24.8】</v>
      </c>
      <c r="DS6" s="65">
        <f>IF(DS8="-",NA(),DS8)</f>
        <v>24.6</v>
      </c>
      <c r="DT6" s="65">
        <f t="shared" ref="DT6:EB6" si="13">IF(DT8="-",NA(),DT8)</f>
        <v>31.9</v>
      </c>
      <c r="DU6" s="65">
        <f t="shared" si="13"/>
        <v>38.6</v>
      </c>
      <c r="DV6" s="65">
        <f t="shared" si="13"/>
        <v>41.4</v>
      </c>
      <c r="DW6" s="65">
        <f t="shared" si="13"/>
        <v>43</v>
      </c>
      <c r="DX6" s="65">
        <f t="shared" si="13"/>
        <v>49.8</v>
      </c>
      <c r="DY6" s="65">
        <f t="shared" si="13"/>
        <v>50.9</v>
      </c>
      <c r="DZ6" s="65">
        <f t="shared" si="13"/>
        <v>51.9</v>
      </c>
      <c r="EA6" s="65">
        <f t="shared" si="13"/>
        <v>52.9</v>
      </c>
      <c r="EB6" s="65">
        <f t="shared" si="13"/>
        <v>54.3</v>
      </c>
      <c r="EC6" s="65" t="str">
        <f>IF(EC8="-","【-】","【"&amp;SUBSTITUTE(TEXT(EC8,"#,##0.0"),"-","△")&amp;"】")</f>
        <v>【54.8】</v>
      </c>
      <c r="ED6" s="65">
        <f>IF(ED8="-",NA(),ED8)</f>
        <v>51.9</v>
      </c>
      <c r="EE6" s="65">
        <f t="shared" ref="EE6:EM6" si="14">IF(EE8="-",NA(),EE8)</f>
        <v>62.9</v>
      </c>
      <c r="EF6" s="65">
        <f t="shared" si="14"/>
        <v>72.7</v>
      </c>
      <c r="EG6" s="65">
        <f t="shared" si="14"/>
        <v>71.8</v>
      </c>
      <c r="EH6" s="65">
        <f t="shared" si="14"/>
        <v>68.900000000000006</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48331973</v>
      </c>
      <c r="EP6" s="66">
        <f t="shared" ref="EP6:EX6" si="15">IF(EP8="-",NA(),EP8)</f>
        <v>48674928</v>
      </c>
      <c r="EQ6" s="66">
        <f t="shared" si="15"/>
        <v>48674615</v>
      </c>
      <c r="ER6" s="66">
        <f t="shared" si="15"/>
        <v>49142287</v>
      </c>
      <c r="ES6" s="66">
        <f t="shared" si="15"/>
        <v>49103794</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180</v>
      </c>
      <c r="B7" s="63">
        <f t="shared" ref="B7:AH7" si="16">B8</f>
        <v>2020</v>
      </c>
      <c r="C7" s="63">
        <f t="shared" si="16"/>
        <v>272108</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300床以上～400床未満</v>
      </c>
      <c r="O7" s="63" t="str">
        <f>O8</f>
        <v>自治体職員</v>
      </c>
      <c r="P7" s="63" t="str">
        <f>P8</f>
        <v>直営</v>
      </c>
      <c r="Q7" s="64">
        <f t="shared" si="16"/>
        <v>24</v>
      </c>
      <c r="R7" s="63" t="str">
        <f t="shared" si="16"/>
        <v>対象</v>
      </c>
      <c r="S7" s="63" t="str">
        <f t="shared" si="16"/>
        <v>ド 未 訓 ガ</v>
      </c>
      <c r="T7" s="63" t="str">
        <f t="shared" si="16"/>
        <v>救 臨 感 地 輪</v>
      </c>
      <c r="U7" s="64">
        <f>U8</f>
        <v>399690</v>
      </c>
      <c r="V7" s="64">
        <f>V8</f>
        <v>31824</v>
      </c>
      <c r="W7" s="63" t="str">
        <f>W8</f>
        <v>非該当</v>
      </c>
      <c r="X7" s="63" t="str">
        <f t="shared" si="16"/>
        <v>非該当</v>
      </c>
      <c r="Y7" s="63" t="str">
        <f t="shared" si="16"/>
        <v>７：１</v>
      </c>
      <c r="Z7" s="64">
        <f t="shared" si="16"/>
        <v>327</v>
      </c>
      <c r="AA7" s="64" t="str">
        <f t="shared" si="16"/>
        <v>-</v>
      </c>
      <c r="AB7" s="64" t="str">
        <f t="shared" si="16"/>
        <v>-</v>
      </c>
      <c r="AC7" s="64" t="str">
        <f t="shared" si="16"/>
        <v>-</v>
      </c>
      <c r="AD7" s="64">
        <f t="shared" si="16"/>
        <v>8</v>
      </c>
      <c r="AE7" s="64">
        <f t="shared" si="16"/>
        <v>335</v>
      </c>
      <c r="AF7" s="64">
        <f t="shared" si="16"/>
        <v>327</v>
      </c>
      <c r="AG7" s="64" t="str">
        <f t="shared" si="16"/>
        <v>-</v>
      </c>
      <c r="AH7" s="64">
        <f t="shared" si="16"/>
        <v>327</v>
      </c>
      <c r="AI7" s="65">
        <f>AI8</f>
        <v>92.1</v>
      </c>
      <c r="AJ7" s="65">
        <f t="shared" ref="AJ7:AR7" si="17">AJ8</f>
        <v>90.5</v>
      </c>
      <c r="AK7" s="65">
        <f t="shared" si="17"/>
        <v>99.7</v>
      </c>
      <c r="AL7" s="65">
        <f t="shared" si="17"/>
        <v>99.7</v>
      </c>
      <c r="AM7" s="65">
        <f t="shared" si="17"/>
        <v>105.8</v>
      </c>
      <c r="AN7" s="65">
        <f t="shared" si="17"/>
        <v>97.2</v>
      </c>
      <c r="AO7" s="65">
        <f t="shared" si="17"/>
        <v>97</v>
      </c>
      <c r="AP7" s="65">
        <f t="shared" si="17"/>
        <v>97.8</v>
      </c>
      <c r="AQ7" s="65">
        <f t="shared" si="17"/>
        <v>97</v>
      </c>
      <c r="AR7" s="65">
        <f t="shared" si="17"/>
        <v>102.4</v>
      </c>
      <c r="AS7" s="65"/>
      <c r="AT7" s="65">
        <f>AT8</f>
        <v>86.8</v>
      </c>
      <c r="AU7" s="65">
        <f t="shared" ref="AU7:BC7" si="18">AU8</f>
        <v>86.5</v>
      </c>
      <c r="AV7" s="65">
        <f t="shared" si="18"/>
        <v>88.2</v>
      </c>
      <c r="AW7" s="65">
        <f t="shared" si="18"/>
        <v>89.8</v>
      </c>
      <c r="AX7" s="65">
        <f t="shared" si="18"/>
        <v>83.2</v>
      </c>
      <c r="AY7" s="65">
        <f t="shared" si="18"/>
        <v>90.1</v>
      </c>
      <c r="AZ7" s="65">
        <f t="shared" si="18"/>
        <v>89.6</v>
      </c>
      <c r="BA7" s="65">
        <f t="shared" si="18"/>
        <v>89.7</v>
      </c>
      <c r="BB7" s="65">
        <f t="shared" si="18"/>
        <v>89.3</v>
      </c>
      <c r="BC7" s="65">
        <f t="shared" si="18"/>
        <v>84.1</v>
      </c>
      <c r="BD7" s="65"/>
      <c r="BE7" s="65">
        <f>BE8</f>
        <v>95.6</v>
      </c>
      <c r="BF7" s="65">
        <f t="shared" ref="BF7:BN7" si="19">BF8</f>
        <v>106.4</v>
      </c>
      <c r="BG7" s="65">
        <f t="shared" si="19"/>
        <v>0.2</v>
      </c>
      <c r="BH7" s="65">
        <f t="shared" si="19"/>
        <v>0.5</v>
      </c>
      <c r="BI7" s="65">
        <f t="shared" si="19"/>
        <v>0</v>
      </c>
      <c r="BJ7" s="65">
        <f t="shared" si="19"/>
        <v>76.3</v>
      </c>
      <c r="BK7" s="65">
        <f t="shared" si="19"/>
        <v>80.7</v>
      </c>
      <c r="BL7" s="65">
        <f t="shared" si="19"/>
        <v>75.900000000000006</v>
      </c>
      <c r="BM7" s="65">
        <f t="shared" si="19"/>
        <v>75.099999999999994</v>
      </c>
      <c r="BN7" s="65">
        <f t="shared" si="19"/>
        <v>83.2</v>
      </c>
      <c r="BO7" s="65"/>
      <c r="BP7" s="65">
        <f>BP8</f>
        <v>70.099999999999994</v>
      </c>
      <c r="BQ7" s="65">
        <f t="shared" ref="BQ7:BY7" si="20">BQ8</f>
        <v>71</v>
      </c>
      <c r="BR7" s="65">
        <f t="shared" si="20"/>
        <v>76.099999999999994</v>
      </c>
      <c r="BS7" s="65">
        <f t="shared" si="20"/>
        <v>76.900000000000006</v>
      </c>
      <c r="BT7" s="65">
        <f t="shared" si="20"/>
        <v>69.400000000000006</v>
      </c>
      <c r="BU7" s="65">
        <f t="shared" si="20"/>
        <v>72.599999999999994</v>
      </c>
      <c r="BV7" s="65">
        <f t="shared" si="20"/>
        <v>73.5</v>
      </c>
      <c r="BW7" s="65">
        <f t="shared" si="20"/>
        <v>74.099999999999994</v>
      </c>
      <c r="BX7" s="65">
        <f t="shared" si="20"/>
        <v>74.400000000000006</v>
      </c>
      <c r="BY7" s="65">
        <f t="shared" si="20"/>
        <v>66.5</v>
      </c>
      <c r="BZ7" s="65"/>
      <c r="CA7" s="66">
        <f>CA8</f>
        <v>53099</v>
      </c>
      <c r="CB7" s="66">
        <f t="shared" ref="CB7:CJ7" si="21">CB8</f>
        <v>53874</v>
      </c>
      <c r="CC7" s="66">
        <f t="shared" si="21"/>
        <v>56504</v>
      </c>
      <c r="CD7" s="66">
        <f t="shared" si="21"/>
        <v>57835</v>
      </c>
      <c r="CE7" s="66">
        <f t="shared" si="21"/>
        <v>61958</v>
      </c>
      <c r="CF7" s="66">
        <f t="shared" si="21"/>
        <v>50510</v>
      </c>
      <c r="CG7" s="66">
        <f t="shared" si="21"/>
        <v>50958</v>
      </c>
      <c r="CH7" s="66">
        <f t="shared" si="21"/>
        <v>52405</v>
      </c>
      <c r="CI7" s="66">
        <f t="shared" si="21"/>
        <v>53523</v>
      </c>
      <c r="CJ7" s="66">
        <f t="shared" si="21"/>
        <v>57368</v>
      </c>
      <c r="CK7" s="65"/>
      <c r="CL7" s="66">
        <f>CL8</f>
        <v>11059</v>
      </c>
      <c r="CM7" s="66">
        <f t="shared" ref="CM7:CU7" si="22">CM8</f>
        <v>11185</v>
      </c>
      <c r="CN7" s="66">
        <f t="shared" si="22"/>
        <v>11389</v>
      </c>
      <c r="CO7" s="66">
        <f t="shared" si="22"/>
        <v>12279</v>
      </c>
      <c r="CP7" s="66">
        <f t="shared" si="22"/>
        <v>13573</v>
      </c>
      <c r="CQ7" s="66">
        <f t="shared" si="22"/>
        <v>13552</v>
      </c>
      <c r="CR7" s="66">
        <f t="shared" si="22"/>
        <v>13792</v>
      </c>
      <c r="CS7" s="66">
        <f t="shared" si="22"/>
        <v>14290</v>
      </c>
      <c r="CT7" s="66">
        <f t="shared" si="22"/>
        <v>15111</v>
      </c>
      <c r="CU7" s="66">
        <f t="shared" si="22"/>
        <v>15986</v>
      </c>
      <c r="CV7" s="65"/>
      <c r="CW7" s="65">
        <f>CW8</f>
        <v>57.5</v>
      </c>
      <c r="CX7" s="65">
        <f t="shared" ref="CX7:DF7" si="23">CX8</f>
        <v>58.6</v>
      </c>
      <c r="CY7" s="65">
        <f t="shared" si="23"/>
        <v>57.3</v>
      </c>
      <c r="CZ7" s="65">
        <f t="shared" si="23"/>
        <v>55.9</v>
      </c>
      <c r="DA7" s="65">
        <f t="shared" si="23"/>
        <v>62.3</v>
      </c>
      <c r="DB7" s="65">
        <f t="shared" si="23"/>
        <v>55.8</v>
      </c>
      <c r="DC7" s="65">
        <f t="shared" si="23"/>
        <v>56.1</v>
      </c>
      <c r="DD7" s="65">
        <f t="shared" si="23"/>
        <v>56</v>
      </c>
      <c r="DE7" s="65">
        <f t="shared" si="23"/>
        <v>56.2</v>
      </c>
      <c r="DF7" s="65">
        <f t="shared" si="23"/>
        <v>60.8</v>
      </c>
      <c r="DG7" s="65"/>
      <c r="DH7" s="65">
        <f>DH8</f>
        <v>18.5</v>
      </c>
      <c r="DI7" s="65">
        <f t="shared" ref="DI7:DQ7" si="24">DI8</f>
        <v>18.2</v>
      </c>
      <c r="DJ7" s="65">
        <f t="shared" si="24"/>
        <v>18.5</v>
      </c>
      <c r="DK7" s="65">
        <f t="shared" si="24"/>
        <v>19.3</v>
      </c>
      <c r="DL7" s="65">
        <f t="shared" si="24"/>
        <v>21.7</v>
      </c>
      <c r="DM7" s="65">
        <f t="shared" si="24"/>
        <v>23.8</v>
      </c>
      <c r="DN7" s="65">
        <f t="shared" si="24"/>
        <v>23.9</v>
      </c>
      <c r="DO7" s="65">
        <f t="shared" si="24"/>
        <v>23.6</v>
      </c>
      <c r="DP7" s="65">
        <f t="shared" si="24"/>
        <v>24.2</v>
      </c>
      <c r="DQ7" s="65">
        <f t="shared" si="24"/>
        <v>24.1</v>
      </c>
      <c r="DR7" s="65"/>
      <c r="DS7" s="65">
        <f>DS8</f>
        <v>24.6</v>
      </c>
      <c r="DT7" s="65">
        <f t="shared" ref="DT7:EB7" si="25">DT8</f>
        <v>31.9</v>
      </c>
      <c r="DU7" s="65">
        <f t="shared" si="25"/>
        <v>38.6</v>
      </c>
      <c r="DV7" s="65">
        <f t="shared" si="25"/>
        <v>41.4</v>
      </c>
      <c r="DW7" s="65">
        <f t="shared" si="25"/>
        <v>43</v>
      </c>
      <c r="DX7" s="65">
        <f t="shared" si="25"/>
        <v>49.8</v>
      </c>
      <c r="DY7" s="65">
        <f t="shared" si="25"/>
        <v>50.9</v>
      </c>
      <c r="DZ7" s="65">
        <f t="shared" si="25"/>
        <v>51.9</v>
      </c>
      <c r="EA7" s="65">
        <f t="shared" si="25"/>
        <v>52.9</v>
      </c>
      <c r="EB7" s="65">
        <f t="shared" si="25"/>
        <v>54.3</v>
      </c>
      <c r="EC7" s="65"/>
      <c r="ED7" s="65">
        <f>ED8</f>
        <v>51.9</v>
      </c>
      <c r="EE7" s="65">
        <f t="shared" ref="EE7:EM7" si="26">EE8</f>
        <v>62.9</v>
      </c>
      <c r="EF7" s="65">
        <f t="shared" si="26"/>
        <v>72.7</v>
      </c>
      <c r="EG7" s="65">
        <f t="shared" si="26"/>
        <v>71.8</v>
      </c>
      <c r="EH7" s="65">
        <f t="shared" si="26"/>
        <v>68.900000000000006</v>
      </c>
      <c r="EI7" s="65">
        <f t="shared" si="26"/>
        <v>65</v>
      </c>
      <c r="EJ7" s="65">
        <f t="shared" si="26"/>
        <v>66.8</v>
      </c>
      <c r="EK7" s="65">
        <f t="shared" si="26"/>
        <v>68.2</v>
      </c>
      <c r="EL7" s="65">
        <f t="shared" si="26"/>
        <v>69.400000000000006</v>
      </c>
      <c r="EM7" s="65">
        <f t="shared" si="26"/>
        <v>69.900000000000006</v>
      </c>
      <c r="EN7" s="65"/>
      <c r="EO7" s="66">
        <f>EO8</f>
        <v>48331973</v>
      </c>
      <c r="EP7" s="66">
        <f t="shared" ref="EP7:EX7" si="27">EP8</f>
        <v>48674928</v>
      </c>
      <c r="EQ7" s="66">
        <f t="shared" si="27"/>
        <v>48674615</v>
      </c>
      <c r="ER7" s="66">
        <f t="shared" si="27"/>
        <v>49142287</v>
      </c>
      <c r="ES7" s="66">
        <f t="shared" si="27"/>
        <v>49103794</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272108</v>
      </c>
      <c r="D8" s="68">
        <v>46</v>
      </c>
      <c r="E8" s="68">
        <v>6</v>
      </c>
      <c r="F8" s="68">
        <v>0</v>
      </c>
      <c r="G8" s="68">
        <v>1</v>
      </c>
      <c r="H8" s="68" t="s">
        <v>181</v>
      </c>
      <c r="I8" s="68" t="s">
        <v>182</v>
      </c>
      <c r="J8" s="68" t="s">
        <v>183</v>
      </c>
      <c r="K8" s="68" t="s">
        <v>184</v>
      </c>
      <c r="L8" s="68" t="s">
        <v>185</v>
      </c>
      <c r="M8" s="68" t="s">
        <v>186</v>
      </c>
      <c r="N8" s="68" t="s">
        <v>187</v>
      </c>
      <c r="O8" s="68" t="s">
        <v>188</v>
      </c>
      <c r="P8" s="68" t="s">
        <v>189</v>
      </c>
      <c r="Q8" s="69">
        <v>24</v>
      </c>
      <c r="R8" s="68" t="s">
        <v>190</v>
      </c>
      <c r="S8" s="68" t="s">
        <v>191</v>
      </c>
      <c r="T8" s="68" t="s">
        <v>192</v>
      </c>
      <c r="U8" s="69">
        <v>399690</v>
      </c>
      <c r="V8" s="69">
        <v>31824</v>
      </c>
      <c r="W8" s="68" t="s">
        <v>193</v>
      </c>
      <c r="X8" s="68" t="s">
        <v>193</v>
      </c>
      <c r="Y8" s="70" t="s">
        <v>194</v>
      </c>
      <c r="Z8" s="69">
        <v>327</v>
      </c>
      <c r="AA8" s="69" t="s">
        <v>39</v>
      </c>
      <c r="AB8" s="69" t="s">
        <v>39</v>
      </c>
      <c r="AC8" s="69" t="s">
        <v>39</v>
      </c>
      <c r="AD8" s="69">
        <v>8</v>
      </c>
      <c r="AE8" s="69">
        <v>335</v>
      </c>
      <c r="AF8" s="69">
        <v>327</v>
      </c>
      <c r="AG8" s="69" t="s">
        <v>39</v>
      </c>
      <c r="AH8" s="69">
        <v>327</v>
      </c>
      <c r="AI8" s="71">
        <v>92.1</v>
      </c>
      <c r="AJ8" s="71">
        <v>90.5</v>
      </c>
      <c r="AK8" s="71">
        <v>99.7</v>
      </c>
      <c r="AL8" s="71">
        <v>99.7</v>
      </c>
      <c r="AM8" s="71">
        <v>105.8</v>
      </c>
      <c r="AN8" s="71">
        <v>97.2</v>
      </c>
      <c r="AO8" s="71">
        <v>97</v>
      </c>
      <c r="AP8" s="71">
        <v>97.8</v>
      </c>
      <c r="AQ8" s="71">
        <v>97</v>
      </c>
      <c r="AR8" s="71">
        <v>102.4</v>
      </c>
      <c r="AS8" s="71">
        <v>102.5</v>
      </c>
      <c r="AT8" s="71">
        <v>86.8</v>
      </c>
      <c r="AU8" s="71">
        <v>86.5</v>
      </c>
      <c r="AV8" s="71">
        <v>88.2</v>
      </c>
      <c r="AW8" s="71">
        <v>89.8</v>
      </c>
      <c r="AX8" s="71">
        <v>83.2</v>
      </c>
      <c r="AY8" s="71">
        <v>90.1</v>
      </c>
      <c r="AZ8" s="71">
        <v>89.6</v>
      </c>
      <c r="BA8" s="71">
        <v>89.7</v>
      </c>
      <c r="BB8" s="71">
        <v>89.3</v>
      </c>
      <c r="BC8" s="71">
        <v>84.1</v>
      </c>
      <c r="BD8" s="71">
        <v>84.7</v>
      </c>
      <c r="BE8" s="72">
        <v>95.6</v>
      </c>
      <c r="BF8" s="72">
        <v>106.4</v>
      </c>
      <c r="BG8" s="72">
        <v>0.2</v>
      </c>
      <c r="BH8" s="72">
        <v>0.5</v>
      </c>
      <c r="BI8" s="72">
        <v>0</v>
      </c>
      <c r="BJ8" s="72">
        <v>76.3</v>
      </c>
      <c r="BK8" s="72">
        <v>80.7</v>
      </c>
      <c r="BL8" s="72">
        <v>75.900000000000006</v>
      </c>
      <c r="BM8" s="72">
        <v>75.099999999999994</v>
      </c>
      <c r="BN8" s="72">
        <v>83.2</v>
      </c>
      <c r="BO8" s="72">
        <v>69.3</v>
      </c>
      <c r="BP8" s="71">
        <v>70.099999999999994</v>
      </c>
      <c r="BQ8" s="71">
        <v>71</v>
      </c>
      <c r="BR8" s="71">
        <v>76.099999999999994</v>
      </c>
      <c r="BS8" s="71">
        <v>76.900000000000006</v>
      </c>
      <c r="BT8" s="71">
        <v>69.400000000000006</v>
      </c>
      <c r="BU8" s="71">
        <v>72.599999999999994</v>
      </c>
      <c r="BV8" s="71">
        <v>73.5</v>
      </c>
      <c r="BW8" s="71">
        <v>74.099999999999994</v>
      </c>
      <c r="BX8" s="71">
        <v>74.400000000000006</v>
      </c>
      <c r="BY8" s="71">
        <v>66.5</v>
      </c>
      <c r="BZ8" s="71">
        <v>67.2</v>
      </c>
      <c r="CA8" s="72">
        <v>53099</v>
      </c>
      <c r="CB8" s="72">
        <v>53874</v>
      </c>
      <c r="CC8" s="72">
        <v>56504</v>
      </c>
      <c r="CD8" s="72">
        <v>57835</v>
      </c>
      <c r="CE8" s="72">
        <v>61958</v>
      </c>
      <c r="CF8" s="72">
        <v>50510</v>
      </c>
      <c r="CG8" s="72">
        <v>50958</v>
      </c>
      <c r="CH8" s="72">
        <v>52405</v>
      </c>
      <c r="CI8" s="72">
        <v>53523</v>
      </c>
      <c r="CJ8" s="72">
        <v>57368</v>
      </c>
      <c r="CK8" s="71">
        <v>56733</v>
      </c>
      <c r="CL8" s="72">
        <v>11059</v>
      </c>
      <c r="CM8" s="72">
        <v>11185</v>
      </c>
      <c r="CN8" s="72">
        <v>11389</v>
      </c>
      <c r="CO8" s="72">
        <v>12279</v>
      </c>
      <c r="CP8" s="72">
        <v>13573</v>
      </c>
      <c r="CQ8" s="72">
        <v>13552</v>
      </c>
      <c r="CR8" s="72">
        <v>13792</v>
      </c>
      <c r="CS8" s="72">
        <v>14290</v>
      </c>
      <c r="CT8" s="72">
        <v>15111</v>
      </c>
      <c r="CU8" s="72">
        <v>15986</v>
      </c>
      <c r="CV8" s="71">
        <v>16778</v>
      </c>
      <c r="CW8" s="72">
        <v>57.5</v>
      </c>
      <c r="CX8" s="72">
        <v>58.6</v>
      </c>
      <c r="CY8" s="72">
        <v>57.3</v>
      </c>
      <c r="CZ8" s="72">
        <v>55.9</v>
      </c>
      <c r="DA8" s="72">
        <v>62.3</v>
      </c>
      <c r="DB8" s="72">
        <v>55.8</v>
      </c>
      <c r="DC8" s="72">
        <v>56.1</v>
      </c>
      <c r="DD8" s="72">
        <v>56</v>
      </c>
      <c r="DE8" s="72">
        <v>56.2</v>
      </c>
      <c r="DF8" s="72">
        <v>60.8</v>
      </c>
      <c r="DG8" s="72">
        <v>58.8</v>
      </c>
      <c r="DH8" s="72">
        <v>18.5</v>
      </c>
      <c r="DI8" s="72">
        <v>18.2</v>
      </c>
      <c r="DJ8" s="72">
        <v>18.5</v>
      </c>
      <c r="DK8" s="72">
        <v>19.3</v>
      </c>
      <c r="DL8" s="72">
        <v>21.7</v>
      </c>
      <c r="DM8" s="72">
        <v>23.8</v>
      </c>
      <c r="DN8" s="72">
        <v>23.9</v>
      </c>
      <c r="DO8" s="72">
        <v>23.6</v>
      </c>
      <c r="DP8" s="72">
        <v>24.2</v>
      </c>
      <c r="DQ8" s="72">
        <v>24.1</v>
      </c>
      <c r="DR8" s="72">
        <v>24.8</v>
      </c>
      <c r="DS8" s="71">
        <v>24.6</v>
      </c>
      <c r="DT8" s="71">
        <v>31.9</v>
      </c>
      <c r="DU8" s="71">
        <v>38.6</v>
      </c>
      <c r="DV8" s="71">
        <v>41.4</v>
      </c>
      <c r="DW8" s="71">
        <v>43</v>
      </c>
      <c r="DX8" s="71">
        <v>49.8</v>
      </c>
      <c r="DY8" s="71">
        <v>50.9</v>
      </c>
      <c r="DZ8" s="71">
        <v>51.9</v>
      </c>
      <c r="EA8" s="71">
        <v>52.9</v>
      </c>
      <c r="EB8" s="71">
        <v>54.3</v>
      </c>
      <c r="EC8" s="71">
        <v>54.8</v>
      </c>
      <c r="ED8" s="71">
        <v>51.9</v>
      </c>
      <c r="EE8" s="71">
        <v>62.9</v>
      </c>
      <c r="EF8" s="71">
        <v>72.7</v>
      </c>
      <c r="EG8" s="71">
        <v>71.8</v>
      </c>
      <c r="EH8" s="71">
        <v>68.900000000000006</v>
      </c>
      <c r="EI8" s="71">
        <v>65</v>
      </c>
      <c r="EJ8" s="71">
        <v>66.8</v>
      </c>
      <c r="EK8" s="71">
        <v>68.2</v>
      </c>
      <c r="EL8" s="71">
        <v>69.400000000000006</v>
      </c>
      <c r="EM8" s="71">
        <v>69.900000000000006</v>
      </c>
      <c r="EN8" s="71">
        <v>70.3</v>
      </c>
      <c r="EO8" s="72">
        <v>48331973</v>
      </c>
      <c r="EP8" s="72">
        <v>48674928</v>
      </c>
      <c r="EQ8" s="72">
        <v>48674615</v>
      </c>
      <c r="ER8" s="72">
        <v>49142287</v>
      </c>
      <c r="ES8" s="72">
        <v>49103794</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195</v>
      </c>
      <c r="C10" s="77" t="s">
        <v>196</v>
      </c>
      <c r="D10" s="77" t="s">
        <v>197</v>
      </c>
      <c r="E10" s="77" t="s">
        <v>198</v>
      </c>
      <c r="F10" s="77" t="s">
        <v>199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2022-02-10T08:50:43Z</cp:lastPrinted>
  <dcterms:created xsi:type="dcterms:W3CDTF">2021-12-03T08:48:51Z</dcterms:created>
  <dcterms:modified xsi:type="dcterms:W3CDTF">2022-02-10T08:50:44Z</dcterms:modified>
  <cp:category/>
</cp:coreProperties>
</file>