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09 貝塚市\"/>
    </mc:Choice>
  </mc:AlternateContent>
  <workbookProtection workbookAlgorithmName="SHA-512" workbookHashValue="SZVSC+JqwMwN5czF+weX5+YzYepY43xLSpFs7192+cdcOXCqPxpt6NJAAYmPoVw7taAEnWpwAga2A3EyosmZ7g==" workbookSaltValue="MrmwNV/ZkY1z0fZu/LoekA==" workbookSpinCount="100000" lockStructure="1"/>
  <bookViews>
    <workbookView xWindow="0" yWindow="0" windowWidth="20490" windowHeight="775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LP8" i="4" s="1"/>
  <c r="AA6" i="5"/>
  <c r="Z6" i="5"/>
  <c r="Y6" i="5"/>
  <c r="X6" i="5"/>
  <c r="EG12" i="4" s="1"/>
  <c r="W6" i="5"/>
  <c r="CN12" i="4" s="1"/>
  <c r="V6" i="5"/>
  <c r="U6" i="5"/>
  <c r="T6" i="5"/>
  <c r="S6" i="5"/>
  <c r="EG10" i="4" s="1"/>
  <c r="R6" i="5"/>
  <c r="Q6" i="5"/>
  <c r="P6" i="5"/>
  <c r="O6" i="5"/>
  <c r="N6" i="5"/>
  <c r="EG8" i="4" s="1"/>
  <c r="M6" i="5"/>
  <c r="L6" i="5"/>
  <c r="K6" i="5"/>
  <c r="B8" i="4" s="1"/>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AU12" i="4"/>
  <c r="B12" i="4"/>
  <c r="JW10" i="4"/>
  <c r="ID10" i="4"/>
  <c r="FZ10" i="4"/>
  <c r="CN10" i="4"/>
  <c r="AU10" i="4"/>
  <c r="B10" i="4"/>
  <c r="JW8" i="4"/>
  <c r="ID8" i="4"/>
  <c r="FZ8" i="4"/>
  <c r="CN8" i="4"/>
  <c r="AU8" i="4"/>
  <c r="IZ32" i="4" l="1"/>
  <c r="HM78" i="4"/>
  <c r="FL54" i="4"/>
  <c r="FL32" i="4"/>
  <c r="CS78" i="4"/>
  <c r="BX54" i="4"/>
  <c r="BX32" i="4"/>
  <c r="MN54" i="4"/>
  <c r="MN32" i="4"/>
  <c r="MH78" i="4"/>
  <c r="IZ54" i="4"/>
  <c r="C11" i="5"/>
  <c r="D11" i="5"/>
  <c r="E11" i="5"/>
  <c r="B11" i="5"/>
  <c r="AN78" i="4" l="1"/>
  <c r="AE54" i="4"/>
  <c r="AE32" i="4"/>
  <c r="KU54" i="4"/>
  <c r="KU32" i="4"/>
  <c r="KC78" i="4"/>
  <c r="HG54" i="4"/>
  <c r="HG32" i="4"/>
  <c r="FH78" i="4"/>
  <c r="DS54" i="4"/>
  <c r="DS32" i="4"/>
  <c r="EO78" i="4"/>
  <c r="DD54" i="4"/>
  <c r="U78" i="4"/>
  <c r="P54" i="4"/>
  <c r="KF54" i="4"/>
  <c r="KF32" i="4"/>
  <c r="JJ78" i="4"/>
  <c r="GR54" i="4"/>
  <c r="GR32" i="4"/>
  <c r="DD32" i="4"/>
  <c r="P32" i="4"/>
  <c r="IK32" i="4"/>
  <c r="EW32" i="4"/>
  <c r="LO78" i="4"/>
  <c r="GT78" i="4"/>
  <c r="EW54" i="4"/>
  <c r="BZ78" i="4"/>
  <c r="BI54" i="4"/>
  <c r="BI32" i="4"/>
  <c r="LY54" i="4"/>
  <c r="LY32" i="4"/>
  <c r="IK54" i="4"/>
  <c r="AT54" i="4"/>
  <c r="AT32" i="4"/>
  <c r="LJ54" i="4"/>
  <c r="KV78" i="4"/>
  <c r="HV54" i="4"/>
  <c r="HV32" i="4"/>
  <c r="GA78" i="4"/>
  <c r="EH54" i="4"/>
  <c r="EH32" i="4"/>
  <c r="BG78" i="4"/>
  <c r="LJ32" i="4"/>
</calcChain>
</file>

<file path=xl/sharedStrings.xml><?xml version="1.0" encoding="utf-8"?>
<sst xmlns="http://schemas.openxmlformats.org/spreadsheetml/2006/main" count="326" uniqueCount="186">
  <si>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</si>
  <si>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</si>
  <si>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</si>
  <si>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</si>
  <si>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</si>
  <si>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</si>
  <si>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</si>
  <si>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</si>
  <si>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</si>
  <si>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</si>
  <si>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</si>
  <si>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</si>
  <si>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</si>
  <si>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</si>
  <si>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</si>
  <si>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</si>
  <si>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</si>
  <si>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</si>
  <si>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</si>
  <si>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</si>
  <si>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</si>
  <si>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</si>
  <si>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</si>
  <si>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</si>
  <si>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</si>
  <si>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</si>
  <si>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</si>
  <si>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</si>
  <si>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</si>
  <si>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</si>
  <si>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</si>
  <si>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</si>
  <si>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</si>
  <si>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</si>
  <si>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</si>
  <si>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</si>
  <si>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</si>
  <si>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</si>
  <si>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</si>
  <si>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</si>
  <si>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</si>
  <si>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</si>
  <si>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</si>
  <si>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</si>
  <si>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</si>
  <si>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</si>
  <si>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</si>
  <si>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</si>
  <si>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</si>
  <si>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</si>
  <si>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</si>
  <si>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</si>
  <si>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</si>
  <si>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</si>
  <si>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</si>
  <si>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</si>
  <si>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</si>
  <si>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</si>
  <si>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</si>
  <si>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</si>
  <si>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</si>
  <si>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</si>
  <si>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</si>
  <si>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</si>
  <si>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</si>
  <si>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</si>
  <si>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</si>
  <si>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</si>
  <si>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</si>
  <si>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</si>
  <si>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</si>
  <si>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</si>
  <si>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</si>
  <si>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</si>
  <si>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</si>
  <si>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</si>
  <si>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</si>
  <si>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</si>
  <si>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</si>
  <si>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</si>
  <si>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</si>
  <si>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</si>
  <si>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</si>
  <si>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</si>
  <si>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</si>
  <si>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</si>
  <si>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</si>
  <si>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</si>
  <si>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</si>
  <si>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</si>
  <si>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</si>
  <si>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</si>
  <si>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</si>
  <si>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</si>
  <si>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</si>
  <si>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</si>
  <si>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</si>
  <si>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</si>
  <si>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</si>
  <si>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</si>
  <si>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</si>
  <si>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</si>
  <si>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</si>
  <si>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</si>
  <si>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</si>
  <si>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</si>
  <si>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</si>
  <si>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</si>
  <si>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</si>
  <si>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</si>
  <si>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</si>
  <si>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</si>
  <si>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</si>
  <si>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</si>
  <si>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</si>
  <si>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</si>
  <si>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</si>
  <si>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</si>
  <si>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</si>
  <si>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</si>
  <si>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</si>
  <si>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</si>
  <si>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</si>
  <si>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</si>
  <si>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</si>
  <si>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</si>
  <si>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</si>
  <si>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</si>
  <si>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</si>
  <si>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</si>
  <si>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</si>
  <si>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</si>
  <si>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</si>
  <si>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</si>
  <si>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</si>
  <si>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</si>
  <si>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</si>
  <si>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</si>
  <si>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</si>
  <si>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</si>
  <si>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</si>
  <si>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</si>
  <si>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</si>
  <si>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</si>
  <si>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</si>
  <si>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</si>
  <si>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</si>
  <si>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</si>
  <si>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</si>
  <si>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</si>
  <si>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</si>
  <si>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</si>
  <si>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</si>
  <si>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</si>
  <si>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</si>
  <si>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</si>
  <si>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</si>
  <si>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</si>
  <si>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</si>
  <si>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</si>
  <si>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</si>
  <si>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</si>
  <si>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</si>
  <si>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</si>
  <si>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貝塚市</t>
  </si>
  <si>
    <t>貝塚病院</t>
  </si>
  <si>
    <t>条例全部</t>
  </si>
  <si>
    <t>病院事業</t>
  </si>
  <si>
    <t>一般病院</t>
  </si>
  <si>
    <t>200床以上～300床未満</t>
  </si>
  <si>
    <t>自治体職員 学術・研究機関出身</t>
  </si>
  <si>
    <t>直営</t>
  </si>
  <si>
    <t>対象</t>
  </si>
  <si>
    <t>ド 訓 ガ</t>
  </si>
  <si>
    <t>救 臨</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</si>
  <si>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</si>
  <si>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</si>
  <si>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</si>
  <si>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</si>
  <si>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</si>
  <si>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</si>
  <si>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</si>
  <si>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の理念は「地域住民を守る良質な医療の提供」であり、今後も地域の中核病院として急性期機能を担い、がんのトータルケアを提供するとともに、令和2年10月に開設した地域包括ケア病棟を活用して、急性期からリハビリ、在宅復帰に至るまで包括的な支援を行い、地域のニーズに応えていきたいと考えている。
　これを継続的に実現していくためには、安定した経営が不可欠であることから、ベンチマークを用いた価格交渉等による材料費の削減や、地域包括ケア病棟開設による患者の確保で病床利用率の向上を図るなど、様々な経営効率化に取り組み、経常収支の黒字を達成していく。
　また、老朽化した施設等の更新、無駄のない医療資源への投資を行い、今後も地域における医療貢献を最大限に発揮していく。</t>
    <rPh sb="1" eb="3">
      <t>トウイン</t>
    </rPh>
    <rPh sb="4" eb="6">
      <t>リネン</t>
    </rPh>
    <rPh sb="8" eb="10">
      <t>チイキ</t>
    </rPh>
    <rPh sb="10" eb="12">
      <t>ジュウミン</t>
    </rPh>
    <rPh sb="13" eb="14">
      <t>マモ</t>
    </rPh>
    <rPh sb="15" eb="17">
      <t>リョウシツ</t>
    </rPh>
    <rPh sb="18" eb="20">
      <t>イリョウ</t>
    </rPh>
    <rPh sb="21" eb="23">
      <t>テイキョウ</t>
    </rPh>
    <rPh sb="28" eb="30">
      <t>コンゴ</t>
    </rPh>
    <rPh sb="31" eb="33">
      <t>チイキ</t>
    </rPh>
    <rPh sb="34" eb="36">
      <t>チュウカク</t>
    </rPh>
    <rPh sb="36" eb="38">
      <t>ビョウイン</t>
    </rPh>
    <rPh sb="41" eb="44">
      <t>キュウセイキ</t>
    </rPh>
    <rPh sb="44" eb="46">
      <t>キノウ</t>
    </rPh>
    <rPh sb="47" eb="48">
      <t>ニナ</t>
    </rPh>
    <rPh sb="60" eb="62">
      <t>テイキョウ</t>
    </rPh>
    <rPh sb="69" eb="70">
      <t>レイ</t>
    </rPh>
    <rPh sb="70" eb="71">
      <t>ワ</t>
    </rPh>
    <rPh sb="72" eb="73">
      <t>ネン</t>
    </rPh>
    <rPh sb="75" eb="76">
      <t>ガツ</t>
    </rPh>
    <rPh sb="77" eb="79">
      <t>カイセツ</t>
    </rPh>
    <rPh sb="81" eb="83">
      <t>チイキ</t>
    </rPh>
    <rPh sb="83" eb="85">
      <t>ホウカツ</t>
    </rPh>
    <rPh sb="87" eb="89">
      <t>ビョウトウ</t>
    </rPh>
    <rPh sb="90" eb="92">
      <t>カツヨウ</t>
    </rPh>
    <rPh sb="95" eb="98">
      <t>キュウセイキ</t>
    </rPh>
    <rPh sb="105" eb="107">
      <t>ザイタク</t>
    </rPh>
    <rPh sb="107" eb="109">
      <t>フッキ</t>
    </rPh>
    <rPh sb="110" eb="111">
      <t>イタ</t>
    </rPh>
    <rPh sb="114" eb="117">
      <t>ホウカツテキ</t>
    </rPh>
    <rPh sb="118" eb="120">
      <t>シエン</t>
    </rPh>
    <rPh sb="121" eb="122">
      <t>オコナ</t>
    </rPh>
    <rPh sb="139" eb="140">
      <t>カンガ</t>
    </rPh>
    <rPh sb="150" eb="153">
      <t>ケイゾクテキ</t>
    </rPh>
    <rPh sb="154" eb="156">
      <t>ジツゲン</t>
    </rPh>
    <rPh sb="165" eb="167">
      <t>アンテイ</t>
    </rPh>
    <rPh sb="169" eb="171">
      <t>ケイエイ</t>
    </rPh>
    <rPh sb="172" eb="175">
      <t>フカケツ</t>
    </rPh>
    <rPh sb="190" eb="191">
      <t>モチ</t>
    </rPh>
    <rPh sb="193" eb="195">
      <t>カカク</t>
    </rPh>
    <rPh sb="195" eb="197">
      <t>コウショウ</t>
    </rPh>
    <rPh sb="197" eb="198">
      <t>ナド</t>
    </rPh>
    <rPh sb="201" eb="203">
      <t>ザイリョウ</t>
    </rPh>
    <rPh sb="203" eb="204">
      <t>ヒ</t>
    </rPh>
    <rPh sb="205" eb="207">
      <t>サクゲン</t>
    </rPh>
    <rPh sb="209" eb="211">
      <t>チイキ</t>
    </rPh>
    <rPh sb="211" eb="213">
      <t>ホウカツ</t>
    </rPh>
    <rPh sb="215" eb="217">
      <t>ビョウトウ</t>
    </rPh>
    <rPh sb="217" eb="219">
      <t>カイセツ</t>
    </rPh>
    <rPh sb="222" eb="224">
      <t>カンジャ</t>
    </rPh>
    <rPh sb="225" eb="227">
      <t>カクホ</t>
    </rPh>
    <rPh sb="228" eb="230">
      <t>ビョウショウ</t>
    </rPh>
    <rPh sb="230" eb="233">
      <t>リヨウリツ</t>
    </rPh>
    <rPh sb="234" eb="236">
      <t>コウジョウ</t>
    </rPh>
    <rPh sb="237" eb="238">
      <t>ハカ</t>
    </rPh>
    <rPh sb="242" eb="244">
      <t>サマザマ</t>
    </rPh>
    <rPh sb="245" eb="247">
      <t>ケイエイ</t>
    </rPh>
    <rPh sb="247" eb="250">
      <t>コウリツカ</t>
    </rPh>
    <rPh sb="251" eb="252">
      <t>ト</t>
    </rPh>
    <rPh sb="253" eb="254">
      <t>ク</t>
    </rPh>
    <rPh sb="256" eb="258">
      <t>ケイジョウ</t>
    </rPh>
    <rPh sb="258" eb="260">
      <t>シュウシ</t>
    </rPh>
    <rPh sb="261" eb="263">
      <t>クロジ</t>
    </rPh>
    <rPh sb="264" eb="266">
      <t>タッセイ</t>
    </rPh>
    <rPh sb="276" eb="279">
      <t>ロウキュウカ</t>
    </rPh>
    <rPh sb="281" eb="283">
      <t>シセツ</t>
    </rPh>
    <rPh sb="283" eb="284">
      <t>ナド</t>
    </rPh>
    <rPh sb="285" eb="287">
      <t>コウシン</t>
    </rPh>
    <rPh sb="288" eb="290">
      <t>ムダ</t>
    </rPh>
    <rPh sb="293" eb="295">
      <t>イリョウ</t>
    </rPh>
    <rPh sb="295" eb="297">
      <t>シゲン</t>
    </rPh>
    <rPh sb="299" eb="301">
      <t>トウシ</t>
    </rPh>
    <rPh sb="302" eb="303">
      <t>オコナ</t>
    </rPh>
    <rPh sb="305" eb="307">
      <t>コンゴ</t>
    </rPh>
    <rPh sb="308" eb="310">
      <t>チイキ</t>
    </rPh>
    <rPh sb="314" eb="316">
      <t>イリョウ</t>
    </rPh>
    <rPh sb="316" eb="318">
      <t>コウケン</t>
    </rPh>
    <rPh sb="319" eb="322">
      <t>サイダイゲン</t>
    </rPh>
    <rPh sb="323" eb="325">
      <t>ハッキ</t>
    </rPh>
    <phoneticPr fontId="5"/>
  </si>
  <si>
    <t>　当院は貝塚市及び周辺地域において、中核的な基幹病院として質の高い医療を安定的かつ継続的に提供しており、小児輪番制の救急をはじめ、大阪府がん診療拠点病院としてがんのトータルケア等の特色を活かした医療も提供している。
　また、りんくう総合医療センターとの周産期医療と婦人科医療における機能分担の取組（泉州広域母子医療センター）や、臨床研修医の受入、地域包括ケアの推進を行うなど、地域の医療貢献にも取り組んでいる。</t>
    <rPh sb="1" eb="3">
      <t>トウイン</t>
    </rPh>
    <rPh sb="4" eb="7">
      <t>カイヅカシ</t>
    </rPh>
    <rPh sb="7" eb="8">
      <t>オヨ</t>
    </rPh>
    <rPh sb="9" eb="11">
      <t>シュウヘン</t>
    </rPh>
    <rPh sb="11" eb="13">
      <t>チイキ</t>
    </rPh>
    <rPh sb="18" eb="21">
      <t>チュウカクテキ</t>
    </rPh>
    <rPh sb="22" eb="24">
      <t>キカン</t>
    </rPh>
    <rPh sb="24" eb="26">
      <t>ビョウイン</t>
    </rPh>
    <rPh sb="29" eb="30">
      <t>シツ</t>
    </rPh>
    <rPh sb="31" eb="32">
      <t>タカ</t>
    </rPh>
    <rPh sb="33" eb="35">
      <t>イリョウ</t>
    </rPh>
    <rPh sb="36" eb="39">
      <t>アンテイテキ</t>
    </rPh>
    <rPh sb="41" eb="44">
      <t>ケイゾクテキ</t>
    </rPh>
    <rPh sb="45" eb="47">
      <t>テイキョウ</t>
    </rPh>
    <rPh sb="52" eb="54">
      <t>ショウニ</t>
    </rPh>
    <rPh sb="54" eb="57">
      <t>リンバンセイ</t>
    </rPh>
    <rPh sb="58" eb="60">
      <t>キュウキュウ</t>
    </rPh>
    <rPh sb="65" eb="68">
      <t>オオサカフ</t>
    </rPh>
    <rPh sb="70" eb="72">
      <t>シンリョウ</t>
    </rPh>
    <rPh sb="72" eb="74">
      <t>キョテン</t>
    </rPh>
    <rPh sb="74" eb="76">
      <t>ビョウイン</t>
    </rPh>
    <rPh sb="88" eb="89">
      <t>ナド</t>
    </rPh>
    <rPh sb="90" eb="92">
      <t>トクショク</t>
    </rPh>
    <rPh sb="93" eb="94">
      <t>イ</t>
    </rPh>
    <rPh sb="97" eb="99">
      <t>イリョウ</t>
    </rPh>
    <rPh sb="100" eb="102">
      <t>テイキョウ</t>
    </rPh>
    <rPh sb="116" eb="118">
      <t>ソウゴウ</t>
    </rPh>
    <rPh sb="118" eb="120">
      <t>イリョウ</t>
    </rPh>
    <rPh sb="126" eb="129">
      <t>シュウサンキ</t>
    </rPh>
    <rPh sb="129" eb="131">
      <t>イリョウ</t>
    </rPh>
    <rPh sb="132" eb="135">
      <t>フジンカ</t>
    </rPh>
    <rPh sb="135" eb="137">
      <t>イリョウ</t>
    </rPh>
    <rPh sb="141" eb="143">
      <t>キノウ</t>
    </rPh>
    <rPh sb="143" eb="145">
      <t>ブンタン</t>
    </rPh>
    <rPh sb="146" eb="148">
      <t>トリクミ</t>
    </rPh>
    <rPh sb="149" eb="151">
      <t>センシュウ</t>
    </rPh>
    <rPh sb="151" eb="153">
      <t>コウイキ</t>
    </rPh>
    <rPh sb="153" eb="155">
      <t>ボシ</t>
    </rPh>
    <rPh sb="155" eb="157">
      <t>イリョウ</t>
    </rPh>
    <rPh sb="164" eb="166">
      <t>リンショウ</t>
    </rPh>
    <rPh sb="166" eb="169">
      <t>ケンシュウイ</t>
    </rPh>
    <rPh sb="170" eb="172">
      <t>ウケイレ</t>
    </rPh>
    <rPh sb="173" eb="175">
      <t>チイキ</t>
    </rPh>
    <rPh sb="175" eb="177">
      <t>ホウカツ</t>
    </rPh>
    <rPh sb="180" eb="182">
      <t>スイシン</t>
    </rPh>
    <rPh sb="183" eb="184">
      <t>オコナ</t>
    </rPh>
    <rPh sb="188" eb="190">
      <t>チイキ</t>
    </rPh>
    <rPh sb="191" eb="193">
      <t>イリョウ</t>
    </rPh>
    <rPh sb="193" eb="195">
      <t>コウケン</t>
    </rPh>
    <rPh sb="197" eb="198">
      <t>ト</t>
    </rPh>
    <rPh sb="199" eb="200">
      <t>ク</t>
    </rPh>
    <phoneticPr fontId="5"/>
  </si>
  <si>
    <t>　平成8年度に病院が完成し、現在20年以上経過していることから、建物本体の耐用年数の半分程度が経過した状況である。
　また、空調設備、電気設備等の附帯設備については、耐用年数を既に経過しており、順次更新を進めている。
　加えて、建物及び附帯設備の取得額が大きい。
　その結果、有形固定資産減価償却率及び1床当たり有形固定資産は類似病院平均値を上回っている。
　器械備品減価償却率については、令和2年度にCT、電子カルテ等の高額医療機器を更新した事により令和元年度と比較して減少しており、類似病院平均値を下回っている。</t>
    <rPh sb="1" eb="3">
      <t>ヘイセイ</t>
    </rPh>
    <rPh sb="4" eb="5">
      <t>ネン</t>
    </rPh>
    <rPh sb="5" eb="6">
      <t>ド</t>
    </rPh>
    <rPh sb="7" eb="9">
      <t>ビョウイン</t>
    </rPh>
    <rPh sb="10" eb="12">
      <t>カンセイ</t>
    </rPh>
    <rPh sb="14" eb="16">
      <t>ゲンザイ</t>
    </rPh>
    <rPh sb="18" eb="19">
      <t>ネン</t>
    </rPh>
    <rPh sb="19" eb="21">
      <t>イジョウ</t>
    </rPh>
    <rPh sb="21" eb="23">
      <t>ケイカ</t>
    </rPh>
    <rPh sb="32" eb="34">
      <t>タテモノ</t>
    </rPh>
    <rPh sb="34" eb="36">
      <t>ホンタイ</t>
    </rPh>
    <rPh sb="37" eb="39">
      <t>タイヨウ</t>
    </rPh>
    <rPh sb="39" eb="41">
      <t>ネンスウ</t>
    </rPh>
    <rPh sb="42" eb="44">
      <t>ハンブン</t>
    </rPh>
    <rPh sb="44" eb="46">
      <t>テイド</t>
    </rPh>
    <rPh sb="47" eb="49">
      <t>ケイカ</t>
    </rPh>
    <rPh sb="51" eb="53">
      <t>ジョウキョウ</t>
    </rPh>
    <rPh sb="62" eb="64">
      <t>クウチョウ</t>
    </rPh>
    <rPh sb="64" eb="66">
      <t>セツビ</t>
    </rPh>
    <rPh sb="67" eb="69">
      <t>デンキ</t>
    </rPh>
    <rPh sb="69" eb="71">
      <t>セツビ</t>
    </rPh>
    <rPh sb="71" eb="72">
      <t>ナド</t>
    </rPh>
    <rPh sb="73" eb="75">
      <t>フタイ</t>
    </rPh>
    <rPh sb="75" eb="77">
      <t>セツビ</t>
    </rPh>
    <rPh sb="83" eb="85">
      <t>タイヨウ</t>
    </rPh>
    <rPh sb="85" eb="87">
      <t>ネンスウ</t>
    </rPh>
    <rPh sb="88" eb="89">
      <t>スデ</t>
    </rPh>
    <rPh sb="90" eb="92">
      <t>ケイカ</t>
    </rPh>
    <rPh sb="97" eb="99">
      <t>ジュンジ</t>
    </rPh>
    <rPh sb="99" eb="101">
      <t>コウシン</t>
    </rPh>
    <rPh sb="102" eb="103">
      <t>スス</t>
    </rPh>
    <rPh sb="110" eb="111">
      <t>クワ</t>
    </rPh>
    <rPh sb="114" eb="116">
      <t>タテモノ</t>
    </rPh>
    <rPh sb="116" eb="117">
      <t>オヨ</t>
    </rPh>
    <rPh sb="118" eb="120">
      <t>フタイ</t>
    </rPh>
    <rPh sb="120" eb="122">
      <t>セツビ</t>
    </rPh>
    <rPh sb="123" eb="125">
      <t>シュトク</t>
    </rPh>
    <rPh sb="125" eb="126">
      <t>ガク</t>
    </rPh>
    <rPh sb="127" eb="128">
      <t>オオ</t>
    </rPh>
    <rPh sb="135" eb="137">
      <t>ケッカ</t>
    </rPh>
    <rPh sb="138" eb="140">
      <t>ユウケイ</t>
    </rPh>
    <rPh sb="140" eb="142">
      <t>コテイ</t>
    </rPh>
    <rPh sb="142" eb="144">
      <t>シサン</t>
    </rPh>
    <rPh sb="144" eb="146">
      <t>ゲンカ</t>
    </rPh>
    <rPh sb="146" eb="148">
      <t>ショウキャク</t>
    </rPh>
    <rPh sb="148" eb="149">
      <t>リツ</t>
    </rPh>
    <rPh sb="149" eb="150">
      <t>オヨ</t>
    </rPh>
    <rPh sb="152" eb="153">
      <t>ユカ</t>
    </rPh>
    <rPh sb="153" eb="154">
      <t>アタ</t>
    </rPh>
    <rPh sb="156" eb="158">
      <t>ユウケイ</t>
    </rPh>
    <rPh sb="158" eb="160">
      <t>コテイ</t>
    </rPh>
    <rPh sb="160" eb="162">
      <t>シサン</t>
    </rPh>
    <rPh sb="163" eb="165">
      <t>ルイジ</t>
    </rPh>
    <rPh sb="165" eb="167">
      <t>ビョウイン</t>
    </rPh>
    <rPh sb="167" eb="170">
      <t>ヘイキンチ</t>
    </rPh>
    <rPh sb="171" eb="173">
      <t>ウワマワ</t>
    </rPh>
    <rPh sb="180" eb="182">
      <t>キカイ</t>
    </rPh>
    <rPh sb="182" eb="184">
      <t>ビヒン</t>
    </rPh>
    <rPh sb="184" eb="186">
      <t>ゲンカ</t>
    </rPh>
    <rPh sb="186" eb="188">
      <t>ショウキャク</t>
    </rPh>
    <rPh sb="188" eb="189">
      <t>リツ</t>
    </rPh>
    <rPh sb="243" eb="245">
      <t>ルイジ</t>
    </rPh>
    <rPh sb="245" eb="247">
      <t>ビョウイン</t>
    </rPh>
    <rPh sb="247" eb="250">
      <t>ヘイキンチ</t>
    </rPh>
    <rPh sb="251" eb="253">
      <t>シタマワ</t>
    </rPh>
    <phoneticPr fontId="5"/>
  </si>
  <si>
    <t>　経営指標に係る数値については、概ね類似病院平均値より良好な結果となっている。令和2年度の病床利用率は令和元年度と比較して、新型コロナウイルス感染症患者受入に伴う病床の運用変更等に伴い減少している。
　一方、経常収支比率については、新型コロナウイルス感染症に係る補助金により令和元年度と比較して改善しており、100%を上回っている。
　また、医業収支比率と職員給与費対医業収益比率については、病床利用率が減少したことに伴い悪化している。</t>
    <rPh sb="1" eb="3">
      <t>ケイエイ</t>
    </rPh>
    <rPh sb="3" eb="5">
      <t>シヒョウ</t>
    </rPh>
    <rPh sb="6" eb="7">
      <t>カカ</t>
    </rPh>
    <rPh sb="8" eb="10">
      <t>スウチ</t>
    </rPh>
    <rPh sb="16" eb="17">
      <t>オオム</t>
    </rPh>
    <rPh sb="18" eb="20">
      <t>ルイジ</t>
    </rPh>
    <rPh sb="20" eb="22">
      <t>ビョウイン</t>
    </rPh>
    <rPh sb="22" eb="25">
      <t>ヘイキンチ</t>
    </rPh>
    <rPh sb="27" eb="29">
      <t>リョウコウ</t>
    </rPh>
    <rPh sb="30" eb="32">
      <t>ケッカ</t>
    </rPh>
    <rPh sb="39" eb="40">
      <t>レイ</t>
    </rPh>
    <rPh sb="40" eb="41">
      <t>ワ</t>
    </rPh>
    <rPh sb="42" eb="44">
      <t>ネンド</t>
    </rPh>
    <rPh sb="45" eb="47">
      <t>ビョウショウ</t>
    </rPh>
    <rPh sb="47" eb="50">
      <t>リヨウリツ</t>
    </rPh>
    <rPh sb="51" eb="52">
      <t>レイ</t>
    </rPh>
    <rPh sb="52" eb="53">
      <t>ワ</t>
    </rPh>
    <rPh sb="53" eb="54">
      <t>モト</t>
    </rPh>
    <rPh sb="54" eb="56">
      <t>ネンド</t>
    </rPh>
    <rPh sb="57" eb="59">
      <t>ヒカク</t>
    </rPh>
    <rPh sb="62" eb="64">
      <t>シンガタ</t>
    </rPh>
    <rPh sb="71" eb="74">
      <t>カンセンショウ</t>
    </rPh>
    <rPh sb="74" eb="76">
      <t>カンジャ</t>
    </rPh>
    <rPh sb="76" eb="78">
      <t>ウケイレ</t>
    </rPh>
    <rPh sb="79" eb="80">
      <t>トモナ</t>
    </rPh>
    <rPh sb="81" eb="83">
      <t>ビョウショウ</t>
    </rPh>
    <rPh sb="84" eb="86">
      <t>ウンヨウ</t>
    </rPh>
    <rPh sb="86" eb="88">
      <t>ヘンコウ</t>
    </rPh>
    <rPh sb="88" eb="89">
      <t>ナド</t>
    </rPh>
    <rPh sb="90" eb="91">
      <t>トモナ</t>
    </rPh>
    <rPh sb="92" eb="94">
      <t>ゲンショウ</t>
    </rPh>
    <rPh sb="101" eb="103">
      <t>イッポウ</t>
    </rPh>
    <rPh sb="104" eb="106">
      <t>ケイジョウ</t>
    </rPh>
    <rPh sb="106" eb="108">
      <t>シュウシ</t>
    </rPh>
    <rPh sb="108" eb="110">
      <t>ヒリツ</t>
    </rPh>
    <rPh sb="125" eb="128">
      <t>カンセンショウ</t>
    </rPh>
    <rPh sb="129" eb="130">
      <t>カカ</t>
    </rPh>
    <rPh sb="131" eb="134">
      <t>ホジョキン</t>
    </rPh>
    <rPh sb="137" eb="138">
      <t>レイ</t>
    </rPh>
    <rPh sb="138" eb="139">
      <t>ワ</t>
    </rPh>
    <rPh sb="139" eb="140">
      <t>モト</t>
    </rPh>
    <rPh sb="140" eb="142">
      <t>ネンド</t>
    </rPh>
    <rPh sb="143" eb="145">
      <t>ヒカク</t>
    </rPh>
    <rPh sb="147" eb="149">
      <t>カイゼン</t>
    </rPh>
    <rPh sb="159" eb="161">
      <t>ウワマワ</t>
    </rPh>
    <rPh sb="171" eb="173">
      <t>イギョウ</t>
    </rPh>
    <rPh sb="173" eb="175">
      <t>シュウシ</t>
    </rPh>
    <rPh sb="175" eb="177">
      <t>ヒリツ</t>
    </rPh>
    <rPh sb="178" eb="180">
      <t>ショクイン</t>
    </rPh>
    <rPh sb="180" eb="182">
      <t>キュウヨ</t>
    </rPh>
    <rPh sb="182" eb="183">
      <t>ヒ</t>
    </rPh>
    <rPh sb="183" eb="184">
      <t>タイ</t>
    </rPh>
    <rPh sb="184" eb="186">
      <t>イギョウ</t>
    </rPh>
    <rPh sb="186" eb="188">
      <t>シュウエキ</t>
    </rPh>
    <rPh sb="188" eb="190">
      <t>ヒリツ</t>
    </rPh>
    <rPh sb="196" eb="198">
      <t>ビョウショウ</t>
    </rPh>
    <rPh sb="198" eb="201">
      <t>リヨウリツ</t>
    </rPh>
    <rPh sb="202" eb="204">
      <t>ゲンショウ</t>
    </rPh>
    <rPh sb="209" eb="210">
      <t>トモナ</t>
    </rPh>
    <rPh sb="211" eb="213">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</si>
</sst>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Fill="1" applyBorder="1" applyAlignment="1" applyProtection="1">
      <alignment horizontal="left" vertical="top" wrapText="1"/>
      <protection locked="0"/>
    </xf>
    <xf numFmtId="0" fontId="6" fillId="0" borderId="6" xfId="0" applyFont="1" applyFill="1" applyBorder="1" applyAlignment="1" applyProtection="1">
      <alignment horizontal="left" vertical="top" wrapText="1"/>
      <protection locked="0"/>
    </xf>
    <xf numFmtId="0" fontId="6" fillId="0" borderId="7" xfId="0" applyFont="1" applyFill="1" applyBorder="1" applyAlignment="1" applyProtection="1">
      <alignment horizontal="left" vertical="top" wrapText="1"/>
      <protection locked="0"/>
    </xf>
    <xf numFmtId="0" fontId="6" fillId="0" borderId="8"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top" wrapText="1"/>
      <protection locked="0"/>
    </xf>
    <xf numFmtId="0" fontId="6" fillId="0" borderId="9" xfId="0" applyFont="1" applyFill="1" applyBorder="1" applyAlignment="1" applyProtection="1">
      <alignment horizontal="left" vertical="top" wrapText="1"/>
      <protection locked="0"/>
    </xf>
    <xf numFmtId="0" fontId="6" fillId="0" borderId="10" xfId="0" applyFont="1" applyFill="1" applyBorder="1" applyAlignment="1" applyProtection="1">
      <alignment horizontal="left" vertical="top" wrapText="1"/>
      <protection locked="0"/>
    </xf>
    <xf numFmtId="0" fontId="6" fillId="0" borderId="1" xfId="0" applyFont="1" applyFill="1" applyBorder="1" applyAlignment="1" applyProtection="1">
      <alignment horizontal="left" vertical="top" wrapText="1"/>
      <protection locked="0"/>
    </xf>
    <xf numFmtId="0" fontId="6" fillId="0" borderId="11" xfId="0" applyFont="1" applyFill="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2" fillId="0" borderId="8" xfId="0" applyFont="1" applyFill="1" applyBorder="1" applyAlignment="1" applyProtection="1">
      <alignment horizontal="left" vertical="top" wrapText="1" shrinkToFit="1"/>
      <protection locked="0"/>
    </xf>
    <xf numFmtId="0" fontId="12" fillId="0" borderId="0" xfId="0" applyFont="1" applyFill="1" applyBorder="1" applyAlignment="1" applyProtection="1">
      <alignment horizontal="left" vertical="top" wrapText="1" shrinkToFit="1"/>
      <protection locked="0"/>
    </xf>
    <xf numFmtId="0" fontId="12" fillId="0" borderId="9" xfId="0" applyFont="1" applyFill="1" applyBorder="1" applyAlignment="1" applyProtection="1">
      <alignment horizontal="left" vertical="top" wrapText="1" shrinkToFit="1"/>
      <protection locked="0"/>
    </xf>
    <xf numFmtId="0" fontId="12" fillId="0" borderId="10"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wrapText="1" shrinkToFit="1"/>
      <protection locked="0"/>
    </xf>
    <xf numFmtId="0" fontId="12" fillId="0" borderId="11" xfId="0" applyFont="1" applyFill="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Fill="1" applyBorder="1" applyAlignment="1" applyProtection="1">
      <alignment horizontal="left" vertical="top" wrapText="1"/>
      <protection locked="0"/>
    </xf>
    <xf numFmtId="0" fontId="20" fillId="0" borderId="0" xfId="0" applyFont="1" applyFill="1" applyBorder="1" applyAlignment="1" applyProtection="1">
      <alignment horizontal="left" vertical="top" wrapText="1"/>
      <protection locked="0"/>
    </xf>
    <xf numFmtId="0" fontId="20" fillId="0" borderId="9" xfId="0" applyFont="1" applyFill="1" applyBorder="1" applyAlignment="1" applyProtection="1">
      <alignment horizontal="left" vertical="top" wrapText="1"/>
      <protection locked="0"/>
    </xf>
    <xf numFmtId="0" fontId="20" fillId="0" borderId="10"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wrapText="1"/>
      <protection locked="0"/>
    </xf>
    <xf numFmtId="0" fontId="20" fillId="0" borderId="11" xfId="0" applyFont="1" applyFill="1" applyBorder="1" applyAlignment="1" applyProtection="1">
      <alignment horizontal="left" vertical="top" wrapTex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73</c:v>
                </c:pt>
                <c:pt idx="1">
                  <c:v>73.2</c:v>
                </c:pt>
                <c:pt idx="2">
                  <c:v>69.7</c:v>
                </c:pt>
                <c:pt idx="3">
                  <c:v>71.5</c:v>
                </c:pt>
                <c:pt idx="4">
                  <c:v>62.1</c:v>
                </c:pt>
              </c:numCache>
            </c:numRef>
          </c:val>
          <c:extLst>
            <c:ext xmlns:c16="http://schemas.microsoft.com/office/drawing/2014/chart" uri="{C3380CC4-5D6E-409C-BE32-E72D297353CC}">
              <c16:uniqueId val="{00000000-D8C0-400F-BE16-0FD07D2B6B6E}"/>
            </c:ext>
          </c:extLst>
        </c:ser>
        <c:dLbls>
          <c:showLegendKey val="0"/>
          <c:showVal val="0"/>
          <c:showCatName val="0"/>
          <c:showSerName val="0"/>
          <c:showPercent val="0"/>
          <c:showBubbleSize val="0"/>
        </c:dLbls>
        <c:gapWidth val="150"/>
        <c:axId val="332294888"/>
        <c:axId val="3301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71.2</c:v>
                </c:pt>
                <c:pt idx="1">
                  <c:v>73</c:v>
                </c:pt>
                <c:pt idx="2">
                  <c:v>72.099999999999994</c:v>
                </c:pt>
                <c:pt idx="3">
                  <c:v>72.900000000000006</c:v>
                </c:pt>
                <c:pt idx="4">
                  <c:v>64.5</c:v>
                </c:pt>
              </c:numCache>
            </c:numRef>
          </c:val>
          <c:smooth val="0"/>
          <c:extLst>
            <c:ext xmlns:c16="http://schemas.microsoft.com/office/drawing/2014/chart" uri="{C3380CC4-5D6E-409C-BE32-E72D297353CC}">
              <c16:uniqueId val="{00000001-D8C0-400F-BE16-0FD07D2B6B6E}"/>
            </c:ext>
          </c:extLst>
        </c:ser>
        <c:dLbls>
          <c:showLegendKey val="0"/>
          <c:showVal val="0"/>
          <c:showCatName val="0"/>
          <c:showSerName val="0"/>
          <c:showPercent val="0"/>
          <c:showBubbleSize val="0"/>
        </c:dLbls>
        <c:marker val="1"/>
        <c:smooth val="0"/>
        <c:axId val="332294888"/>
        <c:axId val="330109120"/>
      </c:lineChart>
      <c:catAx>
        <c:axId val="332294888"/>
        <c:scaling>
          <c:orientation val="minMax"/>
        </c:scaling>
        <c:delete val="1"/>
        <c:axPos val="b"/>
        <c:numFmt formatCode="General" sourceLinked="1"/>
        <c:majorTickMark val="none"/>
        <c:minorTickMark val="none"/>
        <c:tickLblPos val="none"/>
        <c:crossAx val="330109120"/>
        <c:crosses val="autoZero"/>
        <c:auto val="1"/>
        <c:lblAlgn val="ctr"/>
        <c:lblOffset val="100"/>
        <c:noMultiLvlLbl val="1"/>
      </c:catAx>
      <c:valAx>
        <c:axId val="330109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2294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12295</c:v>
                </c:pt>
                <c:pt idx="1">
                  <c:v>12590</c:v>
                </c:pt>
                <c:pt idx="2">
                  <c:v>12892</c:v>
                </c:pt>
                <c:pt idx="3">
                  <c:v>13795</c:v>
                </c:pt>
                <c:pt idx="4">
                  <c:v>14101</c:v>
                </c:pt>
              </c:numCache>
            </c:numRef>
          </c:val>
          <c:extLst>
            <c:ext xmlns:c16="http://schemas.microsoft.com/office/drawing/2014/chart" uri="{C3380CC4-5D6E-409C-BE32-E72D297353CC}">
              <c16:uniqueId val="{00000000-8D73-4322-9D16-FBFB4A6D54A3}"/>
            </c:ext>
          </c:extLst>
        </c:ser>
        <c:dLbls>
          <c:showLegendKey val="0"/>
          <c:showVal val="0"/>
          <c:showCatName val="0"/>
          <c:showSerName val="0"/>
          <c:showPercent val="0"/>
          <c:showBubbleSize val="0"/>
        </c:dLbls>
        <c:gapWidth val="150"/>
        <c:axId val="382173432"/>
        <c:axId val="3821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12023</c:v>
                </c:pt>
                <c:pt idx="1">
                  <c:v>12309</c:v>
                </c:pt>
                <c:pt idx="2">
                  <c:v>12502</c:v>
                </c:pt>
                <c:pt idx="3">
                  <c:v>12970</c:v>
                </c:pt>
                <c:pt idx="4">
                  <c:v>13767</c:v>
                </c:pt>
              </c:numCache>
            </c:numRef>
          </c:val>
          <c:smooth val="0"/>
          <c:extLst>
            <c:ext xmlns:c16="http://schemas.microsoft.com/office/drawing/2014/chart" uri="{C3380CC4-5D6E-409C-BE32-E72D297353CC}">
              <c16:uniqueId val="{00000001-8D73-4322-9D16-FBFB4A6D54A3}"/>
            </c:ext>
          </c:extLst>
        </c:ser>
        <c:dLbls>
          <c:showLegendKey val="0"/>
          <c:showVal val="0"/>
          <c:showCatName val="0"/>
          <c:showSerName val="0"/>
          <c:showPercent val="0"/>
          <c:showBubbleSize val="0"/>
        </c:dLbls>
        <c:marker val="1"/>
        <c:smooth val="0"/>
        <c:axId val="382173432"/>
        <c:axId val="382173824"/>
      </c:lineChart>
      <c:catAx>
        <c:axId val="382173432"/>
        <c:scaling>
          <c:orientation val="minMax"/>
        </c:scaling>
        <c:delete val="1"/>
        <c:axPos val="b"/>
        <c:numFmt formatCode="General" sourceLinked="1"/>
        <c:majorTickMark val="none"/>
        <c:minorTickMark val="none"/>
        <c:tickLblPos val="none"/>
        <c:crossAx val="382173824"/>
        <c:crosses val="autoZero"/>
        <c:auto val="1"/>
        <c:lblAlgn val="ctr"/>
        <c:lblOffset val="100"/>
        <c:noMultiLvlLbl val="1"/>
      </c:catAx>
      <c:valAx>
        <c:axId val="382173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173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55522</c:v>
                </c:pt>
                <c:pt idx="1">
                  <c:v>56638</c:v>
                </c:pt>
                <c:pt idx="2">
                  <c:v>57257</c:v>
                </c:pt>
                <c:pt idx="3">
                  <c:v>57646</c:v>
                </c:pt>
                <c:pt idx="4">
                  <c:v>58255</c:v>
                </c:pt>
              </c:numCache>
            </c:numRef>
          </c:val>
          <c:extLst>
            <c:ext xmlns:c16="http://schemas.microsoft.com/office/drawing/2014/chart" uri="{C3380CC4-5D6E-409C-BE32-E72D297353CC}">
              <c16:uniqueId val="{00000000-B220-47EE-BD86-748753303735}"/>
            </c:ext>
          </c:extLst>
        </c:ser>
        <c:dLbls>
          <c:showLegendKey val="0"/>
          <c:showVal val="0"/>
          <c:showCatName val="0"/>
          <c:showSerName val="0"/>
          <c:showPercent val="0"/>
          <c:showBubbleSize val="0"/>
        </c:dLbls>
        <c:gapWidth val="150"/>
        <c:axId val="382479664"/>
        <c:axId val="382480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44825</c:v>
                </c:pt>
                <c:pt idx="1">
                  <c:v>45494</c:v>
                </c:pt>
                <c:pt idx="2">
                  <c:v>47924</c:v>
                </c:pt>
                <c:pt idx="3">
                  <c:v>48807</c:v>
                </c:pt>
                <c:pt idx="4">
                  <c:v>51594</c:v>
                </c:pt>
              </c:numCache>
            </c:numRef>
          </c:val>
          <c:smooth val="0"/>
          <c:extLst>
            <c:ext xmlns:c16="http://schemas.microsoft.com/office/drawing/2014/chart" uri="{C3380CC4-5D6E-409C-BE32-E72D297353CC}">
              <c16:uniqueId val="{00000001-B220-47EE-BD86-748753303735}"/>
            </c:ext>
          </c:extLst>
        </c:ser>
        <c:dLbls>
          <c:showLegendKey val="0"/>
          <c:showVal val="0"/>
          <c:showCatName val="0"/>
          <c:showSerName val="0"/>
          <c:showPercent val="0"/>
          <c:showBubbleSize val="0"/>
        </c:dLbls>
        <c:marker val="1"/>
        <c:smooth val="0"/>
        <c:axId val="382479664"/>
        <c:axId val="382480056"/>
      </c:lineChart>
      <c:catAx>
        <c:axId val="382479664"/>
        <c:scaling>
          <c:orientation val="minMax"/>
        </c:scaling>
        <c:delete val="1"/>
        <c:axPos val="b"/>
        <c:numFmt formatCode="General" sourceLinked="1"/>
        <c:majorTickMark val="none"/>
        <c:minorTickMark val="none"/>
        <c:tickLblPos val="none"/>
        <c:crossAx val="382480056"/>
        <c:crosses val="autoZero"/>
        <c:auto val="1"/>
        <c:lblAlgn val="ctr"/>
        <c:lblOffset val="100"/>
        <c:noMultiLvlLbl val="1"/>
      </c:catAx>
      <c:valAx>
        <c:axId val="382480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47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57</c:v>
                </c:pt>
                <c:pt idx="1">
                  <c:v>53.2</c:v>
                </c:pt>
                <c:pt idx="2">
                  <c:v>53.6</c:v>
                </c:pt>
                <c:pt idx="3">
                  <c:v>50.1</c:v>
                </c:pt>
                <c:pt idx="4">
                  <c:v>48.7</c:v>
                </c:pt>
              </c:numCache>
            </c:numRef>
          </c:val>
          <c:extLst>
            <c:ext xmlns:c16="http://schemas.microsoft.com/office/drawing/2014/chart" uri="{C3380CC4-5D6E-409C-BE32-E72D297353CC}">
              <c16:uniqueId val="{00000000-0032-424D-9AA5-A03802F8414C}"/>
            </c:ext>
          </c:extLst>
        </c:ser>
        <c:dLbls>
          <c:showLegendKey val="0"/>
          <c:showVal val="0"/>
          <c:showCatName val="0"/>
          <c:showSerName val="0"/>
          <c:showPercent val="0"/>
          <c:showBubbleSize val="0"/>
        </c:dLbls>
        <c:gapWidth val="150"/>
        <c:axId val="333186472"/>
        <c:axId val="333186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84.7</c:v>
                </c:pt>
                <c:pt idx="1">
                  <c:v>86.8</c:v>
                </c:pt>
                <c:pt idx="2">
                  <c:v>90.8</c:v>
                </c:pt>
                <c:pt idx="3">
                  <c:v>81.900000000000006</c:v>
                </c:pt>
                <c:pt idx="4">
                  <c:v>91.6</c:v>
                </c:pt>
              </c:numCache>
            </c:numRef>
          </c:val>
          <c:smooth val="0"/>
          <c:extLst>
            <c:ext xmlns:c16="http://schemas.microsoft.com/office/drawing/2014/chart" uri="{C3380CC4-5D6E-409C-BE32-E72D297353CC}">
              <c16:uniqueId val="{00000001-0032-424D-9AA5-A03802F8414C}"/>
            </c:ext>
          </c:extLst>
        </c:ser>
        <c:dLbls>
          <c:showLegendKey val="0"/>
          <c:showVal val="0"/>
          <c:showCatName val="0"/>
          <c:showSerName val="0"/>
          <c:showPercent val="0"/>
          <c:showBubbleSize val="0"/>
        </c:dLbls>
        <c:marker val="1"/>
        <c:smooth val="0"/>
        <c:axId val="333186472"/>
        <c:axId val="333186856"/>
      </c:lineChart>
      <c:catAx>
        <c:axId val="333186472"/>
        <c:scaling>
          <c:orientation val="minMax"/>
        </c:scaling>
        <c:delete val="1"/>
        <c:axPos val="b"/>
        <c:numFmt formatCode="General" sourceLinked="1"/>
        <c:majorTickMark val="none"/>
        <c:minorTickMark val="none"/>
        <c:tickLblPos val="none"/>
        <c:crossAx val="333186856"/>
        <c:crosses val="autoZero"/>
        <c:auto val="1"/>
        <c:lblAlgn val="ctr"/>
        <c:lblOffset val="100"/>
        <c:noMultiLvlLbl val="1"/>
      </c:catAx>
      <c:valAx>
        <c:axId val="333186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8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94.6</c:v>
                </c:pt>
                <c:pt idx="1">
                  <c:v>95.1</c:v>
                </c:pt>
                <c:pt idx="2">
                  <c:v>93</c:v>
                </c:pt>
                <c:pt idx="3">
                  <c:v>95.1</c:v>
                </c:pt>
                <c:pt idx="4">
                  <c:v>86.1</c:v>
                </c:pt>
              </c:numCache>
            </c:numRef>
          </c:val>
          <c:extLst>
            <c:ext xmlns:c16="http://schemas.microsoft.com/office/drawing/2014/chart" uri="{C3380CC4-5D6E-409C-BE32-E72D297353CC}">
              <c16:uniqueId val="{00000000-98E4-4FF7-801C-7524559B143B}"/>
            </c:ext>
          </c:extLst>
        </c:ser>
        <c:dLbls>
          <c:showLegendKey val="0"/>
          <c:showVal val="0"/>
          <c:showCatName val="0"/>
          <c:showSerName val="0"/>
          <c:showPercent val="0"/>
          <c:showBubbleSize val="0"/>
        </c:dLbls>
        <c:gapWidth val="150"/>
        <c:axId val="333190968"/>
        <c:axId val="33325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85.7</c:v>
                </c:pt>
                <c:pt idx="1">
                  <c:v>85.9</c:v>
                </c:pt>
                <c:pt idx="2">
                  <c:v>86</c:v>
                </c:pt>
                <c:pt idx="3">
                  <c:v>86</c:v>
                </c:pt>
                <c:pt idx="4">
                  <c:v>80.7</c:v>
                </c:pt>
              </c:numCache>
            </c:numRef>
          </c:val>
          <c:smooth val="0"/>
          <c:extLst>
            <c:ext xmlns:c16="http://schemas.microsoft.com/office/drawing/2014/chart" uri="{C3380CC4-5D6E-409C-BE32-E72D297353CC}">
              <c16:uniqueId val="{00000001-98E4-4FF7-801C-7524559B143B}"/>
            </c:ext>
          </c:extLst>
        </c:ser>
        <c:dLbls>
          <c:showLegendKey val="0"/>
          <c:showVal val="0"/>
          <c:showCatName val="0"/>
          <c:showSerName val="0"/>
          <c:showPercent val="0"/>
          <c:showBubbleSize val="0"/>
        </c:dLbls>
        <c:marker val="1"/>
        <c:smooth val="0"/>
        <c:axId val="333190968"/>
        <c:axId val="333258016"/>
      </c:lineChart>
      <c:catAx>
        <c:axId val="333190968"/>
        <c:scaling>
          <c:orientation val="minMax"/>
        </c:scaling>
        <c:delete val="1"/>
        <c:axPos val="b"/>
        <c:numFmt formatCode="General" sourceLinked="1"/>
        <c:majorTickMark val="none"/>
        <c:minorTickMark val="none"/>
        <c:tickLblPos val="none"/>
        <c:crossAx val="333258016"/>
        <c:crosses val="autoZero"/>
        <c:auto val="1"/>
        <c:lblAlgn val="ctr"/>
        <c:lblOffset val="100"/>
        <c:noMultiLvlLbl val="1"/>
      </c:catAx>
      <c:valAx>
        <c:axId val="33325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3190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99.3</c:v>
                </c:pt>
                <c:pt idx="1">
                  <c:v>100.1</c:v>
                </c:pt>
                <c:pt idx="2">
                  <c:v>97.9</c:v>
                </c:pt>
                <c:pt idx="3">
                  <c:v>99.7</c:v>
                </c:pt>
                <c:pt idx="4">
                  <c:v>103.1</c:v>
                </c:pt>
              </c:numCache>
            </c:numRef>
          </c:val>
          <c:extLst>
            <c:ext xmlns:c16="http://schemas.microsoft.com/office/drawing/2014/chart" uri="{C3380CC4-5D6E-409C-BE32-E72D297353CC}">
              <c16:uniqueId val="{00000000-3A9F-490F-916F-A4277E796995}"/>
            </c:ext>
          </c:extLst>
        </c:ser>
        <c:dLbls>
          <c:showLegendKey val="0"/>
          <c:showVal val="0"/>
          <c:showCatName val="0"/>
          <c:showSerName val="0"/>
          <c:showPercent val="0"/>
          <c:showBubbleSize val="0"/>
        </c:dLbls>
        <c:gapWidth val="150"/>
        <c:axId val="382364184"/>
        <c:axId val="38237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96.2</c:v>
                </c:pt>
                <c:pt idx="1">
                  <c:v>97.2</c:v>
                </c:pt>
                <c:pt idx="2">
                  <c:v>97.5</c:v>
                </c:pt>
                <c:pt idx="3">
                  <c:v>96.9</c:v>
                </c:pt>
                <c:pt idx="4">
                  <c:v>101.8</c:v>
                </c:pt>
              </c:numCache>
            </c:numRef>
          </c:val>
          <c:smooth val="0"/>
          <c:extLst>
            <c:ext xmlns:c16="http://schemas.microsoft.com/office/drawing/2014/chart" uri="{C3380CC4-5D6E-409C-BE32-E72D297353CC}">
              <c16:uniqueId val="{00000001-3A9F-490F-916F-A4277E796995}"/>
            </c:ext>
          </c:extLst>
        </c:ser>
        <c:dLbls>
          <c:showLegendKey val="0"/>
          <c:showVal val="0"/>
          <c:showCatName val="0"/>
          <c:showSerName val="0"/>
          <c:showPercent val="0"/>
          <c:showBubbleSize val="0"/>
        </c:dLbls>
        <c:marker val="1"/>
        <c:smooth val="0"/>
        <c:axId val="382364184"/>
        <c:axId val="382374832"/>
      </c:lineChart>
      <c:catAx>
        <c:axId val="382364184"/>
        <c:scaling>
          <c:orientation val="minMax"/>
        </c:scaling>
        <c:delete val="1"/>
        <c:axPos val="b"/>
        <c:numFmt formatCode="General" sourceLinked="1"/>
        <c:majorTickMark val="none"/>
        <c:minorTickMark val="none"/>
        <c:tickLblPos val="none"/>
        <c:crossAx val="382374832"/>
        <c:crosses val="autoZero"/>
        <c:auto val="1"/>
        <c:lblAlgn val="ctr"/>
        <c:lblOffset val="100"/>
        <c:noMultiLvlLbl val="1"/>
      </c:catAx>
      <c:valAx>
        <c:axId val="38237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82364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62.9</c:v>
                </c:pt>
                <c:pt idx="1">
                  <c:v>65</c:v>
                </c:pt>
                <c:pt idx="2">
                  <c:v>67.2</c:v>
                </c:pt>
                <c:pt idx="3">
                  <c:v>68.5</c:v>
                </c:pt>
                <c:pt idx="4">
                  <c:v>65.7</c:v>
                </c:pt>
              </c:numCache>
            </c:numRef>
          </c:val>
          <c:extLst>
            <c:ext xmlns:c16="http://schemas.microsoft.com/office/drawing/2014/chart" uri="{C3380CC4-5D6E-409C-BE32-E72D297353CC}">
              <c16:uniqueId val="{00000000-AF2D-48FE-B323-2019A6A5D93A}"/>
            </c:ext>
          </c:extLst>
        </c:ser>
        <c:dLbls>
          <c:showLegendKey val="0"/>
          <c:showVal val="0"/>
          <c:showCatName val="0"/>
          <c:showSerName val="0"/>
          <c:showPercent val="0"/>
          <c:showBubbleSize val="0"/>
        </c:dLbls>
        <c:gapWidth val="150"/>
        <c:axId val="382375616"/>
        <c:axId val="38237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44.7</c:v>
                </c:pt>
                <c:pt idx="1">
                  <c:v>46.9</c:v>
                </c:pt>
                <c:pt idx="2">
                  <c:v>48.6</c:v>
                </c:pt>
                <c:pt idx="3">
                  <c:v>50.8</c:v>
                </c:pt>
                <c:pt idx="4">
                  <c:v>51.4</c:v>
                </c:pt>
              </c:numCache>
            </c:numRef>
          </c:val>
          <c:smooth val="0"/>
          <c:extLst>
            <c:ext xmlns:c16="http://schemas.microsoft.com/office/drawing/2014/chart" uri="{C3380CC4-5D6E-409C-BE32-E72D297353CC}">
              <c16:uniqueId val="{00000001-AF2D-48FE-B323-2019A6A5D93A}"/>
            </c:ext>
          </c:extLst>
        </c:ser>
        <c:dLbls>
          <c:showLegendKey val="0"/>
          <c:showVal val="0"/>
          <c:showCatName val="0"/>
          <c:showSerName val="0"/>
          <c:showPercent val="0"/>
          <c:showBubbleSize val="0"/>
        </c:dLbls>
        <c:marker val="1"/>
        <c:smooth val="0"/>
        <c:axId val="382375616"/>
        <c:axId val="382376008"/>
      </c:lineChart>
      <c:catAx>
        <c:axId val="382375616"/>
        <c:scaling>
          <c:orientation val="minMax"/>
        </c:scaling>
        <c:delete val="1"/>
        <c:axPos val="b"/>
        <c:numFmt formatCode="General" sourceLinked="1"/>
        <c:majorTickMark val="none"/>
        <c:minorTickMark val="none"/>
        <c:tickLblPos val="none"/>
        <c:crossAx val="382376008"/>
        <c:crosses val="autoZero"/>
        <c:auto val="1"/>
        <c:lblAlgn val="ctr"/>
        <c:lblOffset val="100"/>
        <c:noMultiLvlLbl val="1"/>
      </c:catAx>
      <c:valAx>
        <c:axId val="3823760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375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70.3</c:v>
                </c:pt>
                <c:pt idx="1">
                  <c:v>73.400000000000006</c:v>
                </c:pt>
                <c:pt idx="2">
                  <c:v>77</c:v>
                </c:pt>
                <c:pt idx="3">
                  <c:v>78.7</c:v>
                </c:pt>
                <c:pt idx="4">
                  <c:v>63.5</c:v>
                </c:pt>
              </c:numCache>
            </c:numRef>
          </c:val>
          <c:extLst>
            <c:ext xmlns:c16="http://schemas.microsoft.com/office/drawing/2014/chart" uri="{C3380CC4-5D6E-409C-BE32-E72D297353CC}">
              <c16:uniqueId val="{00000000-E4EF-4814-9300-BB0EC23D39EA}"/>
            </c:ext>
          </c:extLst>
        </c:ser>
        <c:dLbls>
          <c:showLegendKey val="0"/>
          <c:showVal val="0"/>
          <c:showCatName val="0"/>
          <c:showSerName val="0"/>
          <c:showPercent val="0"/>
          <c:showBubbleSize val="0"/>
        </c:dLbls>
        <c:gapWidth val="150"/>
        <c:axId val="382376792"/>
        <c:axId val="3823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64.2</c:v>
                </c:pt>
                <c:pt idx="1">
                  <c:v>67.3</c:v>
                </c:pt>
                <c:pt idx="2">
                  <c:v>70.099999999999994</c:v>
                </c:pt>
                <c:pt idx="3">
                  <c:v>72.599999999999994</c:v>
                </c:pt>
                <c:pt idx="4">
                  <c:v>71.900000000000006</c:v>
                </c:pt>
              </c:numCache>
            </c:numRef>
          </c:val>
          <c:smooth val="0"/>
          <c:extLst>
            <c:ext xmlns:c16="http://schemas.microsoft.com/office/drawing/2014/chart" uri="{C3380CC4-5D6E-409C-BE32-E72D297353CC}">
              <c16:uniqueId val="{00000001-E4EF-4814-9300-BB0EC23D39EA}"/>
            </c:ext>
          </c:extLst>
        </c:ser>
        <c:dLbls>
          <c:showLegendKey val="0"/>
          <c:showVal val="0"/>
          <c:showCatName val="0"/>
          <c:showSerName val="0"/>
          <c:showPercent val="0"/>
          <c:showBubbleSize val="0"/>
        </c:dLbls>
        <c:marker val="1"/>
        <c:smooth val="0"/>
        <c:axId val="382376792"/>
        <c:axId val="382377184"/>
      </c:lineChart>
      <c:catAx>
        <c:axId val="382376792"/>
        <c:scaling>
          <c:orientation val="minMax"/>
        </c:scaling>
        <c:delete val="1"/>
        <c:axPos val="b"/>
        <c:numFmt formatCode="General" sourceLinked="1"/>
        <c:majorTickMark val="none"/>
        <c:minorTickMark val="none"/>
        <c:tickLblPos val="none"/>
        <c:crossAx val="382377184"/>
        <c:crosses val="autoZero"/>
        <c:auto val="1"/>
        <c:lblAlgn val="ctr"/>
        <c:lblOffset val="100"/>
        <c:noMultiLvlLbl val="1"/>
      </c:catAx>
      <c:valAx>
        <c:axId val="3823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37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58860723</c:v>
                </c:pt>
                <c:pt idx="1">
                  <c:v>58894944</c:v>
                </c:pt>
                <c:pt idx="2">
                  <c:v>59100064</c:v>
                </c:pt>
                <c:pt idx="3">
                  <c:v>58405418</c:v>
                </c:pt>
                <c:pt idx="4">
                  <c:v>58849213</c:v>
                </c:pt>
              </c:numCache>
            </c:numRef>
          </c:val>
          <c:extLst>
            <c:ext xmlns:c16="http://schemas.microsoft.com/office/drawing/2014/chart" uri="{C3380CC4-5D6E-409C-BE32-E72D297353CC}">
              <c16:uniqueId val="{00000000-B648-40FD-8476-B12F31953C91}"/>
            </c:ext>
          </c:extLst>
        </c:ser>
        <c:dLbls>
          <c:showLegendKey val="0"/>
          <c:showVal val="0"/>
          <c:showCatName val="0"/>
          <c:showSerName val="0"/>
          <c:showPercent val="0"/>
          <c:showBubbleSize val="0"/>
        </c:dLbls>
        <c:gapWidth val="150"/>
        <c:axId val="382377968"/>
        <c:axId val="382378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41260555</c:v>
                </c:pt>
                <c:pt idx="1">
                  <c:v>41975086</c:v>
                </c:pt>
                <c:pt idx="2">
                  <c:v>43785070</c:v>
                </c:pt>
                <c:pt idx="3">
                  <c:v>44436827</c:v>
                </c:pt>
                <c:pt idx="4">
                  <c:v>45896030</c:v>
                </c:pt>
              </c:numCache>
            </c:numRef>
          </c:val>
          <c:smooth val="0"/>
          <c:extLst>
            <c:ext xmlns:c16="http://schemas.microsoft.com/office/drawing/2014/chart" uri="{C3380CC4-5D6E-409C-BE32-E72D297353CC}">
              <c16:uniqueId val="{00000001-B648-40FD-8476-B12F31953C91}"/>
            </c:ext>
          </c:extLst>
        </c:ser>
        <c:dLbls>
          <c:showLegendKey val="0"/>
          <c:showVal val="0"/>
          <c:showCatName val="0"/>
          <c:showSerName val="0"/>
          <c:showPercent val="0"/>
          <c:showBubbleSize val="0"/>
        </c:dLbls>
        <c:marker val="1"/>
        <c:smooth val="0"/>
        <c:axId val="382377968"/>
        <c:axId val="382378360"/>
      </c:lineChart>
      <c:catAx>
        <c:axId val="382377968"/>
        <c:scaling>
          <c:orientation val="minMax"/>
        </c:scaling>
        <c:delete val="1"/>
        <c:axPos val="b"/>
        <c:numFmt formatCode="General" sourceLinked="1"/>
        <c:majorTickMark val="none"/>
        <c:minorTickMark val="none"/>
        <c:tickLblPos val="none"/>
        <c:crossAx val="382378360"/>
        <c:crosses val="autoZero"/>
        <c:auto val="1"/>
        <c:lblAlgn val="ctr"/>
        <c:lblOffset val="100"/>
        <c:noMultiLvlLbl val="1"/>
      </c:catAx>
      <c:valAx>
        <c:axId val="3823783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82377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24</c:v>
                </c:pt>
                <c:pt idx="1">
                  <c:v>24.1</c:v>
                </c:pt>
                <c:pt idx="2">
                  <c:v>23.9</c:v>
                </c:pt>
                <c:pt idx="3">
                  <c:v>23.5</c:v>
                </c:pt>
                <c:pt idx="4">
                  <c:v>24.3</c:v>
                </c:pt>
              </c:numCache>
            </c:numRef>
          </c:val>
          <c:extLst>
            <c:ext xmlns:c16="http://schemas.microsoft.com/office/drawing/2014/chart" uri="{C3380CC4-5D6E-409C-BE32-E72D297353CC}">
              <c16:uniqueId val="{00000000-E89B-4CA7-B032-DEFD17B9F2D8}"/>
            </c:ext>
          </c:extLst>
        </c:ser>
        <c:dLbls>
          <c:showLegendKey val="0"/>
          <c:showVal val="0"/>
          <c:showCatName val="0"/>
          <c:showSerName val="0"/>
          <c:showPercent val="0"/>
          <c:showBubbleSize val="0"/>
        </c:dLbls>
        <c:gapWidth val="150"/>
        <c:axId val="382171080"/>
        <c:axId val="38217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20.9</c:v>
                </c:pt>
                <c:pt idx="1">
                  <c:v>20.7</c:v>
                </c:pt>
                <c:pt idx="2">
                  <c:v>20.6</c:v>
                </c:pt>
                <c:pt idx="3">
                  <c:v>20.5</c:v>
                </c:pt>
                <c:pt idx="4">
                  <c:v>20.2</c:v>
                </c:pt>
              </c:numCache>
            </c:numRef>
          </c:val>
          <c:smooth val="0"/>
          <c:extLst>
            <c:ext xmlns:c16="http://schemas.microsoft.com/office/drawing/2014/chart" uri="{C3380CC4-5D6E-409C-BE32-E72D297353CC}">
              <c16:uniqueId val="{00000001-E89B-4CA7-B032-DEFD17B9F2D8}"/>
            </c:ext>
          </c:extLst>
        </c:ser>
        <c:dLbls>
          <c:showLegendKey val="0"/>
          <c:showVal val="0"/>
          <c:showCatName val="0"/>
          <c:showSerName val="0"/>
          <c:showPercent val="0"/>
          <c:showBubbleSize val="0"/>
        </c:dLbls>
        <c:marker val="1"/>
        <c:smooth val="0"/>
        <c:axId val="382171080"/>
        <c:axId val="382171472"/>
      </c:lineChart>
      <c:catAx>
        <c:axId val="382171080"/>
        <c:scaling>
          <c:orientation val="minMax"/>
        </c:scaling>
        <c:delete val="1"/>
        <c:axPos val="b"/>
        <c:numFmt formatCode="General" sourceLinked="1"/>
        <c:majorTickMark val="none"/>
        <c:minorTickMark val="none"/>
        <c:tickLblPos val="none"/>
        <c:crossAx val="382171472"/>
        <c:crosses val="autoZero"/>
        <c:auto val="1"/>
        <c:lblAlgn val="ctr"/>
        <c:lblOffset val="100"/>
        <c:noMultiLvlLbl val="1"/>
      </c:catAx>
      <c:valAx>
        <c:axId val="382171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71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48.6</c:v>
                </c:pt>
                <c:pt idx="1">
                  <c:v>48.4</c:v>
                </c:pt>
                <c:pt idx="2">
                  <c:v>50.1</c:v>
                </c:pt>
                <c:pt idx="3">
                  <c:v>49.3</c:v>
                </c:pt>
                <c:pt idx="4">
                  <c:v>67.599999999999994</c:v>
                </c:pt>
              </c:numCache>
            </c:numRef>
          </c:val>
          <c:extLst>
            <c:ext xmlns:c16="http://schemas.microsoft.com/office/drawing/2014/chart" uri="{C3380CC4-5D6E-409C-BE32-E72D297353CC}">
              <c16:uniqueId val="{00000000-2A83-439A-9729-37B5A73EB934}"/>
            </c:ext>
          </c:extLst>
        </c:ser>
        <c:dLbls>
          <c:showLegendKey val="0"/>
          <c:showVal val="0"/>
          <c:showCatName val="0"/>
          <c:showSerName val="0"/>
          <c:showPercent val="0"/>
          <c:showBubbleSize val="0"/>
        </c:dLbls>
        <c:gapWidth val="150"/>
        <c:axId val="382172256"/>
        <c:axId val="382172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59.7</c:v>
                </c:pt>
                <c:pt idx="1">
                  <c:v>59</c:v>
                </c:pt>
                <c:pt idx="2">
                  <c:v>59.4</c:v>
                </c:pt>
                <c:pt idx="3">
                  <c:v>59.9</c:v>
                </c:pt>
                <c:pt idx="4">
                  <c:v>63.4</c:v>
                </c:pt>
              </c:numCache>
            </c:numRef>
          </c:val>
          <c:smooth val="0"/>
          <c:extLst>
            <c:ext xmlns:c16="http://schemas.microsoft.com/office/drawing/2014/chart" uri="{C3380CC4-5D6E-409C-BE32-E72D297353CC}">
              <c16:uniqueId val="{00000001-2A83-439A-9729-37B5A73EB934}"/>
            </c:ext>
          </c:extLst>
        </c:ser>
        <c:dLbls>
          <c:showLegendKey val="0"/>
          <c:showVal val="0"/>
          <c:showCatName val="0"/>
          <c:showSerName val="0"/>
          <c:showPercent val="0"/>
          <c:showBubbleSize val="0"/>
        </c:dLbls>
        <c:marker val="1"/>
        <c:smooth val="0"/>
        <c:axId val="382172256"/>
        <c:axId val="382172648"/>
      </c:lineChart>
      <c:catAx>
        <c:axId val="382172256"/>
        <c:scaling>
          <c:orientation val="minMax"/>
        </c:scaling>
        <c:delete val="1"/>
        <c:axPos val="b"/>
        <c:numFmt formatCode="General" sourceLinked="1"/>
        <c:majorTickMark val="none"/>
        <c:minorTickMark val="none"/>
        <c:tickLblPos val="none"/>
        <c:crossAx val="382172648"/>
        <c:crosses val="autoZero"/>
        <c:auto val="1"/>
        <c:lblAlgn val="ctr"/>
        <c:lblOffset val="100"/>
        <c:noMultiLvlLbl val="1"/>
      </c:catAx>
      <c:valAx>
        <c:axId val="382172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8217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大阪府貝塚市　貝塚病院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自治体職員 学術・研究機関出身</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249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249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f>データ!U6</f>
        <v>85120</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21079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249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249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f>データ!AI7</f>
        <v>99.3</v>
      </c>
      <c r="Q33" s="130"/>
      <c r="R33" s="130"/>
      <c r="S33" s="130"/>
      <c r="T33" s="130"/>
      <c r="U33" s="130"/>
      <c r="V33" s="130"/>
      <c r="W33" s="130"/>
      <c r="X33" s="130"/>
      <c r="Y33" s="130"/>
      <c r="Z33" s="130"/>
      <c r="AA33" s="130"/>
      <c r="AB33" s="130"/>
      <c r="AC33" s="130"/>
      <c r="AD33" s="131"/>
      <c r="AE33" s="129">
        <f>データ!AJ7</f>
        <v>100.1</v>
      </c>
      <c r="AF33" s="130"/>
      <c r="AG33" s="130"/>
      <c r="AH33" s="130"/>
      <c r="AI33" s="130"/>
      <c r="AJ33" s="130"/>
      <c r="AK33" s="130"/>
      <c r="AL33" s="130"/>
      <c r="AM33" s="130"/>
      <c r="AN33" s="130"/>
      <c r="AO33" s="130"/>
      <c r="AP33" s="130"/>
      <c r="AQ33" s="130"/>
      <c r="AR33" s="130"/>
      <c r="AS33" s="131"/>
      <c r="AT33" s="129">
        <f>データ!AK7</f>
        <v>97.9</v>
      </c>
      <c r="AU33" s="130"/>
      <c r="AV33" s="130"/>
      <c r="AW33" s="130"/>
      <c r="AX33" s="130"/>
      <c r="AY33" s="130"/>
      <c r="AZ33" s="130"/>
      <c r="BA33" s="130"/>
      <c r="BB33" s="130"/>
      <c r="BC33" s="130"/>
      <c r="BD33" s="130"/>
      <c r="BE33" s="130"/>
      <c r="BF33" s="130"/>
      <c r="BG33" s="130"/>
      <c r="BH33" s="131"/>
      <c r="BI33" s="129">
        <f>データ!AL7</f>
        <v>99.7</v>
      </c>
      <c r="BJ33" s="130"/>
      <c r="BK33" s="130"/>
      <c r="BL33" s="130"/>
      <c r="BM33" s="130"/>
      <c r="BN33" s="130"/>
      <c r="BO33" s="130"/>
      <c r="BP33" s="130"/>
      <c r="BQ33" s="130"/>
      <c r="BR33" s="130"/>
      <c r="BS33" s="130"/>
      <c r="BT33" s="130"/>
      <c r="BU33" s="130"/>
      <c r="BV33" s="130"/>
      <c r="BW33" s="131"/>
      <c r="BX33" s="129">
        <f>データ!AM7</f>
        <v>103.1</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94.6</v>
      </c>
      <c r="DE33" s="130"/>
      <c r="DF33" s="130"/>
      <c r="DG33" s="130"/>
      <c r="DH33" s="130"/>
      <c r="DI33" s="130"/>
      <c r="DJ33" s="130"/>
      <c r="DK33" s="130"/>
      <c r="DL33" s="130"/>
      <c r="DM33" s="130"/>
      <c r="DN33" s="130"/>
      <c r="DO33" s="130"/>
      <c r="DP33" s="130"/>
      <c r="DQ33" s="130"/>
      <c r="DR33" s="131"/>
      <c r="DS33" s="129">
        <f>データ!AU7</f>
        <v>95.1</v>
      </c>
      <c r="DT33" s="130"/>
      <c r="DU33" s="130"/>
      <c r="DV33" s="130"/>
      <c r="DW33" s="130"/>
      <c r="DX33" s="130"/>
      <c r="DY33" s="130"/>
      <c r="DZ33" s="130"/>
      <c r="EA33" s="130"/>
      <c r="EB33" s="130"/>
      <c r="EC33" s="130"/>
      <c r="ED33" s="130"/>
      <c r="EE33" s="130"/>
      <c r="EF33" s="130"/>
      <c r="EG33" s="131"/>
      <c r="EH33" s="129">
        <f>データ!AV7</f>
        <v>93</v>
      </c>
      <c r="EI33" s="130"/>
      <c r="EJ33" s="130"/>
      <c r="EK33" s="130"/>
      <c r="EL33" s="130"/>
      <c r="EM33" s="130"/>
      <c r="EN33" s="130"/>
      <c r="EO33" s="130"/>
      <c r="EP33" s="130"/>
      <c r="EQ33" s="130"/>
      <c r="ER33" s="130"/>
      <c r="ES33" s="130"/>
      <c r="ET33" s="130"/>
      <c r="EU33" s="130"/>
      <c r="EV33" s="131"/>
      <c r="EW33" s="129">
        <f>データ!AW7</f>
        <v>95.1</v>
      </c>
      <c r="EX33" s="130"/>
      <c r="EY33" s="130"/>
      <c r="EZ33" s="130"/>
      <c r="FA33" s="130"/>
      <c r="FB33" s="130"/>
      <c r="FC33" s="130"/>
      <c r="FD33" s="130"/>
      <c r="FE33" s="130"/>
      <c r="FF33" s="130"/>
      <c r="FG33" s="130"/>
      <c r="FH33" s="130"/>
      <c r="FI33" s="130"/>
      <c r="FJ33" s="130"/>
      <c r="FK33" s="131"/>
      <c r="FL33" s="129">
        <f>データ!AX7</f>
        <v>86.1</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57</v>
      </c>
      <c r="GS33" s="130"/>
      <c r="GT33" s="130"/>
      <c r="GU33" s="130"/>
      <c r="GV33" s="130"/>
      <c r="GW33" s="130"/>
      <c r="GX33" s="130"/>
      <c r="GY33" s="130"/>
      <c r="GZ33" s="130"/>
      <c r="HA33" s="130"/>
      <c r="HB33" s="130"/>
      <c r="HC33" s="130"/>
      <c r="HD33" s="130"/>
      <c r="HE33" s="130"/>
      <c r="HF33" s="131"/>
      <c r="HG33" s="129">
        <f>データ!BF7</f>
        <v>53.2</v>
      </c>
      <c r="HH33" s="130"/>
      <c r="HI33" s="130"/>
      <c r="HJ33" s="130"/>
      <c r="HK33" s="130"/>
      <c r="HL33" s="130"/>
      <c r="HM33" s="130"/>
      <c r="HN33" s="130"/>
      <c r="HO33" s="130"/>
      <c r="HP33" s="130"/>
      <c r="HQ33" s="130"/>
      <c r="HR33" s="130"/>
      <c r="HS33" s="130"/>
      <c r="HT33" s="130"/>
      <c r="HU33" s="131"/>
      <c r="HV33" s="129">
        <f>データ!BG7</f>
        <v>53.6</v>
      </c>
      <c r="HW33" s="130"/>
      <c r="HX33" s="130"/>
      <c r="HY33" s="130"/>
      <c r="HZ33" s="130"/>
      <c r="IA33" s="130"/>
      <c r="IB33" s="130"/>
      <c r="IC33" s="130"/>
      <c r="ID33" s="130"/>
      <c r="IE33" s="130"/>
      <c r="IF33" s="130"/>
      <c r="IG33" s="130"/>
      <c r="IH33" s="130"/>
      <c r="II33" s="130"/>
      <c r="IJ33" s="131"/>
      <c r="IK33" s="129">
        <f>データ!BH7</f>
        <v>50.1</v>
      </c>
      <c r="IL33" s="130"/>
      <c r="IM33" s="130"/>
      <c r="IN33" s="130"/>
      <c r="IO33" s="130"/>
      <c r="IP33" s="130"/>
      <c r="IQ33" s="130"/>
      <c r="IR33" s="130"/>
      <c r="IS33" s="130"/>
      <c r="IT33" s="130"/>
      <c r="IU33" s="130"/>
      <c r="IV33" s="130"/>
      <c r="IW33" s="130"/>
      <c r="IX33" s="130"/>
      <c r="IY33" s="131"/>
      <c r="IZ33" s="129">
        <f>データ!BI7</f>
        <v>48.7</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73</v>
      </c>
      <c r="KG33" s="130"/>
      <c r="KH33" s="130"/>
      <c r="KI33" s="130"/>
      <c r="KJ33" s="130"/>
      <c r="KK33" s="130"/>
      <c r="KL33" s="130"/>
      <c r="KM33" s="130"/>
      <c r="KN33" s="130"/>
      <c r="KO33" s="130"/>
      <c r="KP33" s="130"/>
      <c r="KQ33" s="130"/>
      <c r="KR33" s="130"/>
      <c r="KS33" s="130"/>
      <c r="KT33" s="131"/>
      <c r="KU33" s="129">
        <f>データ!BQ7</f>
        <v>73.2</v>
      </c>
      <c r="KV33" s="130"/>
      <c r="KW33" s="130"/>
      <c r="KX33" s="130"/>
      <c r="KY33" s="130"/>
      <c r="KZ33" s="130"/>
      <c r="LA33" s="130"/>
      <c r="LB33" s="130"/>
      <c r="LC33" s="130"/>
      <c r="LD33" s="130"/>
      <c r="LE33" s="130"/>
      <c r="LF33" s="130"/>
      <c r="LG33" s="130"/>
      <c r="LH33" s="130"/>
      <c r="LI33" s="131"/>
      <c r="LJ33" s="129">
        <f>データ!BR7</f>
        <v>69.7</v>
      </c>
      <c r="LK33" s="130"/>
      <c r="LL33" s="130"/>
      <c r="LM33" s="130"/>
      <c r="LN33" s="130"/>
      <c r="LO33" s="130"/>
      <c r="LP33" s="130"/>
      <c r="LQ33" s="130"/>
      <c r="LR33" s="130"/>
      <c r="LS33" s="130"/>
      <c r="LT33" s="130"/>
      <c r="LU33" s="130"/>
      <c r="LV33" s="130"/>
      <c r="LW33" s="130"/>
      <c r="LX33" s="131"/>
      <c r="LY33" s="129">
        <f>データ!BS7</f>
        <v>71.5</v>
      </c>
      <c r="LZ33" s="130"/>
      <c r="MA33" s="130"/>
      <c r="MB33" s="130"/>
      <c r="MC33" s="130"/>
      <c r="MD33" s="130"/>
      <c r="ME33" s="130"/>
      <c r="MF33" s="130"/>
      <c r="MG33" s="130"/>
      <c r="MH33" s="130"/>
      <c r="MI33" s="130"/>
      <c r="MJ33" s="130"/>
      <c r="MK33" s="130"/>
      <c r="ML33" s="130"/>
      <c r="MM33" s="131"/>
      <c r="MN33" s="129">
        <f>データ!BT7</f>
        <v>62.1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f>データ!AN7</f>
        <v>96.2</v>
      </c>
      <c r="Q34" s="130"/>
      <c r="R34" s="130"/>
      <c r="S34" s="130"/>
      <c r="T34" s="130"/>
      <c r="U34" s="130"/>
      <c r="V34" s="130"/>
      <c r="W34" s="130"/>
      <c r="X34" s="130"/>
      <c r="Y34" s="130"/>
      <c r="Z34" s="130"/>
      <c r="AA34" s="130"/>
      <c r="AB34" s="130"/>
      <c r="AC34" s="130"/>
      <c r="AD34" s="131"/>
      <c r="AE34" s="129">
        <f>データ!AO7</f>
        <v>97.2</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85.7</v>
      </c>
      <c r="DE34" s="130"/>
      <c r="DF34" s="130"/>
      <c r="DG34" s="130"/>
      <c r="DH34" s="130"/>
      <c r="DI34" s="130"/>
      <c r="DJ34" s="130"/>
      <c r="DK34" s="130"/>
      <c r="DL34" s="130"/>
      <c r="DM34" s="130"/>
      <c r="DN34" s="130"/>
      <c r="DO34" s="130"/>
      <c r="DP34" s="130"/>
      <c r="DQ34" s="130"/>
      <c r="DR34" s="131"/>
      <c r="DS34" s="129">
        <f>データ!AZ7</f>
        <v>85.9</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84.7</v>
      </c>
      <c r="GS34" s="130"/>
      <c r="GT34" s="130"/>
      <c r="GU34" s="130"/>
      <c r="GV34" s="130"/>
      <c r="GW34" s="130"/>
      <c r="GX34" s="130"/>
      <c r="GY34" s="130"/>
      <c r="GZ34" s="130"/>
      <c r="HA34" s="130"/>
      <c r="HB34" s="130"/>
      <c r="HC34" s="130"/>
      <c r="HD34" s="130"/>
      <c r="HE34" s="130"/>
      <c r="HF34" s="131"/>
      <c r="HG34" s="129">
        <f>データ!BK7</f>
        <v>86.8</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71.2</v>
      </c>
      <c r="KG34" s="130"/>
      <c r="KH34" s="130"/>
      <c r="KI34" s="130"/>
      <c r="KJ34" s="130"/>
      <c r="KK34" s="130"/>
      <c r="KL34" s="130"/>
      <c r="KM34" s="130"/>
      <c r="KN34" s="130"/>
      <c r="KO34" s="130"/>
      <c r="KP34" s="130"/>
      <c r="KQ34" s="130"/>
      <c r="KR34" s="130"/>
      <c r="KS34" s="130"/>
      <c r="KT34" s="131"/>
      <c r="KU34" s="129">
        <f>データ!BV7</f>
        <v>73</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185</v>
      </c>
      <c r="NK39" s="162"/>
      <c r="NL39" s="162"/>
      <c r="NM39" s="162"/>
      <c r="NN39" s="162"/>
      <c r="NO39" s="162"/>
      <c r="NP39" s="162"/>
      <c r="NQ39" s="162"/>
      <c r="NR39" s="162"/>
      <c r="NS39" s="162"/>
      <c r="NT39" s="162"/>
      <c r="NU39" s="162"/>
      <c r="NV39" s="162"/>
      <c r="NW39" s="162"/>
      <c r="NX39" s="16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61" t="s">
        <v>184</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28" t="s">
        <v>57</v>
      </c>
      <c r="H55" s="128"/>
      <c r="I55" s="128"/>
      <c r="J55" s="128"/>
      <c r="K55" s="128"/>
      <c r="L55" s="128"/>
      <c r="M55" s="128"/>
      <c r="N55" s="128"/>
      <c r="O55" s="128"/>
      <c r="P55" s="138">
        <f>データ!CA7</f>
        <v>55522</v>
      </c>
      <c r="Q55" s="139"/>
      <c r="R55" s="139"/>
      <c r="S55" s="139"/>
      <c r="T55" s="139"/>
      <c r="U55" s="139"/>
      <c r="V55" s="139"/>
      <c r="W55" s="139"/>
      <c r="X55" s="139"/>
      <c r="Y55" s="139"/>
      <c r="Z55" s="139"/>
      <c r="AA55" s="139"/>
      <c r="AB55" s="139"/>
      <c r="AC55" s="139"/>
      <c r="AD55" s="140"/>
      <c r="AE55" s="138">
        <f>データ!CB7</f>
        <v>56638</v>
      </c>
      <c r="AF55" s="139"/>
      <c r="AG55" s="139"/>
      <c r="AH55" s="139"/>
      <c r="AI55" s="139"/>
      <c r="AJ55" s="139"/>
      <c r="AK55" s="139"/>
      <c r="AL55" s="139"/>
      <c r="AM55" s="139"/>
      <c r="AN55" s="139"/>
      <c r="AO55" s="139"/>
      <c r="AP55" s="139"/>
      <c r="AQ55" s="139"/>
      <c r="AR55" s="139"/>
      <c r="AS55" s="140"/>
      <c r="AT55" s="138">
        <f>データ!CC7</f>
        <v>57257</v>
      </c>
      <c r="AU55" s="139"/>
      <c r="AV55" s="139"/>
      <c r="AW55" s="139"/>
      <c r="AX55" s="139"/>
      <c r="AY55" s="139"/>
      <c r="AZ55" s="139"/>
      <c r="BA55" s="139"/>
      <c r="BB55" s="139"/>
      <c r="BC55" s="139"/>
      <c r="BD55" s="139"/>
      <c r="BE55" s="139"/>
      <c r="BF55" s="139"/>
      <c r="BG55" s="139"/>
      <c r="BH55" s="140"/>
      <c r="BI55" s="138">
        <f>データ!CD7</f>
        <v>57646</v>
      </c>
      <c r="BJ55" s="139"/>
      <c r="BK55" s="139"/>
      <c r="BL55" s="139"/>
      <c r="BM55" s="139"/>
      <c r="BN55" s="139"/>
      <c r="BO55" s="139"/>
      <c r="BP55" s="139"/>
      <c r="BQ55" s="139"/>
      <c r="BR55" s="139"/>
      <c r="BS55" s="139"/>
      <c r="BT55" s="139"/>
      <c r="BU55" s="139"/>
      <c r="BV55" s="139"/>
      <c r="BW55" s="140"/>
      <c r="BX55" s="138">
        <f>データ!CE7</f>
        <v>58255</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12295</v>
      </c>
      <c r="DE55" s="139"/>
      <c r="DF55" s="139"/>
      <c r="DG55" s="139"/>
      <c r="DH55" s="139"/>
      <c r="DI55" s="139"/>
      <c r="DJ55" s="139"/>
      <c r="DK55" s="139"/>
      <c r="DL55" s="139"/>
      <c r="DM55" s="139"/>
      <c r="DN55" s="139"/>
      <c r="DO55" s="139"/>
      <c r="DP55" s="139"/>
      <c r="DQ55" s="139"/>
      <c r="DR55" s="140"/>
      <c r="DS55" s="138">
        <f>データ!CM7</f>
        <v>12590</v>
      </c>
      <c r="DT55" s="139"/>
      <c r="DU55" s="139"/>
      <c r="DV55" s="139"/>
      <c r="DW55" s="139"/>
      <c r="DX55" s="139"/>
      <c r="DY55" s="139"/>
      <c r="DZ55" s="139"/>
      <c r="EA55" s="139"/>
      <c r="EB55" s="139"/>
      <c r="EC55" s="139"/>
      <c r="ED55" s="139"/>
      <c r="EE55" s="139"/>
      <c r="EF55" s="139"/>
      <c r="EG55" s="140"/>
      <c r="EH55" s="138">
        <f>データ!CN7</f>
        <v>12892</v>
      </c>
      <c r="EI55" s="139"/>
      <c r="EJ55" s="139"/>
      <c r="EK55" s="139"/>
      <c r="EL55" s="139"/>
      <c r="EM55" s="139"/>
      <c r="EN55" s="139"/>
      <c r="EO55" s="139"/>
      <c r="EP55" s="139"/>
      <c r="EQ55" s="139"/>
      <c r="ER55" s="139"/>
      <c r="ES55" s="139"/>
      <c r="ET55" s="139"/>
      <c r="EU55" s="139"/>
      <c r="EV55" s="140"/>
      <c r="EW55" s="138">
        <f>データ!CO7</f>
        <v>13795</v>
      </c>
      <c r="EX55" s="139"/>
      <c r="EY55" s="139"/>
      <c r="EZ55" s="139"/>
      <c r="FA55" s="139"/>
      <c r="FB55" s="139"/>
      <c r="FC55" s="139"/>
      <c r="FD55" s="139"/>
      <c r="FE55" s="139"/>
      <c r="FF55" s="139"/>
      <c r="FG55" s="139"/>
      <c r="FH55" s="139"/>
      <c r="FI55" s="139"/>
      <c r="FJ55" s="139"/>
      <c r="FK55" s="140"/>
      <c r="FL55" s="138">
        <f>データ!CP7</f>
        <v>14101</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48.6</v>
      </c>
      <c r="GS55" s="130"/>
      <c r="GT55" s="130"/>
      <c r="GU55" s="130"/>
      <c r="GV55" s="130"/>
      <c r="GW55" s="130"/>
      <c r="GX55" s="130"/>
      <c r="GY55" s="130"/>
      <c r="GZ55" s="130"/>
      <c r="HA55" s="130"/>
      <c r="HB55" s="130"/>
      <c r="HC55" s="130"/>
      <c r="HD55" s="130"/>
      <c r="HE55" s="130"/>
      <c r="HF55" s="131"/>
      <c r="HG55" s="129">
        <f>データ!CX7</f>
        <v>48.4</v>
      </c>
      <c r="HH55" s="130"/>
      <c r="HI55" s="130"/>
      <c r="HJ55" s="130"/>
      <c r="HK55" s="130"/>
      <c r="HL55" s="130"/>
      <c r="HM55" s="130"/>
      <c r="HN55" s="130"/>
      <c r="HO55" s="130"/>
      <c r="HP55" s="130"/>
      <c r="HQ55" s="130"/>
      <c r="HR55" s="130"/>
      <c r="HS55" s="130"/>
      <c r="HT55" s="130"/>
      <c r="HU55" s="131"/>
      <c r="HV55" s="129">
        <f>データ!CY7</f>
        <v>50.1</v>
      </c>
      <c r="HW55" s="130"/>
      <c r="HX55" s="130"/>
      <c r="HY55" s="130"/>
      <c r="HZ55" s="130"/>
      <c r="IA55" s="130"/>
      <c r="IB55" s="130"/>
      <c r="IC55" s="130"/>
      <c r="ID55" s="130"/>
      <c r="IE55" s="130"/>
      <c r="IF55" s="130"/>
      <c r="IG55" s="130"/>
      <c r="IH55" s="130"/>
      <c r="II55" s="130"/>
      <c r="IJ55" s="131"/>
      <c r="IK55" s="129">
        <f>データ!CZ7</f>
        <v>49.3</v>
      </c>
      <c r="IL55" s="130"/>
      <c r="IM55" s="130"/>
      <c r="IN55" s="130"/>
      <c r="IO55" s="130"/>
      <c r="IP55" s="130"/>
      <c r="IQ55" s="130"/>
      <c r="IR55" s="130"/>
      <c r="IS55" s="130"/>
      <c r="IT55" s="130"/>
      <c r="IU55" s="130"/>
      <c r="IV55" s="130"/>
      <c r="IW55" s="130"/>
      <c r="IX55" s="130"/>
      <c r="IY55" s="131"/>
      <c r="IZ55" s="129">
        <f>データ!DA7</f>
        <v>67.599999999999994</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24</v>
      </c>
      <c r="KG55" s="130"/>
      <c r="KH55" s="130"/>
      <c r="KI55" s="130"/>
      <c r="KJ55" s="130"/>
      <c r="KK55" s="130"/>
      <c r="KL55" s="130"/>
      <c r="KM55" s="130"/>
      <c r="KN55" s="130"/>
      <c r="KO55" s="130"/>
      <c r="KP55" s="130"/>
      <c r="KQ55" s="130"/>
      <c r="KR55" s="130"/>
      <c r="KS55" s="130"/>
      <c r="KT55" s="131"/>
      <c r="KU55" s="129">
        <f>データ!DI7</f>
        <v>24.1</v>
      </c>
      <c r="KV55" s="130"/>
      <c r="KW55" s="130"/>
      <c r="KX55" s="130"/>
      <c r="KY55" s="130"/>
      <c r="KZ55" s="130"/>
      <c r="LA55" s="130"/>
      <c r="LB55" s="130"/>
      <c r="LC55" s="130"/>
      <c r="LD55" s="130"/>
      <c r="LE55" s="130"/>
      <c r="LF55" s="130"/>
      <c r="LG55" s="130"/>
      <c r="LH55" s="130"/>
      <c r="LI55" s="131"/>
      <c r="LJ55" s="129">
        <f>データ!DJ7</f>
        <v>23.9</v>
      </c>
      <c r="LK55" s="130"/>
      <c r="LL55" s="130"/>
      <c r="LM55" s="130"/>
      <c r="LN55" s="130"/>
      <c r="LO55" s="130"/>
      <c r="LP55" s="130"/>
      <c r="LQ55" s="130"/>
      <c r="LR55" s="130"/>
      <c r="LS55" s="130"/>
      <c r="LT55" s="130"/>
      <c r="LU55" s="130"/>
      <c r="LV55" s="130"/>
      <c r="LW55" s="130"/>
      <c r="LX55" s="131"/>
      <c r="LY55" s="129">
        <f>データ!DK7</f>
        <v>23.5</v>
      </c>
      <c r="LZ55" s="130"/>
      <c r="MA55" s="130"/>
      <c r="MB55" s="130"/>
      <c r="MC55" s="130"/>
      <c r="MD55" s="130"/>
      <c r="ME55" s="130"/>
      <c r="MF55" s="130"/>
      <c r="MG55" s="130"/>
      <c r="MH55" s="130"/>
      <c r="MI55" s="130"/>
      <c r="MJ55" s="130"/>
      <c r="MK55" s="130"/>
      <c r="ML55" s="130"/>
      <c r="MM55" s="131"/>
      <c r="MN55" s="129">
        <f>データ!DL7</f>
        <v>24.3</v>
      </c>
      <c r="MO55" s="130"/>
      <c r="MP55" s="130"/>
      <c r="MQ55" s="130"/>
      <c r="MR55" s="130"/>
      <c r="MS55" s="130"/>
      <c r="MT55" s="130"/>
      <c r="MU55" s="130"/>
      <c r="MV55" s="130"/>
      <c r="MW55" s="130"/>
      <c r="MX55" s="130"/>
      <c r="MY55" s="130"/>
      <c r="MZ55" s="130"/>
      <c r="NA55" s="130"/>
      <c r="NB55" s="131"/>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28" t="s">
        <v>59</v>
      </c>
      <c r="H56" s="128"/>
      <c r="I56" s="128"/>
      <c r="J56" s="128"/>
      <c r="K56" s="128"/>
      <c r="L56" s="128"/>
      <c r="M56" s="128"/>
      <c r="N56" s="128"/>
      <c r="O56" s="128"/>
      <c r="P56" s="138">
        <f>データ!CF7</f>
        <v>44825</v>
      </c>
      <c r="Q56" s="139"/>
      <c r="R56" s="139"/>
      <c r="S56" s="139"/>
      <c r="T56" s="139"/>
      <c r="U56" s="139"/>
      <c r="V56" s="139"/>
      <c r="W56" s="139"/>
      <c r="X56" s="139"/>
      <c r="Y56" s="139"/>
      <c r="Z56" s="139"/>
      <c r="AA56" s="139"/>
      <c r="AB56" s="139"/>
      <c r="AC56" s="139"/>
      <c r="AD56" s="140"/>
      <c r="AE56" s="138">
        <f>データ!CG7</f>
        <v>45494</v>
      </c>
      <c r="AF56" s="139"/>
      <c r="AG56" s="139"/>
      <c r="AH56" s="139"/>
      <c r="AI56" s="139"/>
      <c r="AJ56" s="139"/>
      <c r="AK56" s="139"/>
      <c r="AL56" s="139"/>
      <c r="AM56" s="139"/>
      <c r="AN56" s="139"/>
      <c r="AO56" s="139"/>
      <c r="AP56" s="139"/>
      <c r="AQ56" s="139"/>
      <c r="AR56" s="139"/>
      <c r="AS56" s="140"/>
      <c r="AT56" s="138">
        <f>データ!CH7</f>
        <v>47924</v>
      </c>
      <c r="AU56" s="139"/>
      <c r="AV56" s="139"/>
      <c r="AW56" s="139"/>
      <c r="AX56" s="139"/>
      <c r="AY56" s="139"/>
      <c r="AZ56" s="139"/>
      <c r="BA56" s="139"/>
      <c r="BB56" s="139"/>
      <c r="BC56" s="139"/>
      <c r="BD56" s="139"/>
      <c r="BE56" s="139"/>
      <c r="BF56" s="139"/>
      <c r="BG56" s="139"/>
      <c r="BH56" s="140"/>
      <c r="BI56" s="138">
        <f>データ!CI7</f>
        <v>48807</v>
      </c>
      <c r="BJ56" s="139"/>
      <c r="BK56" s="139"/>
      <c r="BL56" s="139"/>
      <c r="BM56" s="139"/>
      <c r="BN56" s="139"/>
      <c r="BO56" s="139"/>
      <c r="BP56" s="139"/>
      <c r="BQ56" s="139"/>
      <c r="BR56" s="139"/>
      <c r="BS56" s="139"/>
      <c r="BT56" s="139"/>
      <c r="BU56" s="139"/>
      <c r="BV56" s="139"/>
      <c r="BW56" s="140"/>
      <c r="BX56" s="138">
        <f>データ!CJ7</f>
        <v>51594</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12023</v>
      </c>
      <c r="DE56" s="139"/>
      <c r="DF56" s="139"/>
      <c r="DG56" s="139"/>
      <c r="DH56" s="139"/>
      <c r="DI56" s="139"/>
      <c r="DJ56" s="139"/>
      <c r="DK56" s="139"/>
      <c r="DL56" s="139"/>
      <c r="DM56" s="139"/>
      <c r="DN56" s="139"/>
      <c r="DO56" s="139"/>
      <c r="DP56" s="139"/>
      <c r="DQ56" s="139"/>
      <c r="DR56" s="140"/>
      <c r="DS56" s="138">
        <f>データ!CR7</f>
        <v>12309</v>
      </c>
      <c r="DT56" s="139"/>
      <c r="DU56" s="139"/>
      <c r="DV56" s="139"/>
      <c r="DW56" s="139"/>
      <c r="DX56" s="139"/>
      <c r="DY56" s="139"/>
      <c r="DZ56" s="139"/>
      <c r="EA56" s="139"/>
      <c r="EB56" s="139"/>
      <c r="EC56" s="139"/>
      <c r="ED56" s="139"/>
      <c r="EE56" s="139"/>
      <c r="EF56" s="139"/>
      <c r="EG56" s="140"/>
      <c r="EH56" s="138">
        <f>データ!CS7</f>
        <v>12502</v>
      </c>
      <c r="EI56" s="139"/>
      <c r="EJ56" s="139"/>
      <c r="EK56" s="139"/>
      <c r="EL56" s="139"/>
      <c r="EM56" s="139"/>
      <c r="EN56" s="139"/>
      <c r="EO56" s="139"/>
      <c r="EP56" s="139"/>
      <c r="EQ56" s="139"/>
      <c r="ER56" s="139"/>
      <c r="ES56" s="139"/>
      <c r="ET56" s="139"/>
      <c r="EU56" s="139"/>
      <c r="EV56" s="140"/>
      <c r="EW56" s="138">
        <f>データ!CT7</f>
        <v>12970</v>
      </c>
      <c r="EX56" s="139"/>
      <c r="EY56" s="139"/>
      <c r="EZ56" s="139"/>
      <c r="FA56" s="139"/>
      <c r="FB56" s="139"/>
      <c r="FC56" s="139"/>
      <c r="FD56" s="139"/>
      <c r="FE56" s="139"/>
      <c r="FF56" s="139"/>
      <c r="FG56" s="139"/>
      <c r="FH56" s="139"/>
      <c r="FI56" s="139"/>
      <c r="FJ56" s="139"/>
      <c r="FK56" s="140"/>
      <c r="FL56" s="138">
        <f>データ!CU7</f>
        <v>13767</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59.7</v>
      </c>
      <c r="GS56" s="130"/>
      <c r="GT56" s="130"/>
      <c r="GU56" s="130"/>
      <c r="GV56" s="130"/>
      <c r="GW56" s="130"/>
      <c r="GX56" s="130"/>
      <c r="GY56" s="130"/>
      <c r="GZ56" s="130"/>
      <c r="HA56" s="130"/>
      <c r="HB56" s="130"/>
      <c r="HC56" s="130"/>
      <c r="HD56" s="130"/>
      <c r="HE56" s="130"/>
      <c r="HF56" s="131"/>
      <c r="HG56" s="129">
        <f>データ!DC7</f>
        <v>59</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20.9</v>
      </c>
      <c r="KG56" s="130"/>
      <c r="KH56" s="130"/>
      <c r="KI56" s="130"/>
      <c r="KJ56" s="130"/>
      <c r="KK56" s="130"/>
      <c r="KL56" s="130"/>
      <c r="KM56" s="130"/>
      <c r="KN56" s="130"/>
      <c r="KO56" s="130"/>
      <c r="KP56" s="130"/>
      <c r="KQ56" s="130"/>
      <c r="KR56" s="130"/>
      <c r="KS56" s="130"/>
      <c r="KT56" s="131"/>
      <c r="KU56" s="129">
        <f>データ!DN7</f>
        <v>20.7</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182</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f>データ!DS7</f>
        <v>62.9</v>
      </c>
      <c r="V79" s="151"/>
      <c r="W79" s="151"/>
      <c r="X79" s="151"/>
      <c r="Y79" s="151"/>
      <c r="Z79" s="151"/>
      <c r="AA79" s="151"/>
      <c r="AB79" s="151"/>
      <c r="AC79" s="151"/>
      <c r="AD79" s="151"/>
      <c r="AE79" s="151"/>
      <c r="AF79" s="151"/>
      <c r="AG79" s="151"/>
      <c r="AH79" s="151"/>
      <c r="AI79" s="151"/>
      <c r="AJ79" s="151"/>
      <c r="AK79" s="151"/>
      <c r="AL79" s="151"/>
      <c r="AM79" s="151"/>
      <c r="AN79" s="151">
        <f>データ!DT7</f>
        <v>65</v>
      </c>
      <c r="AO79" s="151"/>
      <c r="AP79" s="151"/>
      <c r="AQ79" s="151"/>
      <c r="AR79" s="151"/>
      <c r="AS79" s="151"/>
      <c r="AT79" s="151"/>
      <c r="AU79" s="151"/>
      <c r="AV79" s="151"/>
      <c r="AW79" s="151"/>
      <c r="AX79" s="151"/>
      <c r="AY79" s="151"/>
      <c r="AZ79" s="151"/>
      <c r="BA79" s="151"/>
      <c r="BB79" s="151"/>
      <c r="BC79" s="151"/>
      <c r="BD79" s="151"/>
      <c r="BE79" s="151"/>
      <c r="BF79" s="151"/>
      <c r="BG79" s="151">
        <f>データ!DU7</f>
        <v>67.2</v>
      </c>
      <c r="BH79" s="151"/>
      <c r="BI79" s="151"/>
      <c r="BJ79" s="151"/>
      <c r="BK79" s="151"/>
      <c r="BL79" s="151"/>
      <c r="BM79" s="151"/>
      <c r="BN79" s="151"/>
      <c r="BO79" s="151"/>
      <c r="BP79" s="151"/>
      <c r="BQ79" s="151"/>
      <c r="BR79" s="151"/>
      <c r="BS79" s="151"/>
      <c r="BT79" s="151"/>
      <c r="BU79" s="151"/>
      <c r="BV79" s="151"/>
      <c r="BW79" s="151"/>
      <c r="BX79" s="151"/>
      <c r="BY79" s="151"/>
      <c r="BZ79" s="151">
        <f>データ!DV7</f>
        <v>68.5</v>
      </c>
      <c r="CA79" s="151"/>
      <c r="CB79" s="151"/>
      <c r="CC79" s="151"/>
      <c r="CD79" s="151"/>
      <c r="CE79" s="151"/>
      <c r="CF79" s="151"/>
      <c r="CG79" s="151"/>
      <c r="CH79" s="151"/>
      <c r="CI79" s="151"/>
      <c r="CJ79" s="151"/>
      <c r="CK79" s="151"/>
      <c r="CL79" s="151"/>
      <c r="CM79" s="151"/>
      <c r="CN79" s="151"/>
      <c r="CO79" s="151"/>
      <c r="CP79" s="151"/>
      <c r="CQ79" s="151"/>
      <c r="CR79" s="151"/>
      <c r="CS79" s="151">
        <f>データ!DW7</f>
        <v>65.7</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70.3</v>
      </c>
      <c r="EP79" s="151"/>
      <c r="EQ79" s="151"/>
      <c r="ER79" s="151"/>
      <c r="ES79" s="151"/>
      <c r="ET79" s="151"/>
      <c r="EU79" s="151"/>
      <c r="EV79" s="151"/>
      <c r="EW79" s="151"/>
      <c r="EX79" s="151"/>
      <c r="EY79" s="151"/>
      <c r="EZ79" s="151"/>
      <c r="FA79" s="151"/>
      <c r="FB79" s="151"/>
      <c r="FC79" s="151"/>
      <c r="FD79" s="151"/>
      <c r="FE79" s="151"/>
      <c r="FF79" s="151"/>
      <c r="FG79" s="151"/>
      <c r="FH79" s="151">
        <f>データ!EE7</f>
        <v>73.400000000000006</v>
      </c>
      <c r="FI79" s="151"/>
      <c r="FJ79" s="151"/>
      <c r="FK79" s="151"/>
      <c r="FL79" s="151"/>
      <c r="FM79" s="151"/>
      <c r="FN79" s="151"/>
      <c r="FO79" s="151"/>
      <c r="FP79" s="151"/>
      <c r="FQ79" s="151"/>
      <c r="FR79" s="151"/>
      <c r="FS79" s="151"/>
      <c r="FT79" s="151"/>
      <c r="FU79" s="151"/>
      <c r="FV79" s="151"/>
      <c r="FW79" s="151"/>
      <c r="FX79" s="151"/>
      <c r="FY79" s="151"/>
      <c r="FZ79" s="151"/>
      <c r="GA79" s="151">
        <f>データ!EF7</f>
        <v>77</v>
      </c>
      <c r="GB79" s="151"/>
      <c r="GC79" s="151"/>
      <c r="GD79" s="151"/>
      <c r="GE79" s="151"/>
      <c r="GF79" s="151"/>
      <c r="GG79" s="151"/>
      <c r="GH79" s="151"/>
      <c r="GI79" s="151"/>
      <c r="GJ79" s="151"/>
      <c r="GK79" s="151"/>
      <c r="GL79" s="151"/>
      <c r="GM79" s="151"/>
      <c r="GN79" s="151"/>
      <c r="GO79" s="151"/>
      <c r="GP79" s="151"/>
      <c r="GQ79" s="151"/>
      <c r="GR79" s="151"/>
      <c r="GS79" s="151"/>
      <c r="GT79" s="151">
        <f>データ!EG7</f>
        <v>78.7</v>
      </c>
      <c r="GU79" s="151"/>
      <c r="GV79" s="151"/>
      <c r="GW79" s="151"/>
      <c r="GX79" s="151"/>
      <c r="GY79" s="151"/>
      <c r="GZ79" s="151"/>
      <c r="HA79" s="151"/>
      <c r="HB79" s="151"/>
      <c r="HC79" s="151"/>
      <c r="HD79" s="151"/>
      <c r="HE79" s="151"/>
      <c r="HF79" s="151"/>
      <c r="HG79" s="151"/>
      <c r="HH79" s="151"/>
      <c r="HI79" s="151"/>
      <c r="HJ79" s="151"/>
      <c r="HK79" s="151"/>
      <c r="HL79" s="151"/>
      <c r="HM79" s="151">
        <f>データ!EH7</f>
        <v>63.5</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58860723</v>
      </c>
      <c r="JK79" s="152"/>
      <c r="JL79" s="152"/>
      <c r="JM79" s="152"/>
      <c r="JN79" s="152"/>
      <c r="JO79" s="152"/>
      <c r="JP79" s="152"/>
      <c r="JQ79" s="152"/>
      <c r="JR79" s="152"/>
      <c r="JS79" s="152"/>
      <c r="JT79" s="152"/>
      <c r="JU79" s="152"/>
      <c r="JV79" s="152"/>
      <c r="JW79" s="152"/>
      <c r="JX79" s="152"/>
      <c r="JY79" s="152"/>
      <c r="JZ79" s="152"/>
      <c r="KA79" s="152"/>
      <c r="KB79" s="152"/>
      <c r="KC79" s="152">
        <f>データ!EP7</f>
        <v>58894944</v>
      </c>
      <c r="KD79" s="152"/>
      <c r="KE79" s="152"/>
      <c r="KF79" s="152"/>
      <c r="KG79" s="152"/>
      <c r="KH79" s="152"/>
      <c r="KI79" s="152"/>
      <c r="KJ79" s="152"/>
      <c r="KK79" s="152"/>
      <c r="KL79" s="152"/>
      <c r="KM79" s="152"/>
      <c r="KN79" s="152"/>
      <c r="KO79" s="152"/>
      <c r="KP79" s="152"/>
      <c r="KQ79" s="152"/>
      <c r="KR79" s="152"/>
      <c r="KS79" s="152"/>
      <c r="KT79" s="152"/>
      <c r="KU79" s="152"/>
      <c r="KV79" s="152">
        <f>データ!EQ7</f>
        <v>59100064</v>
      </c>
      <c r="KW79" s="152"/>
      <c r="KX79" s="152"/>
      <c r="KY79" s="152"/>
      <c r="KZ79" s="152"/>
      <c r="LA79" s="152"/>
      <c r="LB79" s="152"/>
      <c r="LC79" s="152"/>
      <c r="LD79" s="152"/>
      <c r="LE79" s="152"/>
      <c r="LF79" s="152"/>
      <c r="LG79" s="152"/>
      <c r="LH79" s="152"/>
      <c r="LI79" s="152"/>
      <c r="LJ79" s="152"/>
      <c r="LK79" s="152"/>
      <c r="LL79" s="152"/>
      <c r="LM79" s="152"/>
      <c r="LN79" s="152"/>
      <c r="LO79" s="152">
        <f>データ!ER7</f>
        <v>58405418</v>
      </c>
      <c r="LP79" s="152"/>
      <c r="LQ79" s="152"/>
      <c r="LR79" s="152"/>
      <c r="LS79" s="152"/>
      <c r="LT79" s="152"/>
      <c r="LU79" s="152"/>
      <c r="LV79" s="152"/>
      <c r="LW79" s="152"/>
      <c r="LX79" s="152"/>
      <c r="LY79" s="152"/>
      <c r="LZ79" s="152"/>
      <c r="MA79" s="152"/>
      <c r="MB79" s="152"/>
      <c r="MC79" s="152"/>
      <c r="MD79" s="152"/>
      <c r="ME79" s="152"/>
      <c r="MF79" s="152"/>
      <c r="MG79" s="152"/>
      <c r="MH79" s="152">
        <f>データ!ES7</f>
        <v>58849213</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f>データ!DX7</f>
        <v>44.7</v>
      </c>
      <c r="V80" s="151"/>
      <c r="W80" s="151"/>
      <c r="X80" s="151"/>
      <c r="Y80" s="151"/>
      <c r="Z80" s="151"/>
      <c r="AA80" s="151"/>
      <c r="AB80" s="151"/>
      <c r="AC80" s="151"/>
      <c r="AD80" s="151"/>
      <c r="AE80" s="151"/>
      <c r="AF80" s="151"/>
      <c r="AG80" s="151"/>
      <c r="AH80" s="151"/>
      <c r="AI80" s="151"/>
      <c r="AJ80" s="151"/>
      <c r="AK80" s="151"/>
      <c r="AL80" s="151"/>
      <c r="AM80" s="151"/>
      <c r="AN80" s="151">
        <f>データ!DY7</f>
        <v>46.9</v>
      </c>
      <c r="AO80" s="151"/>
      <c r="AP80" s="151"/>
      <c r="AQ80" s="151"/>
      <c r="AR80" s="151"/>
      <c r="AS80" s="151"/>
      <c r="AT80" s="151"/>
      <c r="AU80" s="151"/>
      <c r="AV80" s="151"/>
      <c r="AW80" s="151"/>
      <c r="AX80" s="151"/>
      <c r="AY80" s="151"/>
      <c r="AZ80" s="151"/>
      <c r="BA80" s="151"/>
      <c r="BB80" s="151"/>
      <c r="BC80" s="151"/>
      <c r="BD80" s="151"/>
      <c r="BE80" s="151"/>
      <c r="BF80" s="151"/>
      <c r="BG80" s="151">
        <f>データ!DZ7</f>
        <v>48.6</v>
      </c>
      <c r="BH80" s="151"/>
      <c r="BI80" s="151"/>
      <c r="BJ80" s="151"/>
      <c r="BK80" s="151"/>
      <c r="BL80" s="151"/>
      <c r="BM80" s="151"/>
      <c r="BN80" s="151"/>
      <c r="BO80" s="151"/>
      <c r="BP80" s="151"/>
      <c r="BQ80" s="151"/>
      <c r="BR80" s="151"/>
      <c r="BS80" s="151"/>
      <c r="BT80" s="151"/>
      <c r="BU80" s="151"/>
      <c r="BV80" s="151"/>
      <c r="BW80" s="151"/>
      <c r="BX80" s="151"/>
      <c r="BY80" s="151"/>
      <c r="BZ80" s="151">
        <f>データ!EA7</f>
        <v>50.8</v>
      </c>
      <c r="CA80" s="151"/>
      <c r="CB80" s="151"/>
      <c r="CC80" s="151"/>
      <c r="CD80" s="151"/>
      <c r="CE80" s="151"/>
      <c r="CF80" s="151"/>
      <c r="CG80" s="151"/>
      <c r="CH80" s="151"/>
      <c r="CI80" s="151"/>
      <c r="CJ80" s="151"/>
      <c r="CK80" s="151"/>
      <c r="CL80" s="151"/>
      <c r="CM80" s="151"/>
      <c r="CN80" s="151"/>
      <c r="CO80" s="151"/>
      <c r="CP80" s="151"/>
      <c r="CQ80" s="151"/>
      <c r="CR80" s="151"/>
      <c r="CS80" s="151">
        <f>データ!EB7</f>
        <v>51.4</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64.2</v>
      </c>
      <c r="EP80" s="151"/>
      <c r="EQ80" s="151"/>
      <c r="ER80" s="151"/>
      <c r="ES80" s="151"/>
      <c r="ET80" s="151"/>
      <c r="EU80" s="151"/>
      <c r="EV80" s="151"/>
      <c r="EW80" s="151"/>
      <c r="EX80" s="151"/>
      <c r="EY80" s="151"/>
      <c r="EZ80" s="151"/>
      <c r="FA80" s="151"/>
      <c r="FB80" s="151"/>
      <c r="FC80" s="151"/>
      <c r="FD80" s="151"/>
      <c r="FE80" s="151"/>
      <c r="FF80" s="151"/>
      <c r="FG80" s="151"/>
      <c r="FH80" s="151">
        <f>データ!EJ7</f>
        <v>67.3</v>
      </c>
      <c r="FI80" s="151"/>
      <c r="FJ80" s="151"/>
      <c r="FK80" s="151"/>
      <c r="FL80" s="151"/>
      <c r="FM80" s="151"/>
      <c r="FN80" s="151"/>
      <c r="FO80" s="151"/>
      <c r="FP80" s="151"/>
      <c r="FQ80" s="151"/>
      <c r="FR80" s="151"/>
      <c r="FS80" s="151"/>
      <c r="FT80" s="151"/>
      <c r="FU80" s="151"/>
      <c r="FV80" s="151"/>
      <c r="FW80" s="151"/>
      <c r="FX80" s="151"/>
      <c r="FY80" s="151"/>
      <c r="FZ80" s="151"/>
      <c r="GA80" s="151">
        <f>データ!EK7</f>
        <v>70.099999999999994</v>
      </c>
      <c r="GB80" s="151"/>
      <c r="GC80" s="151"/>
      <c r="GD80" s="151"/>
      <c r="GE80" s="151"/>
      <c r="GF80" s="151"/>
      <c r="GG80" s="151"/>
      <c r="GH80" s="151"/>
      <c r="GI80" s="151"/>
      <c r="GJ80" s="151"/>
      <c r="GK80" s="151"/>
      <c r="GL80" s="151"/>
      <c r="GM80" s="151"/>
      <c r="GN80" s="151"/>
      <c r="GO80" s="151"/>
      <c r="GP80" s="151"/>
      <c r="GQ80" s="151"/>
      <c r="GR80" s="151"/>
      <c r="GS80" s="151"/>
      <c r="GT80" s="151">
        <f>データ!EL7</f>
        <v>72.599999999999994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71.900000000000006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41260555</v>
      </c>
      <c r="JK80" s="152"/>
      <c r="JL80" s="152"/>
      <c r="JM80" s="152"/>
      <c r="JN80" s="152"/>
      <c r="JO80" s="152"/>
      <c r="JP80" s="152"/>
      <c r="JQ80" s="152"/>
      <c r="JR80" s="152"/>
      <c r="JS80" s="152"/>
      <c r="JT80" s="152"/>
      <c r="JU80" s="152"/>
      <c r="JV80" s="152"/>
      <c r="JW80" s="152"/>
      <c r="JX80" s="152"/>
      <c r="JY80" s="152"/>
      <c r="JZ80" s="152"/>
      <c r="KA80" s="152"/>
      <c r="KB80" s="152"/>
      <c r="KC80" s="152">
        <f>データ!EU7</f>
        <v>41975086</v>
      </c>
      <c r="KD80" s="152"/>
      <c r="KE80" s="152"/>
      <c r="KF80" s="152"/>
      <c r="KG80" s="152"/>
      <c r="KH80" s="152"/>
      <c r="KI80" s="152"/>
      <c r="KJ80" s="152"/>
      <c r="KK80" s="152"/>
      <c r="KL80" s="152"/>
      <c r="KM80" s="152"/>
      <c r="KN80" s="152"/>
      <c r="KO80" s="152"/>
      <c r="KP80" s="152"/>
      <c r="KQ80" s="152"/>
      <c r="KR80" s="152"/>
      <c r="KS80" s="152"/>
      <c r="KT80" s="152"/>
      <c r="KU80" s="152"/>
      <c r="KV80" s="152">
        <f>データ!EV7</f>
        <v>43785070</v>
      </c>
      <c r="KW80" s="152"/>
      <c r="KX80" s="152"/>
      <c r="KY80" s="152"/>
      <c r="KZ80" s="152"/>
      <c r="LA80" s="152"/>
      <c r="LB80" s="152"/>
      <c r="LC80" s="152"/>
      <c r="LD80" s="152"/>
      <c r="LE80" s="152"/>
      <c r="LF80" s="152"/>
      <c r="LG80" s="152"/>
      <c r="LH80" s="152"/>
      <c r="LI80" s="152"/>
      <c r="LJ80" s="152"/>
      <c r="LK80" s="152"/>
      <c r="LL80" s="152"/>
      <c r="LM80" s="152"/>
      <c r="LN80" s="152"/>
      <c r="LO80" s="152">
        <f>データ!EW7</f>
        <v>44436827</v>
      </c>
      <c r="LP80" s="152"/>
      <c r="LQ80" s="152"/>
      <c r="LR80" s="152"/>
      <c r="LS80" s="152"/>
      <c r="LT80" s="152"/>
      <c r="LU80" s="152"/>
      <c r="LV80" s="152"/>
      <c r="LW80" s="152"/>
      <c r="LX80" s="152"/>
      <c r="LY80" s="152"/>
      <c r="LZ80" s="152"/>
      <c r="MA80" s="152"/>
      <c r="MB80" s="152"/>
      <c r="MC80" s="152"/>
      <c r="MD80" s="152"/>
      <c r="ME80" s="152"/>
      <c r="MF80" s="152"/>
      <c r="MG80" s="152"/>
      <c r="MH80" s="152">
        <f>データ!EX7</f>
        <v>45896030</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95</v>
      </c>
      <c r="L89" s="45" t="s">
        <v>96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sAog0CESMYwaSV7+VJCI7oKgKKSrlD0NUT4Cb5Ar4/HJ5lnep5IVQa0n/a/HD+E6SZxGpbjm4ll63IOAFWvZvQ==" saltValue="SkVD2B7KSO5LObzjj+YhYg=="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98</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99</v>
      </c>
      <c r="B3" s="49" t="s">
        <v>100</v>
      </c>
      <c r="C3" s="49" t="s">
        <v>101</v>
      </c>
      <c r="D3" s="49" t="s">
        <v>102</v>
      </c>
      <c r="E3" s="49" t="s">
        <v>103</v>
      </c>
      <c r="F3" s="49" t="s">
        <v>104</v>
      </c>
      <c r="G3" s="49" t="s">
        <v>105</v>
      </c>
      <c r="H3" s="50" t="s">
        <v>106</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107</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108</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109</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48" t="s">
        <v>121</v>
      </c>
      <c r="B5" s="61"/>
      <c r="C5" s="61"/>
      <c r="D5" s="61"/>
      <c r="E5" s="61"/>
      <c r="F5" s="61"/>
      <c r="G5" s="61"/>
      <c r="H5" s="62" t="s">
        <v>122</v>
      </c>
      <c r="I5" s="62" t="s">
        <v>123</v>
      </c>
      <c r="J5" s="62" t="s">
        <v>124</v>
      </c>
      <c r="K5" s="62" t="s">
        <v>1</v>
      </c>
      <c r="L5" s="62" t="s">
        <v>2</v>
      </c>
      <c r="M5" s="62" t="s">
        <v>3</v>
      </c>
      <c r="N5" s="62" t="s">
        <v>125</v>
      </c>
      <c r="O5" s="62" t="s">
        <v>5</v>
      </c>
      <c r="P5" s="62" t="s">
        <v>126</v>
      </c>
      <c r="Q5" s="62" t="s">
        <v>127</v>
      </c>
      <c r="R5" s="62" t="s">
        <v>128</v>
      </c>
      <c r="S5" s="62" t="s">
        <v>129</v>
      </c>
      <c r="T5" s="62" t="s">
        <v>130</v>
      </c>
      <c r="U5" s="62" t="s">
        <v>131</v>
      </c>
      <c r="V5" s="62" t="s">
        <v>132</v>
      </c>
      <c r="W5" s="62" t="s">
        <v>133</v>
      </c>
      <c r="X5" s="62" t="s">
        <v>134</v>
      </c>
      <c r="Y5" s="62" t="s">
        <v>135</v>
      </c>
      <c r="Z5" s="62" t="s">
        <v>136</v>
      </c>
      <c r="AA5" s="62" t="s">
        <v>137</v>
      </c>
      <c r="AB5" s="62" t="s">
        <v>138</v>
      </c>
      <c r="AC5" s="62" t="s">
        <v>139</v>
      </c>
      <c r="AD5" s="62" t="s">
        <v>140</v>
      </c>
      <c r="AE5" s="62" t="s">
        <v>141</v>
      </c>
      <c r="AF5" s="62" t="s">
        <v>142</v>
      </c>
      <c r="AG5" s="62" t="s">
        <v>143</v>
      </c>
      <c r="AH5" s="62" t="s">
        <v>144</v>
      </c>
      <c r="AI5" s="62" t="s">
        <v>145</v>
      </c>
      <c r="AJ5" s="62" t="s">
        <v>146</v>
      </c>
      <c r="AK5" s="62" t="s">
        <v>147</v>
      </c>
      <c r="AL5" s="62" t="s">
        <v>148</v>
      </c>
      <c r="AM5" s="62" t="s">
        <v>149</v>
      </c>
      <c r="AN5" s="62" t="s">
        <v>150</v>
      </c>
      <c r="AO5" s="62" t="s">
        <v>151</v>
      </c>
      <c r="AP5" s="62" t="s">
        <v>152</v>
      </c>
      <c r="AQ5" s="62" t="s">
        <v>153</v>
      </c>
      <c r="AR5" s="62" t="s">
        <v>154</v>
      </c>
      <c r="AS5" s="62" t="s">
        <v>155</v>
      </c>
      <c r="AT5" s="62" t="s">
        <v>145</v>
      </c>
      <c r="AU5" s="62" t="s">
        <v>146</v>
      </c>
      <c r="AV5" s="62" t="s">
        <v>147</v>
      </c>
      <c r="AW5" s="62" t="s">
        <v>148</v>
      </c>
      <c r="AX5" s="62" t="s">
        <v>149</v>
      </c>
      <c r="AY5" s="62" t="s">
        <v>150</v>
      </c>
      <c r="AZ5" s="62" t="s">
        <v>151</v>
      </c>
      <c r="BA5" s="62" t="s">
        <v>152</v>
      </c>
      <c r="BB5" s="62" t="s">
        <v>153</v>
      </c>
      <c r="BC5" s="62" t="s">
        <v>154</v>
      </c>
      <c r="BD5" s="62" t="s">
        <v>155</v>
      </c>
      <c r="BE5" s="62" t="s">
        <v>145</v>
      </c>
      <c r="BF5" s="62" t="s">
        <v>146</v>
      </c>
      <c r="BG5" s="62" t="s">
        <v>147</v>
      </c>
      <c r="BH5" s="62" t="s">
        <v>148</v>
      </c>
      <c r="BI5" s="62" t="s">
        <v>149</v>
      </c>
      <c r="BJ5" s="62" t="s">
        <v>150</v>
      </c>
      <c r="BK5" s="62" t="s">
        <v>151</v>
      </c>
      <c r="BL5" s="62" t="s">
        <v>152</v>
      </c>
      <c r="BM5" s="62" t="s">
        <v>153</v>
      </c>
      <c r="BN5" s="62" t="s">
        <v>154</v>
      </c>
      <c r="BO5" s="62" t="s">
        <v>155</v>
      </c>
      <c r="BP5" s="62" t="s">
        <v>145</v>
      </c>
      <c r="BQ5" s="62" t="s">
        <v>146</v>
      </c>
      <c r="BR5" s="62" t="s">
        <v>147</v>
      </c>
      <c r="BS5" s="62" t="s">
        <v>148</v>
      </c>
      <c r="BT5" s="62" t="s">
        <v>149</v>
      </c>
      <c r="BU5" s="62" t="s">
        <v>150</v>
      </c>
      <c r="BV5" s="62" t="s">
        <v>151</v>
      </c>
      <c r="BW5" s="62" t="s">
        <v>152</v>
      </c>
      <c r="BX5" s="62" t="s">
        <v>153</v>
      </c>
      <c r="BY5" s="62" t="s">
        <v>154</v>
      </c>
      <c r="BZ5" s="62" t="s">
        <v>155</v>
      </c>
      <c r="CA5" s="62" t="s">
        <v>145</v>
      </c>
      <c r="CB5" s="62" t="s">
        <v>146</v>
      </c>
      <c r="CC5" s="62" t="s">
        <v>147</v>
      </c>
      <c r="CD5" s="62" t="s">
        <v>148</v>
      </c>
      <c r="CE5" s="62" t="s">
        <v>149</v>
      </c>
      <c r="CF5" s="62" t="s">
        <v>150</v>
      </c>
      <c r="CG5" s="62" t="s">
        <v>151</v>
      </c>
      <c r="CH5" s="62" t="s">
        <v>152</v>
      </c>
      <c r="CI5" s="62" t="s">
        <v>153</v>
      </c>
      <c r="CJ5" s="62" t="s">
        <v>154</v>
      </c>
      <c r="CK5" s="62" t="s">
        <v>155</v>
      </c>
      <c r="CL5" s="62" t="s">
        <v>145</v>
      </c>
      <c r="CM5" s="62" t="s">
        <v>146</v>
      </c>
      <c r="CN5" s="62" t="s">
        <v>147</v>
      </c>
      <c r="CO5" s="62" t="s">
        <v>148</v>
      </c>
      <c r="CP5" s="62" t="s">
        <v>149</v>
      </c>
      <c r="CQ5" s="62" t="s">
        <v>150</v>
      </c>
      <c r="CR5" s="62" t="s">
        <v>151</v>
      </c>
      <c r="CS5" s="62" t="s">
        <v>152</v>
      </c>
      <c r="CT5" s="62" t="s">
        <v>153</v>
      </c>
      <c r="CU5" s="62" t="s">
        <v>154</v>
      </c>
      <c r="CV5" s="62" t="s">
        <v>155</v>
      </c>
      <c r="CW5" s="62" t="s">
        <v>156</v>
      </c>
      <c r="CX5" s="62" t="s">
        <v>146</v>
      </c>
      <c r="CY5" s="62" t="s">
        <v>157</v>
      </c>
      <c r="CZ5" s="62" t="s">
        <v>148</v>
      </c>
      <c r="DA5" s="62" t="s">
        <v>149</v>
      </c>
      <c r="DB5" s="62" t="s">
        <v>150</v>
      </c>
      <c r="DC5" s="62" t="s">
        <v>151</v>
      </c>
      <c r="DD5" s="62" t="s">
        <v>152</v>
      </c>
      <c r="DE5" s="62" t="s">
        <v>153</v>
      </c>
      <c r="DF5" s="62" t="s">
        <v>154</v>
      </c>
      <c r="DG5" s="62" t="s">
        <v>155</v>
      </c>
      <c r="DH5" s="62" t="s">
        <v>145</v>
      </c>
      <c r="DI5" s="62" t="s">
        <v>158</v>
      </c>
      <c r="DJ5" s="62" t="s">
        <v>147</v>
      </c>
      <c r="DK5" s="62" t="s">
        <v>148</v>
      </c>
      <c r="DL5" s="62" t="s">
        <v>149</v>
      </c>
      <c r="DM5" s="62" t="s">
        <v>150</v>
      </c>
      <c r="DN5" s="62" t="s">
        <v>151</v>
      </c>
      <c r="DO5" s="62" t="s">
        <v>152</v>
      </c>
      <c r="DP5" s="62" t="s">
        <v>153</v>
      </c>
      <c r="DQ5" s="62" t="s">
        <v>154</v>
      </c>
      <c r="DR5" s="62" t="s">
        <v>155</v>
      </c>
      <c r="DS5" s="62" t="s">
        <v>145</v>
      </c>
      <c r="DT5" s="62" t="s">
        <v>146</v>
      </c>
      <c r="DU5" s="62" t="s">
        <v>147</v>
      </c>
      <c r="DV5" s="62" t="s">
        <v>148</v>
      </c>
      <c r="DW5" s="62" t="s">
        <v>149</v>
      </c>
      <c r="DX5" s="62" t="s">
        <v>150</v>
      </c>
      <c r="DY5" s="62" t="s">
        <v>151</v>
      </c>
      <c r="DZ5" s="62" t="s">
        <v>152</v>
      </c>
      <c r="EA5" s="62" t="s">
        <v>153</v>
      </c>
      <c r="EB5" s="62" t="s">
        <v>154</v>
      </c>
      <c r="EC5" s="62" t="s">
        <v>155</v>
      </c>
      <c r="ED5" s="62" t="s">
        <v>145</v>
      </c>
      <c r="EE5" s="62" t="s">
        <v>146</v>
      </c>
      <c r="EF5" s="62" t="s">
        <v>147</v>
      </c>
      <c r="EG5" s="62" t="s">
        <v>159</v>
      </c>
      <c r="EH5" s="62" t="s">
        <v>149</v>
      </c>
      <c r="EI5" s="62" t="s">
        <v>150</v>
      </c>
      <c r="EJ5" s="62" t="s">
        <v>151</v>
      </c>
      <c r="EK5" s="62" t="s">
        <v>152</v>
      </c>
      <c r="EL5" s="62" t="s">
        <v>153</v>
      </c>
      <c r="EM5" s="62" t="s">
        <v>154</v>
      </c>
      <c r="EN5" s="62" t="s">
        <v>160</v>
      </c>
      <c r="EO5" s="62" t="s">
        <v>145</v>
      </c>
      <c r="EP5" s="62" t="s">
        <v>146</v>
      </c>
      <c r="EQ5" s="62" t="s">
        <v>147</v>
      </c>
      <c r="ER5" s="62" t="s">
        <v>148</v>
      </c>
      <c r="ES5" s="62" t="s">
        <v>149</v>
      </c>
      <c r="ET5" s="62" t="s">
        <v>150</v>
      </c>
      <c r="EU5" s="62" t="s">
        <v>151</v>
      </c>
      <c r="EV5" s="62" t="s">
        <v>152</v>
      </c>
      <c r="EW5" s="62" t="s">
        <v>153</v>
      </c>
      <c r="EX5" s="62" t="s">
        <v>154</v>
      </c>
      <c r="EY5" s="62" t="s">
        <v>155</v>
      </c>
    </row>
    <row r="6" spans="1:155" s="67" customFormat="1">
      <c r="A6" s="48" t="s">
        <v>161</v>
      </c>
      <c r="B6" s="63">
        <f>B8</f>
        <v>2020</v>
      </c>
      <c r="C6" s="63">
        <f t="shared" ref="C6:M6" si="2">C8</f>
        <v>272086</v>
      </c>
      <c r="D6" s="63">
        <f t="shared" si="2"/>
        <v>46</v>
      </c>
      <c r="E6" s="63">
        <f t="shared" si="2"/>
        <v>6</v>
      </c>
      <c r="F6" s="63">
        <f t="shared" si="2"/>
        <v>0</v>
      </c>
      <c r="G6" s="63">
        <f t="shared" si="2"/>
        <v>1</v>
      </c>
      <c r="H6" s="155" t="str">
        <f>IF(H8&lt;&gt;I8,H8,"")&amp;IF(I8&lt;&gt;J8,I8,"")&amp;"　"&amp;J8</f>
        <v>大阪府貝塚市　貝塚病院</v>
      </c>
      <c r="I6" s="156"/>
      <c r="J6" s="157"/>
      <c r="K6" s="63" t="str">
        <f t="shared" si="2"/>
        <v>条例全部</v>
      </c>
      <c r="L6" s="63" t="str">
        <f t="shared" si="2"/>
        <v>病院事業</v>
      </c>
      <c r="M6" s="63" t="str">
        <f t="shared" si="2"/>
        <v>一般病院</v>
      </c>
      <c r="N6" s="63" t="str">
        <f>N8</f>
        <v>200床以上～300床未満</v>
      </c>
      <c r="O6" s="63" t="str">
        <f>O8</f>
        <v>自治体職員 学術・研究機関出身</v>
      </c>
      <c r="P6" s="63" t="str">
        <f>P8</f>
        <v>直営</v>
      </c>
      <c r="Q6" s="64">
        <f t="shared" ref="Q6:AH6" si="3">Q8</f>
        <v>18</v>
      </c>
      <c r="R6" s="63" t="str">
        <f t="shared" si="3"/>
        <v>対象</v>
      </c>
      <c r="S6" s="63" t="str">
        <f t="shared" si="3"/>
        <v>ド 訓 ガ</v>
      </c>
      <c r="T6" s="63" t="str">
        <f t="shared" si="3"/>
        <v>救 臨</v>
      </c>
      <c r="U6" s="64">
        <f>U8</f>
        <v>85120</v>
      </c>
      <c r="V6" s="64">
        <f>V8</f>
        <v>21079</v>
      </c>
      <c r="W6" s="63" t="str">
        <f>W8</f>
        <v>非該当</v>
      </c>
      <c r="X6" s="63" t="str">
        <f t="shared" ref="X6" si="4">X8</f>
        <v>非該当</v>
      </c>
      <c r="Y6" s="63" t="str">
        <f t="shared" si="3"/>
        <v>７：１</v>
      </c>
      <c r="Z6" s="64">
        <f t="shared" si="3"/>
        <v>249</v>
      </c>
      <c r="AA6" s="64" t="str">
        <f t="shared" si="3"/>
        <v>-</v>
      </c>
      <c r="AB6" s="64" t="str">
        <f t="shared" si="3"/>
        <v>-</v>
      </c>
      <c r="AC6" s="64" t="str">
        <f t="shared" si="3"/>
        <v>-</v>
      </c>
      <c r="AD6" s="64" t="str">
        <f t="shared" si="3"/>
        <v>-</v>
      </c>
      <c r="AE6" s="64">
        <f t="shared" si="3"/>
        <v>249</v>
      </c>
      <c r="AF6" s="64">
        <f t="shared" si="3"/>
        <v>249</v>
      </c>
      <c r="AG6" s="64" t="str">
        <f t="shared" si="3"/>
        <v>-</v>
      </c>
      <c r="AH6" s="64">
        <f t="shared" si="3"/>
        <v>249</v>
      </c>
      <c r="AI6" s="65">
        <f>IF(AI8="-",NA(),AI8)</f>
        <v>99.3</v>
      </c>
      <c r="AJ6" s="65">
        <f t="shared" ref="AJ6:AR6" si="5">IF(AJ8="-",NA(),AJ8)</f>
        <v>100.1</v>
      </c>
      <c r="AK6" s="65">
        <f t="shared" si="5"/>
        <v>97.9</v>
      </c>
      <c r="AL6" s="65">
        <f t="shared" si="5"/>
        <v>99.7</v>
      </c>
      <c r="AM6" s="65">
        <f t="shared" si="5"/>
        <v>103.1</v>
      </c>
      <c r="AN6" s="65">
        <f t="shared" si="5"/>
        <v>96.2</v>
      </c>
      <c r="AO6" s="65">
        <f t="shared" si="5"/>
        <v>97.2</v>
      </c>
      <c r="AP6" s="65">
        <f t="shared" si="5"/>
        <v>97.5</v>
      </c>
      <c r="AQ6" s="65">
        <f t="shared" si="5"/>
        <v>96.9</v>
      </c>
      <c r="AR6" s="65">
        <f t="shared" si="5"/>
        <v>101.8</v>
      </c>
      <c r="AS6" s="65" t="str">
        <f>IF(AS8="-","【-】","【"&amp;SUBSTITUTE(TEXT(AS8,"#,##0.0"),"-","△")&amp;"】")</f>
        <v>【102.5】</v>
      </c>
      <c r="AT6" s="65">
        <f>IF(AT8="-",NA(),AT8)</f>
        <v>94.6</v>
      </c>
      <c r="AU6" s="65">
        <f t="shared" ref="AU6:BC6" si="6">IF(AU8="-",NA(),AU8)</f>
        <v>95.1</v>
      </c>
      <c r="AV6" s="65">
        <f t="shared" si="6"/>
        <v>93</v>
      </c>
      <c r="AW6" s="65">
        <f t="shared" si="6"/>
        <v>95.1</v>
      </c>
      <c r="AX6" s="65">
        <f t="shared" si="6"/>
        <v>86.1</v>
      </c>
      <c r="AY6" s="65">
        <f t="shared" si="6"/>
        <v>85.7</v>
      </c>
      <c r="AZ6" s="65">
        <f t="shared" si="6"/>
        <v>85.9</v>
      </c>
      <c r="BA6" s="65">
        <f t="shared" si="6"/>
        <v>86</v>
      </c>
      <c r="BB6" s="65">
        <f t="shared" si="6"/>
        <v>86</v>
      </c>
      <c r="BC6" s="65">
        <f t="shared" si="6"/>
        <v>80.7</v>
      </c>
      <c r="BD6" s="65" t="str">
        <f>IF(BD8="-","【-】","【"&amp;SUBSTITUTE(TEXT(BD8,"#,##0.0"),"-","△")&amp;"】")</f>
        <v>【84.7】</v>
      </c>
      <c r="BE6" s="65">
        <f>IF(BE8="-",NA(),BE8)</f>
        <v>57</v>
      </c>
      <c r="BF6" s="65">
        <f t="shared" ref="BF6:BN6" si="7">IF(BF8="-",NA(),BF8)</f>
        <v>53.2</v>
      </c>
      <c r="BG6" s="65">
        <f t="shared" si="7"/>
        <v>53.6</v>
      </c>
      <c r="BH6" s="65">
        <f t="shared" si="7"/>
        <v>50.1</v>
      </c>
      <c r="BI6" s="65">
        <f t="shared" si="7"/>
        <v>48.7</v>
      </c>
      <c r="BJ6" s="65">
        <f t="shared" si="7"/>
        <v>84.7</v>
      </c>
      <c r="BK6" s="65">
        <f t="shared" si="7"/>
        <v>86.8</v>
      </c>
      <c r="BL6" s="65">
        <f t="shared" si="7"/>
        <v>90.8</v>
      </c>
      <c r="BM6" s="65">
        <f t="shared" si="7"/>
        <v>81.900000000000006</v>
      </c>
      <c r="BN6" s="65">
        <f t="shared" si="7"/>
        <v>91.6</v>
      </c>
      <c r="BO6" s="65" t="str">
        <f>IF(BO8="-","【-】","【"&amp;SUBSTITUTE(TEXT(BO8,"#,##0.0"),"-","△")&amp;"】")</f>
        <v>【69.3】</v>
      </c>
      <c r="BP6" s="65">
        <f>IF(BP8="-",NA(),BP8)</f>
        <v>73</v>
      </c>
      <c r="BQ6" s="65">
        <f t="shared" ref="BQ6:BY6" si="8">IF(BQ8="-",NA(),BQ8)</f>
        <v>73.2</v>
      </c>
      <c r="BR6" s="65">
        <f t="shared" si="8"/>
        <v>69.7</v>
      </c>
      <c r="BS6" s="65">
        <f t="shared" si="8"/>
        <v>71.5</v>
      </c>
      <c r="BT6" s="65">
        <f t="shared" si="8"/>
        <v>62.1</v>
      </c>
      <c r="BU6" s="65">
        <f t="shared" si="8"/>
        <v>71.2</v>
      </c>
      <c r="BV6" s="65">
        <f t="shared" si="8"/>
        <v>73</v>
      </c>
      <c r="BW6" s="65">
        <f t="shared" si="8"/>
        <v>72.099999999999994</v>
      </c>
      <c r="BX6" s="65">
        <f t="shared" si="8"/>
        <v>72.900000000000006</v>
      </c>
      <c r="BY6" s="65">
        <f t="shared" si="8"/>
        <v>64.5</v>
      </c>
      <c r="BZ6" s="65" t="str">
        <f>IF(BZ8="-","【-】","【"&amp;SUBSTITUTE(TEXT(BZ8,"#,##0.0"),"-","△")&amp;"】")</f>
        <v>【67.2】</v>
      </c>
      <c r="CA6" s="66">
        <f>IF(CA8="-",NA(),CA8)</f>
        <v>55522</v>
      </c>
      <c r="CB6" s="66">
        <f t="shared" ref="CB6:CJ6" si="9">IF(CB8="-",NA(),CB8)</f>
        <v>56638</v>
      </c>
      <c r="CC6" s="66">
        <f t="shared" si="9"/>
        <v>57257</v>
      </c>
      <c r="CD6" s="66">
        <f t="shared" si="9"/>
        <v>57646</v>
      </c>
      <c r="CE6" s="66">
        <f t="shared" si="9"/>
        <v>58255</v>
      </c>
      <c r="CF6" s="66">
        <f t="shared" si="9"/>
        <v>44825</v>
      </c>
      <c r="CG6" s="66">
        <f t="shared" si="9"/>
        <v>45494</v>
      </c>
      <c r="CH6" s="66">
        <f t="shared" si="9"/>
        <v>47924</v>
      </c>
      <c r="CI6" s="66">
        <f t="shared" si="9"/>
        <v>48807</v>
      </c>
      <c r="CJ6" s="66">
        <f t="shared" si="9"/>
        <v>51594</v>
      </c>
      <c r="CK6" s="65" t="str">
        <f>IF(CK8="-","【-】","【"&amp;SUBSTITUTE(TEXT(CK8,"#,##0"),"-","△")&amp;"】")</f>
        <v>【56,733】</v>
      </c>
      <c r="CL6" s="66">
        <f>IF(CL8="-",NA(),CL8)</f>
        <v>12295</v>
      </c>
      <c r="CM6" s="66">
        <f t="shared" ref="CM6:CU6" si="10">IF(CM8="-",NA(),CM8)</f>
        <v>12590</v>
      </c>
      <c r="CN6" s="66">
        <f t="shared" si="10"/>
        <v>12892</v>
      </c>
      <c r="CO6" s="66">
        <f t="shared" si="10"/>
        <v>13795</v>
      </c>
      <c r="CP6" s="66">
        <f t="shared" si="10"/>
        <v>14101</v>
      </c>
      <c r="CQ6" s="66">
        <f t="shared" si="10"/>
        <v>12023</v>
      </c>
      <c r="CR6" s="66">
        <f t="shared" si="10"/>
        <v>12309</v>
      </c>
      <c r="CS6" s="66">
        <f t="shared" si="10"/>
        <v>12502</v>
      </c>
      <c r="CT6" s="66">
        <f t="shared" si="10"/>
        <v>12970</v>
      </c>
      <c r="CU6" s="66">
        <f t="shared" si="10"/>
        <v>13767</v>
      </c>
      <c r="CV6" s="65" t="str">
        <f>IF(CV8="-","【-】","【"&amp;SUBSTITUTE(TEXT(CV8,"#,##0"),"-","△")&amp;"】")</f>
        <v>【16,778】</v>
      </c>
      <c r="CW6" s="65">
        <f>IF(CW8="-",NA(),CW8)</f>
        <v>48.6</v>
      </c>
      <c r="CX6" s="65">
        <f t="shared" ref="CX6:DF6" si="11">IF(CX8="-",NA(),CX8)</f>
        <v>48.4</v>
      </c>
      <c r="CY6" s="65">
        <f t="shared" si="11"/>
        <v>50.1</v>
      </c>
      <c r="CZ6" s="65">
        <f t="shared" si="11"/>
        <v>49.3</v>
      </c>
      <c r="DA6" s="65">
        <f t="shared" si="11"/>
        <v>67.599999999999994</v>
      </c>
      <c r="DB6" s="65">
        <f t="shared" si="11"/>
        <v>59.7</v>
      </c>
      <c r="DC6" s="65">
        <f t="shared" si="11"/>
        <v>59</v>
      </c>
      <c r="DD6" s="65">
        <f t="shared" si="11"/>
        <v>59.4</v>
      </c>
      <c r="DE6" s="65">
        <f t="shared" si="11"/>
        <v>59.9</v>
      </c>
      <c r="DF6" s="65">
        <f t="shared" si="11"/>
        <v>63.4</v>
      </c>
      <c r="DG6" s="65" t="str">
        <f>IF(DG8="-","【-】","【"&amp;SUBSTITUTE(TEXT(DG8,"#,##0.0"),"-","△")&amp;"】")</f>
        <v>【58.8】</v>
      </c>
      <c r="DH6" s="65">
        <f>IF(DH8="-",NA(),DH8)</f>
        <v>24</v>
      </c>
      <c r="DI6" s="65">
        <f t="shared" ref="DI6:DQ6" si="12">IF(DI8="-",NA(),DI8)</f>
        <v>24.1</v>
      </c>
      <c r="DJ6" s="65">
        <f t="shared" si="12"/>
        <v>23.9</v>
      </c>
      <c r="DK6" s="65">
        <f t="shared" si="12"/>
        <v>23.5</v>
      </c>
      <c r="DL6" s="65">
        <f t="shared" si="12"/>
        <v>24.3</v>
      </c>
      <c r="DM6" s="65">
        <f t="shared" si="12"/>
        <v>20.9</v>
      </c>
      <c r="DN6" s="65">
        <f t="shared" si="12"/>
        <v>20.7</v>
      </c>
      <c r="DO6" s="65">
        <f t="shared" si="12"/>
        <v>20.6</v>
      </c>
      <c r="DP6" s="65">
        <f t="shared" si="12"/>
        <v>20.5</v>
      </c>
      <c r="DQ6" s="65">
        <f t="shared" si="12"/>
        <v>20.2</v>
      </c>
      <c r="DR6" s="65" t="str">
        <f>IF(DR8="-","【-】","【"&amp;SUBSTITUTE(TEXT(DR8,"#,##0.0"),"-","△")&amp;"】")</f>
        <v>【24.8】</v>
      </c>
      <c r="DS6" s="65">
        <f>IF(DS8="-",NA(),DS8)</f>
        <v>62.9</v>
      </c>
      <c r="DT6" s="65">
        <f t="shared" ref="DT6:EB6" si="13">IF(DT8="-",NA(),DT8)</f>
        <v>65</v>
      </c>
      <c r="DU6" s="65">
        <f t="shared" si="13"/>
        <v>67.2</v>
      </c>
      <c r="DV6" s="65">
        <f t="shared" si="13"/>
        <v>68.5</v>
      </c>
      <c r="DW6" s="65">
        <f t="shared" si="13"/>
        <v>65.7</v>
      </c>
      <c r="DX6" s="65">
        <f t="shared" si="13"/>
        <v>44.7</v>
      </c>
      <c r="DY6" s="65">
        <f t="shared" si="13"/>
        <v>46.9</v>
      </c>
      <c r="DZ6" s="65">
        <f t="shared" si="13"/>
        <v>48.6</v>
      </c>
      <c r="EA6" s="65">
        <f t="shared" si="13"/>
        <v>50.8</v>
      </c>
      <c r="EB6" s="65">
        <f t="shared" si="13"/>
        <v>51.4</v>
      </c>
      <c r="EC6" s="65" t="str">
        <f>IF(EC8="-","【-】","【"&amp;SUBSTITUTE(TEXT(EC8,"#,##0.0"),"-","△")&amp;"】")</f>
        <v>【54.8】</v>
      </c>
      <c r="ED6" s="65">
        <f>IF(ED8="-",NA(),ED8)</f>
        <v>70.3</v>
      </c>
      <c r="EE6" s="65">
        <f t="shared" ref="EE6:EM6" si="14">IF(EE8="-",NA(),EE8)</f>
        <v>73.400000000000006</v>
      </c>
      <c r="EF6" s="65">
        <f t="shared" si="14"/>
        <v>77</v>
      </c>
      <c r="EG6" s="65">
        <f t="shared" si="14"/>
        <v>78.7</v>
      </c>
      <c r="EH6" s="65">
        <f t="shared" si="14"/>
        <v>63.5</v>
      </c>
      <c r="EI6" s="65">
        <f t="shared" si="14"/>
        <v>64.2</v>
      </c>
      <c r="EJ6" s="65">
        <f t="shared" si="14"/>
        <v>67.3</v>
      </c>
      <c r="EK6" s="65">
        <f t="shared" si="14"/>
        <v>70.099999999999994</v>
      </c>
      <c r="EL6" s="65">
        <f t="shared" si="14"/>
        <v>72.599999999999994</v>
      </c>
      <c r="EM6" s="65">
        <f t="shared" si="14"/>
        <v>71.900000000000006</v>
      </c>
      <c r="EN6" s="65" t="str">
        <f>IF(EN8="-","【-】","【"&amp;SUBSTITUTE(TEXT(EN8,"#,##0.0"),"-","△")&amp;"】")</f>
        <v>【70.3】</v>
      </c>
      <c r="EO6" s="66">
        <f>IF(EO8="-",NA(),EO8)</f>
        <v>58860723</v>
      </c>
      <c r="EP6" s="66">
        <f t="shared" ref="EP6:EX6" si="15">IF(EP8="-",NA(),EP8)</f>
        <v>58894944</v>
      </c>
      <c r="EQ6" s="66">
        <f t="shared" si="15"/>
        <v>59100064</v>
      </c>
      <c r="ER6" s="66">
        <f t="shared" si="15"/>
        <v>58405418</v>
      </c>
      <c r="ES6" s="66">
        <f t="shared" si="15"/>
        <v>58849213</v>
      </c>
      <c r="ET6" s="66">
        <f t="shared" si="15"/>
        <v>41260555</v>
      </c>
      <c r="EU6" s="66">
        <f t="shared" si="15"/>
        <v>41975086</v>
      </c>
      <c r="EV6" s="66">
        <f t="shared" si="15"/>
        <v>43785070</v>
      </c>
      <c r="EW6" s="66">
        <f t="shared" si="15"/>
        <v>44436827</v>
      </c>
      <c r="EX6" s="66">
        <f t="shared" si="15"/>
        <v>45896030</v>
      </c>
      <c r="EY6" s="66" t="str">
        <f>IF(EY8="-","【-】","【"&amp;SUBSTITUTE(TEXT(EY8,"#,##0"),"-","△")&amp;"】")</f>
        <v>【49,168,683】</v>
      </c>
    </row>
    <row r="7" spans="1:155" s="67" customFormat="1">
      <c r="A7" s="48" t="s">
        <v>162</v>
      </c>
      <c r="B7" s="63">
        <f t="shared" ref="B7:AH7" si="16">B8</f>
        <v>2020</v>
      </c>
      <c r="C7" s="63">
        <f t="shared" si="16"/>
        <v>272086</v>
      </c>
      <c r="D7" s="63">
        <f t="shared" si="16"/>
        <v>46</v>
      </c>
      <c r="E7" s="63">
        <f t="shared" si="16"/>
        <v>6</v>
      </c>
      <c r="F7" s="63">
        <f t="shared" si="16"/>
        <v>0</v>
      </c>
      <c r="G7" s="63">
        <f t="shared" si="16"/>
        <v>1</v>
      </c>
      <c r="H7" s="63"/>
      <c r="I7" s="63"/>
      <c r="J7" s="63"/>
      <c r="K7" s="63" t="str">
        <f t="shared" si="16"/>
        <v>条例全部</v>
      </c>
      <c r="L7" s="63" t="str">
        <f t="shared" si="16"/>
        <v>病院事業</v>
      </c>
      <c r="M7" s="63" t="str">
        <f t="shared" si="16"/>
        <v>一般病院</v>
      </c>
      <c r="N7" s="63" t="str">
        <f>N8</f>
        <v>200床以上～300床未満</v>
      </c>
      <c r="O7" s="63" t="str">
        <f>O8</f>
        <v>自治体職員 学術・研究機関出身</v>
      </c>
      <c r="P7" s="63" t="str">
        <f>P8</f>
        <v>直営</v>
      </c>
      <c r="Q7" s="64">
        <f t="shared" si="16"/>
        <v>18</v>
      </c>
      <c r="R7" s="63" t="str">
        <f t="shared" si="16"/>
        <v>対象</v>
      </c>
      <c r="S7" s="63" t="str">
        <f t="shared" si="16"/>
        <v>ド 訓 ガ</v>
      </c>
      <c r="T7" s="63" t="str">
        <f t="shared" si="16"/>
        <v>救 臨</v>
      </c>
      <c r="U7" s="64">
        <f>U8</f>
        <v>85120</v>
      </c>
      <c r="V7" s="64">
        <f>V8</f>
        <v>21079</v>
      </c>
      <c r="W7" s="63" t="str">
        <f>W8</f>
        <v>非該当</v>
      </c>
      <c r="X7" s="63" t="str">
        <f t="shared" si="16"/>
        <v>非該当</v>
      </c>
      <c r="Y7" s="63" t="str">
        <f t="shared" si="16"/>
        <v>７：１</v>
      </c>
      <c r="Z7" s="64">
        <f t="shared" si="16"/>
        <v>249</v>
      </c>
      <c r="AA7" s="64" t="str">
        <f t="shared" si="16"/>
        <v>-</v>
      </c>
      <c r="AB7" s="64" t="str">
        <f t="shared" si="16"/>
        <v>-</v>
      </c>
      <c r="AC7" s="64" t="str">
        <f t="shared" si="16"/>
        <v>-</v>
      </c>
      <c r="AD7" s="64" t="str">
        <f t="shared" si="16"/>
        <v>-</v>
      </c>
      <c r="AE7" s="64">
        <f t="shared" si="16"/>
        <v>249</v>
      </c>
      <c r="AF7" s="64">
        <f t="shared" si="16"/>
        <v>249</v>
      </c>
      <c r="AG7" s="64" t="str">
        <f t="shared" si="16"/>
        <v>-</v>
      </c>
      <c r="AH7" s="64">
        <f t="shared" si="16"/>
        <v>249</v>
      </c>
      <c r="AI7" s="65">
        <f>AI8</f>
        <v>99.3</v>
      </c>
      <c r="AJ7" s="65">
        <f t="shared" ref="AJ7:AR7" si="17">AJ8</f>
        <v>100.1</v>
      </c>
      <c r="AK7" s="65">
        <f t="shared" si="17"/>
        <v>97.9</v>
      </c>
      <c r="AL7" s="65">
        <f t="shared" si="17"/>
        <v>99.7</v>
      </c>
      <c r="AM7" s="65">
        <f t="shared" si="17"/>
        <v>103.1</v>
      </c>
      <c r="AN7" s="65">
        <f t="shared" si="17"/>
        <v>96.2</v>
      </c>
      <c r="AO7" s="65">
        <f t="shared" si="17"/>
        <v>97.2</v>
      </c>
      <c r="AP7" s="65">
        <f t="shared" si="17"/>
        <v>97.5</v>
      </c>
      <c r="AQ7" s="65">
        <f t="shared" si="17"/>
        <v>96.9</v>
      </c>
      <c r="AR7" s="65">
        <f t="shared" si="17"/>
        <v>101.8</v>
      </c>
      <c r="AS7" s="65"/>
      <c r="AT7" s="65">
        <f>AT8</f>
        <v>94.6</v>
      </c>
      <c r="AU7" s="65">
        <f t="shared" ref="AU7:BC7" si="18">AU8</f>
        <v>95.1</v>
      </c>
      <c r="AV7" s="65">
        <f t="shared" si="18"/>
        <v>93</v>
      </c>
      <c r="AW7" s="65">
        <f t="shared" si="18"/>
        <v>95.1</v>
      </c>
      <c r="AX7" s="65">
        <f t="shared" si="18"/>
        <v>86.1</v>
      </c>
      <c r="AY7" s="65">
        <f t="shared" si="18"/>
        <v>85.7</v>
      </c>
      <c r="AZ7" s="65">
        <f t="shared" si="18"/>
        <v>85.9</v>
      </c>
      <c r="BA7" s="65">
        <f t="shared" si="18"/>
        <v>86</v>
      </c>
      <c r="BB7" s="65">
        <f t="shared" si="18"/>
        <v>86</v>
      </c>
      <c r="BC7" s="65">
        <f t="shared" si="18"/>
        <v>80.7</v>
      </c>
      <c r="BD7" s="65"/>
      <c r="BE7" s="65">
        <f>BE8</f>
        <v>57</v>
      </c>
      <c r="BF7" s="65">
        <f t="shared" ref="BF7:BN7" si="19">BF8</f>
        <v>53.2</v>
      </c>
      <c r="BG7" s="65">
        <f t="shared" si="19"/>
        <v>53.6</v>
      </c>
      <c r="BH7" s="65">
        <f t="shared" si="19"/>
        <v>50.1</v>
      </c>
      <c r="BI7" s="65">
        <f t="shared" si="19"/>
        <v>48.7</v>
      </c>
      <c r="BJ7" s="65">
        <f t="shared" si="19"/>
        <v>84.7</v>
      </c>
      <c r="BK7" s="65">
        <f t="shared" si="19"/>
        <v>86.8</v>
      </c>
      <c r="BL7" s="65">
        <f t="shared" si="19"/>
        <v>90.8</v>
      </c>
      <c r="BM7" s="65">
        <f t="shared" si="19"/>
        <v>81.900000000000006</v>
      </c>
      <c r="BN7" s="65">
        <f t="shared" si="19"/>
        <v>91.6</v>
      </c>
      <c r="BO7" s="65"/>
      <c r="BP7" s="65">
        <f>BP8</f>
        <v>73</v>
      </c>
      <c r="BQ7" s="65">
        <f t="shared" ref="BQ7:BY7" si="20">BQ8</f>
        <v>73.2</v>
      </c>
      <c r="BR7" s="65">
        <f t="shared" si="20"/>
        <v>69.7</v>
      </c>
      <c r="BS7" s="65">
        <f t="shared" si="20"/>
        <v>71.5</v>
      </c>
      <c r="BT7" s="65">
        <f t="shared" si="20"/>
        <v>62.1</v>
      </c>
      <c r="BU7" s="65">
        <f t="shared" si="20"/>
        <v>71.2</v>
      </c>
      <c r="BV7" s="65">
        <f t="shared" si="20"/>
        <v>73</v>
      </c>
      <c r="BW7" s="65">
        <f t="shared" si="20"/>
        <v>72.099999999999994</v>
      </c>
      <c r="BX7" s="65">
        <f t="shared" si="20"/>
        <v>72.900000000000006</v>
      </c>
      <c r="BY7" s="65">
        <f t="shared" si="20"/>
        <v>64.5</v>
      </c>
      <c r="BZ7" s="65"/>
      <c r="CA7" s="66">
        <f>CA8</f>
        <v>55522</v>
      </c>
      <c r="CB7" s="66">
        <f t="shared" ref="CB7:CJ7" si="21">CB8</f>
        <v>56638</v>
      </c>
      <c r="CC7" s="66">
        <f t="shared" si="21"/>
        <v>57257</v>
      </c>
      <c r="CD7" s="66">
        <f t="shared" si="21"/>
        <v>57646</v>
      </c>
      <c r="CE7" s="66">
        <f t="shared" si="21"/>
        <v>58255</v>
      </c>
      <c r="CF7" s="66">
        <f t="shared" si="21"/>
        <v>44825</v>
      </c>
      <c r="CG7" s="66">
        <f t="shared" si="21"/>
        <v>45494</v>
      </c>
      <c r="CH7" s="66">
        <f t="shared" si="21"/>
        <v>47924</v>
      </c>
      <c r="CI7" s="66">
        <f t="shared" si="21"/>
        <v>48807</v>
      </c>
      <c r="CJ7" s="66">
        <f t="shared" si="21"/>
        <v>51594</v>
      </c>
      <c r="CK7" s="65"/>
      <c r="CL7" s="66">
        <f>CL8</f>
        <v>12295</v>
      </c>
      <c r="CM7" s="66">
        <f t="shared" ref="CM7:CU7" si="22">CM8</f>
        <v>12590</v>
      </c>
      <c r="CN7" s="66">
        <f t="shared" si="22"/>
        <v>12892</v>
      </c>
      <c r="CO7" s="66">
        <f t="shared" si="22"/>
        <v>13795</v>
      </c>
      <c r="CP7" s="66">
        <f t="shared" si="22"/>
        <v>14101</v>
      </c>
      <c r="CQ7" s="66">
        <f t="shared" si="22"/>
        <v>12023</v>
      </c>
      <c r="CR7" s="66">
        <f t="shared" si="22"/>
        <v>12309</v>
      </c>
      <c r="CS7" s="66">
        <f t="shared" si="22"/>
        <v>12502</v>
      </c>
      <c r="CT7" s="66">
        <f t="shared" si="22"/>
        <v>12970</v>
      </c>
      <c r="CU7" s="66">
        <f t="shared" si="22"/>
        <v>13767</v>
      </c>
      <c r="CV7" s="65"/>
      <c r="CW7" s="65">
        <f>CW8</f>
        <v>48.6</v>
      </c>
      <c r="CX7" s="65">
        <f t="shared" ref="CX7:DF7" si="23">CX8</f>
        <v>48.4</v>
      </c>
      <c r="CY7" s="65">
        <f t="shared" si="23"/>
        <v>50.1</v>
      </c>
      <c r="CZ7" s="65">
        <f t="shared" si="23"/>
        <v>49.3</v>
      </c>
      <c r="DA7" s="65">
        <f t="shared" si="23"/>
        <v>67.599999999999994</v>
      </c>
      <c r="DB7" s="65">
        <f t="shared" si="23"/>
        <v>59.7</v>
      </c>
      <c r="DC7" s="65">
        <f t="shared" si="23"/>
        <v>59</v>
      </c>
      <c r="DD7" s="65">
        <f t="shared" si="23"/>
        <v>59.4</v>
      </c>
      <c r="DE7" s="65">
        <f t="shared" si="23"/>
        <v>59.9</v>
      </c>
      <c r="DF7" s="65">
        <f t="shared" si="23"/>
        <v>63.4</v>
      </c>
      <c r="DG7" s="65"/>
      <c r="DH7" s="65">
        <f>DH8</f>
        <v>24</v>
      </c>
      <c r="DI7" s="65">
        <f t="shared" ref="DI7:DQ7" si="24">DI8</f>
        <v>24.1</v>
      </c>
      <c r="DJ7" s="65">
        <f t="shared" si="24"/>
        <v>23.9</v>
      </c>
      <c r="DK7" s="65">
        <f t="shared" si="24"/>
        <v>23.5</v>
      </c>
      <c r="DL7" s="65">
        <f t="shared" si="24"/>
        <v>24.3</v>
      </c>
      <c r="DM7" s="65">
        <f t="shared" si="24"/>
        <v>20.9</v>
      </c>
      <c r="DN7" s="65">
        <f t="shared" si="24"/>
        <v>20.7</v>
      </c>
      <c r="DO7" s="65">
        <f t="shared" si="24"/>
        <v>20.6</v>
      </c>
      <c r="DP7" s="65">
        <f t="shared" si="24"/>
        <v>20.5</v>
      </c>
      <c r="DQ7" s="65">
        <f t="shared" si="24"/>
        <v>20.2</v>
      </c>
      <c r="DR7" s="65"/>
      <c r="DS7" s="65">
        <f>DS8</f>
        <v>62.9</v>
      </c>
      <c r="DT7" s="65">
        <f t="shared" ref="DT7:EB7" si="25">DT8</f>
        <v>65</v>
      </c>
      <c r="DU7" s="65">
        <f t="shared" si="25"/>
        <v>67.2</v>
      </c>
      <c r="DV7" s="65">
        <f t="shared" si="25"/>
        <v>68.5</v>
      </c>
      <c r="DW7" s="65">
        <f t="shared" si="25"/>
        <v>65.7</v>
      </c>
      <c r="DX7" s="65">
        <f t="shared" si="25"/>
        <v>44.7</v>
      </c>
      <c r="DY7" s="65">
        <f t="shared" si="25"/>
        <v>46.9</v>
      </c>
      <c r="DZ7" s="65">
        <f t="shared" si="25"/>
        <v>48.6</v>
      </c>
      <c r="EA7" s="65">
        <f t="shared" si="25"/>
        <v>50.8</v>
      </c>
      <c r="EB7" s="65">
        <f t="shared" si="25"/>
        <v>51.4</v>
      </c>
      <c r="EC7" s="65"/>
      <c r="ED7" s="65">
        <f>ED8</f>
        <v>70.3</v>
      </c>
      <c r="EE7" s="65">
        <f t="shared" ref="EE7:EM7" si="26">EE8</f>
        <v>73.400000000000006</v>
      </c>
      <c r="EF7" s="65">
        <f t="shared" si="26"/>
        <v>77</v>
      </c>
      <c r="EG7" s="65">
        <f t="shared" si="26"/>
        <v>78.7</v>
      </c>
      <c r="EH7" s="65">
        <f t="shared" si="26"/>
        <v>63.5</v>
      </c>
      <c r="EI7" s="65">
        <f t="shared" si="26"/>
        <v>64.2</v>
      </c>
      <c r="EJ7" s="65">
        <f t="shared" si="26"/>
        <v>67.3</v>
      </c>
      <c r="EK7" s="65">
        <f t="shared" si="26"/>
        <v>70.099999999999994</v>
      </c>
      <c r="EL7" s="65">
        <f t="shared" si="26"/>
        <v>72.599999999999994</v>
      </c>
      <c r="EM7" s="65">
        <f t="shared" si="26"/>
        <v>71.900000000000006</v>
      </c>
      <c r="EN7" s="65"/>
      <c r="EO7" s="66">
        <f>EO8</f>
        <v>58860723</v>
      </c>
      <c r="EP7" s="66">
        <f t="shared" ref="EP7:EX7" si="27">EP8</f>
        <v>58894944</v>
      </c>
      <c r="EQ7" s="66">
        <f t="shared" si="27"/>
        <v>59100064</v>
      </c>
      <c r="ER7" s="66">
        <f t="shared" si="27"/>
        <v>58405418</v>
      </c>
      <c r="ES7" s="66">
        <f t="shared" si="27"/>
        <v>58849213</v>
      </c>
      <c r="ET7" s="66">
        <f t="shared" si="27"/>
        <v>41260555</v>
      </c>
      <c r="EU7" s="66">
        <f t="shared" si="27"/>
        <v>41975086</v>
      </c>
      <c r="EV7" s="66">
        <f t="shared" si="27"/>
        <v>43785070</v>
      </c>
      <c r="EW7" s="66">
        <f t="shared" si="27"/>
        <v>44436827</v>
      </c>
      <c r="EX7" s="66">
        <f t="shared" si="27"/>
        <v>45896030</v>
      </c>
      <c r="EY7" s="66"/>
    </row>
    <row r="8" spans="1:155" s="67" customFormat="1">
      <c r="A8" s="48"/>
      <c r="B8" s="68">
        <v>2020</v>
      </c>
      <c r="C8" s="68">
        <v>272086</v>
      </c>
      <c r="D8" s="68">
        <v>46</v>
      </c>
      <c r="E8" s="68">
        <v>6</v>
      </c>
      <c r="F8" s="68">
        <v>0</v>
      </c>
      <c r="G8" s="68">
        <v>1</v>
      </c>
      <c r="H8" s="68" t="s">
        <v>163</v>
      </c>
      <c r="I8" s="68" t="s">
        <v>164</v>
      </c>
      <c r="J8" s="68" t="s">
        <v>165</v>
      </c>
      <c r="K8" s="68" t="s">
        <v>166</v>
      </c>
      <c r="L8" s="68" t="s">
        <v>167</v>
      </c>
      <c r="M8" s="68" t="s">
        <v>168</v>
      </c>
      <c r="N8" s="68" t="s">
        <v>169</v>
      </c>
      <c r="O8" s="68" t="s">
        <v>170</v>
      </c>
      <c r="P8" s="68" t="s">
        <v>171</v>
      </c>
      <c r="Q8" s="69">
        <v>18</v>
      </c>
      <c r="R8" s="68" t="s">
        <v>172</v>
      </c>
      <c r="S8" s="68" t="s">
        <v>173</v>
      </c>
      <c r="T8" s="68" t="s">
        <v>174</v>
      </c>
      <c r="U8" s="69">
        <v>85120</v>
      </c>
      <c r="V8" s="69">
        <v>21079</v>
      </c>
      <c r="W8" s="68" t="s">
        <v>175</v>
      </c>
      <c r="X8" s="68" t="s">
        <v>175</v>
      </c>
      <c r="Y8" s="70" t="s">
        <v>176</v>
      </c>
      <c r="Z8" s="69">
        <v>249</v>
      </c>
      <c r="AA8" s="69" t="s">
        <v>39</v>
      </c>
      <c r="AB8" s="69" t="s">
        <v>39</v>
      </c>
      <c r="AC8" s="69" t="s">
        <v>39</v>
      </c>
      <c r="AD8" s="69" t="s">
        <v>39</v>
      </c>
      <c r="AE8" s="69">
        <v>249</v>
      </c>
      <c r="AF8" s="69">
        <v>249</v>
      </c>
      <c r="AG8" s="69" t="s">
        <v>39</v>
      </c>
      <c r="AH8" s="69">
        <v>249</v>
      </c>
      <c r="AI8" s="71">
        <v>99.3</v>
      </c>
      <c r="AJ8" s="71">
        <v>100.1</v>
      </c>
      <c r="AK8" s="71">
        <v>97.9</v>
      </c>
      <c r="AL8" s="71">
        <v>99.7</v>
      </c>
      <c r="AM8" s="71">
        <v>103.1</v>
      </c>
      <c r="AN8" s="71">
        <v>96.2</v>
      </c>
      <c r="AO8" s="71">
        <v>97.2</v>
      </c>
      <c r="AP8" s="71">
        <v>97.5</v>
      </c>
      <c r="AQ8" s="71">
        <v>96.9</v>
      </c>
      <c r="AR8" s="71">
        <v>101.8</v>
      </c>
      <c r="AS8" s="71">
        <v>102.5</v>
      </c>
      <c r="AT8" s="71">
        <v>94.6</v>
      </c>
      <c r="AU8" s="71">
        <v>95.1</v>
      </c>
      <c r="AV8" s="71">
        <v>93</v>
      </c>
      <c r="AW8" s="71">
        <v>95.1</v>
      </c>
      <c r="AX8" s="71">
        <v>86.1</v>
      </c>
      <c r="AY8" s="71">
        <v>85.7</v>
      </c>
      <c r="AZ8" s="71">
        <v>85.9</v>
      </c>
      <c r="BA8" s="71">
        <v>86</v>
      </c>
      <c r="BB8" s="71">
        <v>86</v>
      </c>
      <c r="BC8" s="71">
        <v>80.7</v>
      </c>
      <c r="BD8" s="71">
        <v>84.7</v>
      </c>
      <c r="BE8" s="72">
        <v>57</v>
      </c>
      <c r="BF8" s="72">
        <v>53.2</v>
      </c>
      <c r="BG8" s="72">
        <v>53.6</v>
      </c>
      <c r="BH8" s="72">
        <v>50.1</v>
      </c>
      <c r="BI8" s="72">
        <v>48.7</v>
      </c>
      <c r="BJ8" s="72">
        <v>84.7</v>
      </c>
      <c r="BK8" s="72">
        <v>86.8</v>
      </c>
      <c r="BL8" s="72">
        <v>90.8</v>
      </c>
      <c r="BM8" s="72">
        <v>81.900000000000006</v>
      </c>
      <c r="BN8" s="72">
        <v>91.6</v>
      </c>
      <c r="BO8" s="72">
        <v>69.3</v>
      </c>
      <c r="BP8" s="71">
        <v>73</v>
      </c>
      <c r="BQ8" s="71">
        <v>73.2</v>
      </c>
      <c r="BR8" s="71">
        <v>69.7</v>
      </c>
      <c r="BS8" s="71">
        <v>71.5</v>
      </c>
      <c r="BT8" s="71">
        <v>62.1</v>
      </c>
      <c r="BU8" s="71">
        <v>71.2</v>
      </c>
      <c r="BV8" s="71">
        <v>73</v>
      </c>
      <c r="BW8" s="71">
        <v>72.099999999999994</v>
      </c>
      <c r="BX8" s="71">
        <v>72.900000000000006</v>
      </c>
      <c r="BY8" s="71">
        <v>64.5</v>
      </c>
      <c r="BZ8" s="71">
        <v>67.2</v>
      </c>
      <c r="CA8" s="72">
        <v>55522</v>
      </c>
      <c r="CB8" s="72">
        <v>56638</v>
      </c>
      <c r="CC8" s="72">
        <v>57257</v>
      </c>
      <c r="CD8" s="72">
        <v>57646</v>
      </c>
      <c r="CE8" s="72">
        <v>58255</v>
      </c>
      <c r="CF8" s="72">
        <v>44825</v>
      </c>
      <c r="CG8" s="72">
        <v>45494</v>
      </c>
      <c r="CH8" s="72">
        <v>47924</v>
      </c>
      <c r="CI8" s="72">
        <v>48807</v>
      </c>
      <c r="CJ8" s="72">
        <v>51594</v>
      </c>
      <c r="CK8" s="71">
        <v>56733</v>
      </c>
      <c r="CL8" s="72">
        <v>12295</v>
      </c>
      <c r="CM8" s="72">
        <v>12590</v>
      </c>
      <c r="CN8" s="72">
        <v>12892</v>
      </c>
      <c r="CO8" s="72">
        <v>13795</v>
      </c>
      <c r="CP8" s="72">
        <v>14101</v>
      </c>
      <c r="CQ8" s="72">
        <v>12023</v>
      </c>
      <c r="CR8" s="72">
        <v>12309</v>
      </c>
      <c r="CS8" s="72">
        <v>12502</v>
      </c>
      <c r="CT8" s="72">
        <v>12970</v>
      </c>
      <c r="CU8" s="72">
        <v>13767</v>
      </c>
      <c r="CV8" s="71">
        <v>16778</v>
      </c>
      <c r="CW8" s="72">
        <v>48.6</v>
      </c>
      <c r="CX8" s="72">
        <v>48.4</v>
      </c>
      <c r="CY8" s="72">
        <v>50.1</v>
      </c>
      <c r="CZ8" s="72">
        <v>49.3</v>
      </c>
      <c r="DA8" s="72">
        <v>67.599999999999994</v>
      </c>
      <c r="DB8" s="72">
        <v>59.7</v>
      </c>
      <c r="DC8" s="72">
        <v>59</v>
      </c>
      <c r="DD8" s="72">
        <v>59.4</v>
      </c>
      <c r="DE8" s="72">
        <v>59.9</v>
      </c>
      <c r="DF8" s="72">
        <v>63.4</v>
      </c>
      <c r="DG8" s="72">
        <v>58.8</v>
      </c>
      <c r="DH8" s="72">
        <v>24</v>
      </c>
      <c r="DI8" s="72">
        <v>24.1</v>
      </c>
      <c r="DJ8" s="72">
        <v>23.9</v>
      </c>
      <c r="DK8" s="72">
        <v>23.5</v>
      </c>
      <c r="DL8" s="72">
        <v>24.3</v>
      </c>
      <c r="DM8" s="72">
        <v>20.9</v>
      </c>
      <c r="DN8" s="72">
        <v>20.7</v>
      </c>
      <c r="DO8" s="72">
        <v>20.6</v>
      </c>
      <c r="DP8" s="72">
        <v>20.5</v>
      </c>
      <c r="DQ8" s="72">
        <v>20.2</v>
      </c>
      <c r="DR8" s="72">
        <v>24.8</v>
      </c>
      <c r="DS8" s="71">
        <v>62.9</v>
      </c>
      <c r="DT8" s="71">
        <v>65</v>
      </c>
      <c r="DU8" s="71">
        <v>67.2</v>
      </c>
      <c r="DV8" s="71">
        <v>68.5</v>
      </c>
      <c r="DW8" s="71">
        <v>65.7</v>
      </c>
      <c r="DX8" s="71">
        <v>44.7</v>
      </c>
      <c r="DY8" s="71">
        <v>46.9</v>
      </c>
      <c r="DZ8" s="71">
        <v>48.6</v>
      </c>
      <c r="EA8" s="71">
        <v>50.8</v>
      </c>
      <c r="EB8" s="71">
        <v>51.4</v>
      </c>
      <c r="EC8" s="71">
        <v>54.8</v>
      </c>
      <c r="ED8" s="71">
        <v>70.3</v>
      </c>
      <c r="EE8" s="71">
        <v>73.400000000000006</v>
      </c>
      <c r="EF8" s="71">
        <v>77</v>
      </c>
      <c r="EG8" s="71">
        <v>78.7</v>
      </c>
      <c r="EH8" s="71">
        <v>63.5</v>
      </c>
      <c r="EI8" s="71">
        <v>64.2</v>
      </c>
      <c r="EJ8" s="71">
        <v>67.3</v>
      </c>
      <c r="EK8" s="71">
        <v>70.099999999999994</v>
      </c>
      <c r="EL8" s="71">
        <v>72.599999999999994</v>
      </c>
      <c r="EM8" s="71">
        <v>71.900000000000006</v>
      </c>
      <c r="EN8" s="71">
        <v>70.3</v>
      </c>
      <c r="EO8" s="72">
        <v>58860723</v>
      </c>
      <c r="EP8" s="72">
        <v>58894944</v>
      </c>
      <c r="EQ8" s="72">
        <v>59100064</v>
      </c>
      <c r="ER8" s="72">
        <v>58405418</v>
      </c>
      <c r="ES8" s="72">
        <v>58849213</v>
      </c>
      <c r="ET8" s="72">
        <v>41260555</v>
      </c>
      <c r="EU8" s="72">
        <v>41975086</v>
      </c>
      <c r="EV8" s="72">
        <v>43785070</v>
      </c>
      <c r="EW8" s="72">
        <v>44436827</v>
      </c>
      <c r="EX8" s="72">
        <v>45896030</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2022-01-24T07:13:03Z</cp:lastPrinted>
  <dcterms:created xsi:type="dcterms:W3CDTF">2021-12-03T08:48:49Z</dcterms:created>
  <dcterms:modified xsi:type="dcterms:W3CDTF">2022-02-02T04:12:15Z</dcterms:modified>
  <cp:category/>
</cp:coreProperties>
</file>