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023$\doc\財政\04公営企業\20.経営比較分析\05チェック作業および完成データ\05 池田市△\"/>
    </mc:Choice>
  </mc:AlternateContent>
  <workbookProtection workbookAlgorithmName="SHA-512" workbookHashValue="IiBgZN7MKy1M9AwFCX3qrlh89wKD7OUkxWMqFzRLs+9UZZhZYDT5Q105kGqQjcp8W+R0Zb5Jt29PXs90p0JgxA==" workbookSaltValue="37Ou0Wq8DTQasxKzgPYpe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W10" i="4"/>
  <c r="P10" i="4"/>
  <c r="B10" i="4"/>
  <c r="BB8" i="4"/>
  <c r="AT8" i="4"/>
  <c r="AD8" i="4"/>
  <c r="W8" i="4"/>
  <c r="B8" i="4"/>
  <c r="B6" i="4"/>
</calcChain>
</file>

<file path=xl/sharedStrings.xml><?xml version="1.0" encoding="utf-8"?>
<sst xmlns="http://schemas.openxmlformats.org/spreadsheetml/2006/main" count="236" uniqueCount="118">
  <si>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</si>
  <si>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</si>
  <si>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</si>
  <si>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</si>
  <si>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</si>
  <si>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</si>
  <si>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</si>
  <si>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</si>
  <si>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</si>
  <si>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</si>
  <si>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</si>
  <si>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</si>
  <si>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</si>
  <si>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</si>
  <si>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</si>
  <si>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</si>
  <si>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</si>
  <si>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</si>
  <si>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</si>
  <si>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</si>
  <si>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</si>
  <si>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</si>
  <si>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</si>
  <si>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</si>
  <si>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</si>
  <si>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</si>
  <si>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</si>
  <si>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</si>
  <si>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</si>
  <si>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</si>
  <si>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</si>
  <si>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</si>
  <si>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</si>
  <si>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</si>
  <si>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</si>
  <si>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</si>
  <si>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</si>
  <si>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</si>
  <si>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</si>
  <si>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</si>
  <si>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</si>
  <si>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</si>
  <si>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</si>
  <si>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</si>
  <si>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</si>
  <si>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</si>
  <si>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</si>
  <si>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</si>
  <si>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</si>
  <si>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</si>
  <si>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</si>
  <si>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</si>
  <si>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</si>
  <si>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</si>
  <si>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</si>
  <si>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</si>
  <si>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</si>
  <si>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</si>
  <si>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</si>
  <si>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</si>
  <si>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</si>
  <si>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</si>
  <si>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</si>
  <si>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</si>
  <si>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</si>
  <si>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</si>
  <si>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</si>
  <si>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</si>
  <si>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</si>
  <si>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</si>
  <si>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</si>
  <si>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</si>
  <si>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</si>
  <si>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</si>
  <si>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</si>
  <si>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</si>
  <si>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</si>
  <si>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</si>
  <si>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</si>
  <si>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</si>
  <si>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</si>
  <si>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</si>
  <si>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</si>
  <si>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</si>
  <si>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</si>
  <si>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</si>
  <si>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</si>
  <si>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</si>
  <si>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</si>
  <si>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</si>
  <si>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</si>
  <si>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</si>
  <si>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</si>
  <si>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</si>
  <si>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</si>
  <si>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</si>
  <si>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池田市</t>
  </si>
  <si>
    <t>法適用</t>
  </si>
  <si>
    <t>下水道事業</t>
  </si>
  <si>
    <t>特定環境保全公共下水道</t>
  </si>
  <si>
    <t>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</si>
  <si>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</si>
  <si>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</si>
  <si>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</si>
  <si>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</si>
  <si>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</si>
  <si>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</si>
  <si>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</si>
  <si>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</si>
  <si>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</si>
  <si>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</si>
  <si>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</si>
  <si>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</si>
  <si>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</si>
  <si>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</si>
  <si>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①有形固定資産減価償却率は平成26年度のみなし償却制度の廃止以降、微増傾向である。類似団体平均値と比べ高くなっているが、これは下水道の早期整備により、法定耐用年数に近い資産が増加しているためである。
　供用開始年度が昭和54年度であるため、法定耐用年数を経過した管渠は存在せず、②管渠老朽化率は0％で、③管渠改善率も0％となっている。
　</t>
    <rPh sb="2" eb="4">
      <t>ユウケイ</t>
    </rPh>
    <rPh sb="4" eb="6">
      <t>コテイ</t>
    </rPh>
    <rPh sb="6" eb="8">
      <t>シサン</t>
    </rPh>
    <rPh sb="8" eb="10">
      <t>ゲンカ</t>
    </rPh>
    <rPh sb="10" eb="12">
      <t>ショウキャク</t>
    </rPh>
    <rPh sb="12" eb="13">
      <t>リツ</t>
    </rPh>
    <rPh sb="14" eb="16">
      <t>ヘイセイ</t>
    </rPh>
    <rPh sb="18" eb="20">
      <t>ネンド</t>
    </rPh>
    <rPh sb="24" eb="26">
      <t>ショウキャク</t>
    </rPh>
    <rPh sb="26" eb="28">
      <t>セイド</t>
    </rPh>
    <rPh sb="29" eb="31">
      <t>ハイシ</t>
    </rPh>
    <rPh sb="31" eb="33">
      <t>イコウ</t>
    </rPh>
    <rPh sb="34" eb="36">
      <t>ビゾウ</t>
    </rPh>
    <rPh sb="36" eb="38">
      <t>ケイコウ</t>
    </rPh>
    <rPh sb="42" eb="44">
      <t>ルイジ</t>
    </rPh>
    <rPh sb="44" eb="46">
      <t>ダンタイ</t>
    </rPh>
    <rPh sb="46" eb="49">
      <t>ヘイキンチ</t>
    </rPh>
    <rPh sb="50" eb="51">
      <t>クラ</t>
    </rPh>
    <rPh sb="52" eb="53">
      <t>タカ</t>
    </rPh>
    <rPh sb="64" eb="67">
      <t>ゲスイドウ</t>
    </rPh>
    <rPh sb="68" eb="70">
      <t>ソウキ</t>
    </rPh>
    <rPh sb="70" eb="72">
      <t>セイビ</t>
    </rPh>
    <rPh sb="76" eb="78">
      <t>ホウテイ</t>
    </rPh>
    <rPh sb="78" eb="80">
      <t>タイヨウ</t>
    </rPh>
    <rPh sb="80" eb="82">
      <t>ネンスウ</t>
    </rPh>
    <rPh sb="83" eb="84">
      <t>チカ</t>
    </rPh>
    <rPh sb="85" eb="87">
      <t>シサン</t>
    </rPh>
    <rPh sb="88" eb="90">
      <t>ゾウカ</t>
    </rPh>
    <rPh sb="102" eb="104">
      <t>キョウヨウ</t>
    </rPh>
    <rPh sb="104" eb="106">
      <t>カイシ</t>
    </rPh>
    <rPh sb="106" eb="108">
      <t>ネンド</t>
    </rPh>
    <rPh sb="109" eb="111">
      <t>ショウワ</t>
    </rPh>
    <rPh sb="113" eb="115">
      <t>ネンド</t>
    </rPh>
    <rPh sb="121" eb="123">
      <t>ホウテイ</t>
    </rPh>
    <rPh sb="123" eb="125">
      <t>タイヨウ</t>
    </rPh>
    <rPh sb="125" eb="127">
      <t>ネンスウ</t>
    </rPh>
    <rPh sb="128" eb="130">
      <t>ケイカ</t>
    </rPh>
    <rPh sb="132" eb="134">
      <t>カンキョ</t>
    </rPh>
    <rPh sb="135" eb="137">
      <t>ソンザイ</t>
    </rPh>
    <rPh sb="141" eb="142">
      <t>カン</t>
    </rPh>
    <rPh sb="142" eb="143">
      <t>キョ</t>
    </rPh>
    <rPh sb="143" eb="146">
      <t>ロウキュウカ</t>
    </rPh>
    <rPh sb="146" eb="147">
      <t>リツ</t>
    </rPh>
    <rPh sb="153" eb="155">
      <t>カンキョ</t>
    </rPh>
    <rPh sb="155" eb="157">
      <t>カイゼン</t>
    </rPh>
    <rPh sb="157" eb="158">
      <t>リツ</t>
    </rPh>
    <phoneticPr fontId="4"/>
  </si>
  <si>
    <t>　収益性については、令和2年度は下水道使用料の減により若干低下したものの、①経常収支比率は100％を上回っている状態が続き、⑤経費回収率も類似団体平均値を上回っている。また、⑥汚水処理原価は類似団体平均値を大きく下回っている。④企業債残高対事業規模比率は、平成26年～令和2年度を通して、類似団体平均値を大きく下回っている。
　財政状態について、③流動比率は100％を上回っていることから、1年以内に支払うべき債務に対して支払うことが出来る現金等を十分に保有している状況であると言える。また、⑧水洗化率は97.85％であり、概ね100％を達成している。
　このように類似団体と比較して、概ね数値が良好なのは、流域下水道の処理費用が安価なこと、平成26年1月に下水道使用料の改定（平均改定率
20.5％）を行ったことが要因と考えられる。
※⑦施設利用率に数値が記載されていない理由は、単体で終末処理場を保有せず、すべての処理を流域下水道で行っているためである。</t>
    <rPh sb="1" eb="4">
      <t>シュウエキセイ</t>
    </rPh>
    <rPh sb="10" eb="12">
      <t>レイワ</t>
    </rPh>
    <rPh sb="13" eb="15">
      <t>ネンド</t>
    </rPh>
    <rPh sb="27" eb="29">
      <t>ジャッカン</t>
    </rPh>
    <rPh sb="29" eb="31">
      <t>テイカ</t>
    </rPh>
    <rPh sb="38" eb="40">
      <t>ケイジョウ</t>
    </rPh>
    <rPh sb="40" eb="42">
      <t>シュウシ</t>
    </rPh>
    <rPh sb="42" eb="44">
      <t>ヒリツ</t>
    </rPh>
    <rPh sb="50" eb="52">
      <t>ウワマワ</t>
    </rPh>
    <rPh sb="56" eb="58">
      <t>ジョウタイ</t>
    </rPh>
    <rPh sb="59" eb="60">
      <t>ツヅ</t>
    </rPh>
    <rPh sb="63" eb="65">
      <t>ケイヒ</t>
    </rPh>
    <rPh sb="65" eb="67">
      <t>カイシュウ</t>
    </rPh>
    <rPh sb="67" eb="68">
      <t>リツ</t>
    </rPh>
    <rPh sb="69" eb="71">
      <t>ルイジ</t>
    </rPh>
    <rPh sb="71" eb="73">
      <t>ダンタイ</t>
    </rPh>
    <rPh sb="73" eb="76">
      <t>ヘイキンチ</t>
    </rPh>
    <rPh sb="77" eb="79">
      <t>ウワマワ</t>
    </rPh>
    <rPh sb="88" eb="90">
      <t>オスイ</t>
    </rPh>
    <rPh sb="90" eb="92">
      <t>ショリ</t>
    </rPh>
    <rPh sb="92" eb="94">
      <t>ゲンカ</t>
    </rPh>
    <rPh sb="95" eb="97">
      <t>ルイジ</t>
    </rPh>
    <rPh sb="97" eb="99">
      <t>ダンタイ</t>
    </rPh>
    <rPh sb="99" eb="102">
      <t>ヘイキンチ</t>
    </rPh>
    <rPh sb="103" eb="104">
      <t>オオ</t>
    </rPh>
    <rPh sb="106" eb="108">
      <t>シタマワ</t>
    </rPh>
    <rPh sb="114" eb="116">
      <t>キギョウ</t>
    </rPh>
    <rPh sb="116" eb="117">
      <t>サイ</t>
    </rPh>
    <rPh sb="117" eb="119">
      <t>ザンダカ</t>
    </rPh>
    <rPh sb="119" eb="120">
      <t>タイ</t>
    </rPh>
    <rPh sb="120" eb="122">
      <t>ジギョウ</t>
    </rPh>
    <rPh sb="122" eb="124">
      <t>キボ</t>
    </rPh>
    <rPh sb="124" eb="126">
      <t>ヒリツ</t>
    </rPh>
    <rPh sb="128" eb="130">
      <t>ヘイセイ</t>
    </rPh>
    <rPh sb="132" eb="133">
      <t>ネン</t>
    </rPh>
    <rPh sb="134" eb="136">
      <t>レイワ</t>
    </rPh>
    <rPh sb="137" eb="139">
      <t>ネンド</t>
    </rPh>
    <rPh sb="140" eb="141">
      <t>トオ</t>
    </rPh>
    <rPh sb="144" eb="146">
      <t>ルイジ</t>
    </rPh>
    <rPh sb="146" eb="148">
      <t>ダンタイ</t>
    </rPh>
    <rPh sb="148" eb="151">
      <t>ヘイキンチ</t>
    </rPh>
    <rPh sb="152" eb="153">
      <t>オオ</t>
    </rPh>
    <rPh sb="155" eb="157">
      <t>シタマワ</t>
    </rPh>
    <rPh sb="164" eb="166">
      <t>ザイセイ</t>
    </rPh>
    <rPh sb="166" eb="168">
      <t>ジョウタイ</t>
    </rPh>
    <rPh sb="174" eb="176">
      <t>リュウドウ</t>
    </rPh>
    <rPh sb="176" eb="178">
      <t>ヒリツ</t>
    </rPh>
    <rPh sb="184" eb="186">
      <t>ウワマワ</t>
    </rPh>
    <rPh sb="196" eb="197">
      <t>ネン</t>
    </rPh>
    <rPh sb="197" eb="199">
      <t>イナイ</t>
    </rPh>
    <rPh sb="200" eb="202">
      <t>シハラ</t>
    </rPh>
    <rPh sb="205" eb="207">
      <t>サイム</t>
    </rPh>
    <rPh sb="208" eb="209">
      <t>タイ</t>
    </rPh>
    <rPh sb="211" eb="213">
      <t>シハラ</t>
    </rPh>
    <rPh sb="217" eb="219">
      <t>デキ</t>
    </rPh>
    <rPh sb="220" eb="222">
      <t>ゲンキン</t>
    </rPh>
    <rPh sb="222" eb="223">
      <t>トウ</t>
    </rPh>
    <rPh sb="224" eb="226">
      <t>ジュウブン</t>
    </rPh>
    <rPh sb="227" eb="229">
      <t>ホユウ</t>
    </rPh>
    <rPh sb="233" eb="235">
      <t>ジョウキョウ</t>
    </rPh>
    <rPh sb="239" eb="240">
      <t>イ</t>
    </rPh>
    <rPh sb="247" eb="250">
      <t>スイセンカ</t>
    </rPh>
    <rPh sb="250" eb="251">
      <t>リツ</t>
    </rPh>
    <rPh sb="262" eb="263">
      <t>オオム</t>
    </rPh>
    <rPh sb="269" eb="271">
      <t>タッセイ</t>
    </rPh>
    <rPh sb="283" eb="285">
      <t>ルイジ</t>
    </rPh>
    <rPh sb="285" eb="287">
      <t>ダンタイ</t>
    </rPh>
    <rPh sb="288" eb="290">
      <t>ヒカク</t>
    </rPh>
    <rPh sb="293" eb="294">
      <t>オオム</t>
    </rPh>
    <rPh sb="295" eb="297">
      <t>スウチ</t>
    </rPh>
    <rPh sb="298" eb="300">
      <t>リョウコウ</t>
    </rPh>
    <rPh sb="304" eb="306">
      <t>リュウイキ</t>
    </rPh>
    <rPh sb="306" eb="309">
      <t>ゲスイドウ</t>
    </rPh>
    <rPh sb="310" eb="312">
      <t>ショリ</t>
    </rPh>
    <rPh sb="312" eb="314">
      <t>ヒヨウ</t>
    </rPh>
    <rPh sb="315" eb="317">
      <t>アンカ</t>
    </rPh>
    <rPh sb="321" eb="323">
      <t>ヘイセイ</t>
    </rPh>
    <rPh sb="325" eb="326">
      <t>ネン</t>
    </rPh>
    <rPh sb="327" eb="328">
      <t>ガツ</t>
    </rPh>
    <rPh sb="329" eb="332">
      <t>ゲスイドウ</t>
    </rPh>
    <rPh sb="332" eb="335">
      <t>シヨウリョウ</t>
    </rPh>
    <rPh sb="339" eb="341">
      <t>ヘイキン</t>
    </rPh>
    <rPh sb="341" eb="343">
      <t>カイテイ</t>
    </rPh>
    <rPh sb="343" eb="344">
      <t>リツ</t>
    </rPh>
    <rPh sb="352" eb="353">
      <t>オコナ</t>
    </rPh>
    <rPh sb="358" eb="360">
      <t>ヨウイン</t>
    </rPh>
    <rPh sb="361" eb="362">
      <t>カンガ</t>
    </rPh>
    <rPh sb="371" eb="373">
      <t>シセツ</t>
    </rPh>
    <rPh sb="373" eb="375">
      <t>リヨウ</t>
    </rPh>
    <rPh sb="375" eb="376">
      <t>リツ</t>
    </rPh>
    <rPh sb="377" eb="379">
      <t>スウチ</t>
    </rPh>
    <rPh sb="380" eb="382">
      <t>キサイ</t>
    </rPh>
    <rPh sb="388" eb="390">
      <t>リユウ</t>
    </rPh>
    <rPh sb="392" eb="394">
      <t>タンタイ</t>
    </rPh>
    <rPh sb="395" eb="397">
      <t>シュウマツ</t>
    </rPh>
    <rPh sb="397" eb="400">
      <t>ショリジョウ</t>
    </rPh>
    <rPh sb="401" eb="403">
      <t>ホユウ</t>
    </rPh>
    <rPh sb="410" eb="412">
      <t>ショリ</t>
    </rPh>
    <rPh sb="413" eb="415">
      <t>リュウイキ</t>
    </rPh>
    <rPh sb="415" eb="418">
      <t>ゲスイドウ</t>
    </rPh>
    <rPh sb="419" eb="420">
      <t>オコナ</t>
    </rPh>
    <phoneticPr fontId="4"/>
  </si>
  <si>
    <t>　経常収支比率は100％を上回っている状態が続いており、経費回収率も類似団体平均値を大きく上回っている。また、流域下水道で汚水処理を行っていることにより、汚水処理原価は類似団体平均値を大きく下回っていることから、投資の効率化が十分に図られていると言える。
　令和4年度には、平成29年度に策定した経営戦略を改定し、将来を見据えた効率的な事業運営を行っていく。</t>
    <rPh sb="5" eb="6">
      <t>ヒ</t>
    </rPh>
    <rPh sb="13" eb="15">
      <t>ウワマワ</t>
    </rPh>
    <rPh sb="90" eb="91">
      <t>チ</t>
    </rPh>
    <rPh sb="129" eb="131">
      <t>レイワ</t>
    </rPh>
    <rPh sb="132" eb="134">
      <t>ネンド</t>
    </rPh>
    <rPh sb="137" eb="139">
      <t>ヘイセイ</t>
    </rPh>
    <rPh sb="141" eb="143">
      <t>ネンド</t>
    </rPh>
    <rPh sb="144" eb="146">
      <t>サクテイ</t>
    </rPh>
    <rPh sb="148" eb="150">
      <t>ケイエイ</t>
    </rPh>
    <rPh sb="150" eb="152">
      <t>センリャク</t>
    </rPh>
    <rPh sb="153" eb="155">
      <t>カイテイ</t>
    </rPh>
    <rPh sb="157" eb="159">
      <t>ショウライ</t>
    </rPh>
    <rPh sb="160" eb="162">
      <t>ミス</t>
    </rPh>
    <rPh sb="164" eb="167">
      <t>コウリツテキ</t>
    </rPh>
    <rPh sb="168" eb="170">
      <t>ジギョウ</t>
    </rPh>
    <rPh sb="170" eb="172">
      <t>ウンエイ</t>
    </rPh>
    <rPh sb="173" eb="174">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</si>
</sst>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quot;-&quot;">
                  <c:v>0.12</c:v>
                </c:pt>
                <c:pt idx="4">
                  <c:v>0</c:v>
                </c:pt>
              </c:numCache>
            </c:numRef>
          </c:val>
          <c:extLst>
            <c:ext xmlns:c16="http://schemas.microsoft.com/office/drawing/2014/chart" uri="{C3380CC4-5D6E-409C-BE32-E72D297353CC}">
              <c16:uniqueId val="{00000000-56A1-499E-8DB9-4A94F211F45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0.15</c:v>
                </c:pt>
                <c:pt idx="2">
                  <c:v>0.06</c:v>
                </c:pt>
                <c:pt idx="3">
                  <c:v>0.04</c:v>
                </c:pt>
                <c:pt idx="4">
                  <c:v>0.06</c:v>
                </c:pt>
              </c:numCache>
            </c:numRef>
          </c:val>
          <c:smooth val="0"/>
          <c:extLst>
            <c:ext xmlns:c16="http://schemas.microsoft.com/office/drawing/2014/chart" uri="{C3380CC4-5D6E-409C-BE32-E72D297353CC}">
              <c16:uniqueId val="{00000001-56A1-499E-8DB9-4A94F211F45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5A5-4F11-8E3D-AD9A18F1654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43.18</c:v>
                </c:pt>
                <c:pt idx="1">
                  <c:v>42.38</c:v>
                </c:pt>
                <c:pt idx="2">
                  <c:v>46.17</c:v>
                </c:pt>
                <c:pt idx="3">
                  <c:v>45.68</c:v>
                </c:pt>
                <c:pt idx="4">
                  <c:v>45.87</c:v>
                </c:pt>
              </c:numCache>
            </c:numRef>
          </c:val>
          <c:smooth val="0"/>
          <c:extLst>
            <c:ext xmlns:c16="http://schemas.microsoft.com/office/drawing/2014/chart" uri="{C3380CC4-5D6E-409C-BE32-E72D297353CC}">
              <c16:uniqueId val="{00000001-75A5-4F11-8E3D-AD9A18F1654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97.7</c:v>
                </c:pt>
                <c:pt idx="1">
                  <c:v>97.81</c:v>
                </c:pt>
                <c:pt idx="2">
                  <c:v>97.88</c:v>
                </c:pt>
                <c:pt idx="3">
                  <c:v>97.93</c:v>
                </c:pt>
                <c:pt idx="4">
                  <c:v>97.85</c:v>
                </c:pt>
              </c:numCache>
            </c:numRef>
          </c:val>
          <c:extLst>
            <c:ext xmlns:c16="http://schemas.microsoft.com/office/drawing/2014/chart" uri="{C3380CC4-5D6E-409C-BE32-E72D297353CC}">
              <c16:uniqueId val="{00000000-8645-4B3F-863E-7E59979DCD6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86.43</c:v>
                </c:pt>
                <c:pt idx="1">
                  <c:v>87.01</c:v>
                </c:pt>
                <c:pt idx="2">
                  <c:v>87.84</c:v>
                </c:pt>
                <c:pt idx="3">
                  <c:v>87.96</c:v>
                </c:pt>
                <c:pt idx="4">
                  <c:v>87.65</c:v>
                </c:pt>
              </c:numCache>
            </c:numRef>
          </c:val>
          <c:smooth val="0"/>
          <c:extLst>
            <c:ext xmlns:c16="http://schemas.microsoft.com/office/drawing/2014/chart" uri="{C3380CC4-5D6E-409C-BE32-E72D297353CC}">
              <c16:uniqueId val="{00000001-8645-4B3F-863E-7E59979DCD6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119.86</c:v>
                </c:pt>
                <c:pt idx="1">
                  <c:v>120.09</c:v>
                </c:pt>
                <c:pt idx="2">
                  <c:v>107.86</c:v>
                </c:pt>
                <c:pt idx="3">
                  <c:v>106.57</c:v>
                </c:pt>
                <c:pt idx="4">
                  <c:v>104.98</c:v>
                </c:pt>
              </c:numCache>
            </c:numRef>
          </c:val>
          <c:extLst>
            <c:ext xmlns:c16="http://schemas.microsoft.com/office/drawing/2014/chart" uri="{C3380CC4-5D6E-409C-BE32-E72D297353CC}">
              <c16:uniqueId val="{00000000-BAB3-4CB3-BF5D-F753325B61C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101.17</c:v>
                </c:pt>
                <c:pt idx="1">
                  <c:v>103.61</c:v>
                </c:pt>
                <c:pt idx="2">
                  <c:v>102.95</c:v>
                </c:pt>
                <c:pt idx="3">
                  <c:v>103.34</c:v>
                </c:pt>
                <c:pt idx="4">
                  <c:v>102.7</c:v>
                </c:pt>
              </c:numCache>
            </c:numRef>
          </c:val>
          <c:smooth val="0"/>
          <c:extLst>
            <c:ext xmlns:c16="http://schemas.microsoft.com/office/drawing/2014/chart" uri="{C3380CC4-5D6E-409C-BE32-E72D297353CC}">
              <c16:uniqueId val="{00000001-BAB3-4CB3-BF5D-F753325B61C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30.47</c:v>
                </c:pt>
                <c:pt idx="1">
                  <c:v>34</c:v>
                </c:pt>
                <c:pt idx="2">
                  <c:v>37.520000000000003</c:v>
                </c:pt>
                <c:pt idx="3">
                  <c:v>41.03</c:v>
                </c:pt>
                <c:pt idx="4">
                  <c:v>44.53</c:v>
                </c:pt>
              </c:numCache>
            </c:numRef>
          </c:val>
          <c:extLst>
            <c:ext xmlns:c16="http://schemas.microsoft.com/office/drawing/2014/chart" uri="{C3380CC4-5D6E-409C-BE32-E72D297353CC}">
              <c16:uniqueId val="{00000000-C8EE-4322-A995-727238A2846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28.48</c:v>
                </c:pt>
                <c:pt idx="1">
                  <c:v>28.59</c:v>
                </c:pt>
                <c:pt idx="2">
                  <c:v>26.56</c:v>
                </c:pt>
                <c:pt idx="3">
                  <c:v>27.82</c:v>
                </c:pt>
                <c:pt idx="4">
                  <c:v>29.24</c:v>
                </c:pt>
              </c:numCache>
            </c:numRef>
          </c:val>
          <c:smooth val="0"/>
          <c:extLst>
            <c:ext xmlns:c16="http://schemas.microsoft.com/office/drawing/2014/chart" uri="{C3380CC4-5D6E-409C-BE32-E72D297353CC}">
              <c16:uniqueId val="{00000001-C8EE-4322-A995-727238A2846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F9C-44E6-9A49-C53DBBA2EB6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F9C-44E6-9A49-C53DBBA2EB6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D2B-4222-8A94-F268573C3FA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68.930000000000007</c:v>
                </c:pt>
                <c:pt idx="1">
                  <c:v>80.63</c:v>
                </c:pt>
                <c:pt idx="2">
                  <c:v>27.02</c:v>
                </c:pt>
                <c:pt idx="3">
                  <c:v>29.74</c:v>
                </c:pt>
                <c:pt idx="4">
                  <c:v>48.2</c:v>
                </c:pt>
              </c:numCache>
            </c:numRef>
          </c:val>
          <c:smooth val="0"/>
          <c:extLst>
            <c:ext xmlns:c16="http://schemas.microsoft.com/office/drawing/2014/chart" uri="{C3380CC4-5D6E-409C-BE32-E72D297353CC}">
              <c16:uniqueId val="{00000001-9D2B-4222-8A94-F268573C3FA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711.17</c:v>
                </c:pt>
                <c:pt idx="1">
                  <c:v>1122.2</c:v>
                </c:pt>
                <c:pt idx="2">
                  <c:v>1331.45</c:v>
                </c:pt>
                <c:pt idx="3">
                  <c:v>1483.46</c:v>
                </c:pt>
                <c:pt idx="4">
                  <c:v>1530.89</c:v>
                </c:pt>
              </c:numCache>
            </c:numRef>
          </c:val>
          <c:extLst>
            <c:ext xmlns:c16="http://schemas.microsoft.com/office/drawing/2014/chart" uri="{C3380CC4-5D6E-409C-BE32-E72D297353CC}">
              <c16:uniqueId val="{00000000-BF81-4D75-B888-C9A28F9EDC4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70.42</c:v>
                </c:pt>
                <c:pt idx="1">
                  <c:v>70.92</c:v>
                </c:pt>
                <c:pt idx="2">
                  <c:v>60.67</c:v>
                </c:pt>
                <c:pt idx="3">
                  <c:v>53.44</c:v>
                </c:pt>
                <c:pt idx="4">
                  <c:v>46.85</c:v>
                </c:pt>
              </c:numCache>
            </c:numRef>
          </c:val>
          <c:smooth val="0"/>
          <c:extLst>
            <c:ext xmlns:c16="http://schemas.microsoft.com/office/drawing/2014/chart" uri="{C3380CC4-5D6E-409C-BE32-E72D297353CC}">
              <c16:uniqueId val="{00000001-BF81-4D75-B888-C9A28F9EDC4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127.54</c:v>
                </c:pt>
                <c:pt idx="1">
                  <c:v>116.66</c:v>
                </c:pt>
                <c:pt idx="2">
                  <c:v>160.84</c:v>
                </c:pt>
                <c:pt idx="3">
                  <c:v>163.53</c:v>
                </c:pt>
                <c:pt idx="4">
                  <c:v>156.88</c:v>
                </c:pt>
              </c:numCache>
            </c:numRef>
          </c:val>
          <c:extLst>
            <c:ext xmlns:c16="http://schemas.microsoft.com/office/drawing/2014/chart" uri="{C3380CC4-5D6E-409C-BE32-E72D297353CC}">
              <c16:uniqueId val="{00000000-8B82-4D94-816C-C76C92881DF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1467.94</c:v>
                </c:pt>
                <c:pt idx="1">
                  <c:v>1144.94</c:v>
                </c:pt>
                <c:pt idx="2">
                  <c:v>1252.71</c:v>
                </c:pt>
                <c:pt idx="3">
                  <c:v>1267.3900000000001</c:v>
                </c:pt>
                <c:pt idx="4">
                  <c:v>1268.6300000000001</c:v>
                </c:pt>
              </c:numCache>
            </c:numRef>
          </c:val>
          <c:smooth val="0"/>
          <c:extLst>
            <c:ext xmlns:c16="http://schemas.microsoft.com/office/drawing/2014/chart" uri="{C3380CC4-5D6E-409C-BE32-E72D297353CC}">
              <c16:uniqueId val="{00000001-8B82-4D94-816C-C76C92881DF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138.77000000000001</c:v>
                </c:pt>
                <c:pt idx="1">
                  <c:v>138.15</c:v>
                </c:pt>
                <c:pt idx="2">
                  <c:v>114.55</c:v>
                </c:pt>
                <c:pt idx="3">
                  <c:v>111.61</c:v>
                </c:pt>
                <c:pt idx="4">
                  <c:v>107.18</c:v>
                </c:pt>
              </c:numCache>
            </c:numRef>
          </c:val>
          <c:extLst>
            <c:ext xmlns:c16="http://schemas.microsoft.com/office/drawing/2014/chart" uri="{C3380CC4-5D6E-409C-BE32-E72D297353CC}">
              <c16:uniqueId val="{00000000-3C4E-41A6-A678-49EF3D89A60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83.3</c:v>
                </c:pt>
                <c:pt idx="1">
                  <c:v>88.16</c:v>
                </c:pt>
                <c:pt idx="2">
                  <c:v>87.03</c:v>
                </c:pt>
                <c:pt idx="3">
                  <c:v>84.3</c:v>
                </c:pt>
                <c:pt idx="4">
                  <c:v>82.88</c:v>
                </c:pt>
              </c:numCache>
            </c:numRef>
          </c:val>
          <c:smooth val="0"/>
          <c:extLst>
            <c:ext xmlns:c16="http://schemas.microsoft.com/office/drawing/2014/chart" uri="{C3380CC4-5D6E-409C-BE32-E72D297353CC}">
              <c16:uniqueId val="{00000001-3C4E-41A6-A678-49EF3D89A60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67.16</c:v>
                </c:pt>
                <c:pt idx="1">
                  <c:v>69.209999999999994</c:v>
                </c:pt>
                <c:pt idx="2">
                  <c:v>93.53</c:v>
                </c:pt>
                <c:pt idx="3">
                  <c:v>100.65</c:v>
                </c:pt>
                <c:pt idx="4">
                  <c:v>101.81</c:v>
                </c:pt>
              </c:numCache>
            </c:numRef>
          </c:val>
          <c:extLst>
            <c:ext xmlns:c16="http://schemas.microsoft.com/office/drawing/2014/chart" uri="{C3380CC4-5D6E-409C-BE32-E72D297353CC}">
              <c16:uniqueId val="{00000000-94F4-4DA7-B422-8755AEE73BA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184.56</c:v>
                </c:pt>
                <c:pt idx="1">
                  <c:v>173.89</c:v>
                </c:pt>
                <c:pt idx="2">
                  <c:v>177.02</c:v>
                </c:pt>
                <c:pt idx="3">
                  <c:v>185.47</c:v>
                </c:pt>
                <c:pt idx="4">
                  <c:v>187.76</c:v>
                </c:pt>
              </c:numCache>
            </c:numRef>
          </c:val>
          <c:smooth val="0"/>
          <c:extLst>
            <c:ext xmlns:c16="http://schemas.microsoft.com/office/drawing/2014/chart" uri="{C3380CC4-5D6E-409C-BE32-E72D297353CC}">
              <c16:uniqueId val="{00000001-94F4-4DA7-B422-8755AEE73BA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大阪府　池田市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D1</v>
      </c>
      <c r="X8" s="72"/>
      <c r="Y8" s="72"/>
      <c r="Z8" s="72"/>
      <c r="AA8" s="72"/>
      <c r="AB8" s="72"/>
      <c r="AC8" s="72"/>
      <c r="AD8" s="73" t="str">
        <f>データ!$M$6</f>
        <v>自治体職員</v>
      </c>
      <c r="AE8" s="73"/>
      <c r="AF8" s="73"/>
      <c r="AG8" s="73"/>
      <c r="AH8" s="73"/>
      <c r="AI8" s="73"/>
      <c r="AJ8" s="73"/>
      <c r="AK8" s="3"/>
      <c r="AL8" s="69">
        <f>データ!S6</f>
        <v>103712</v>
      </c>
      <c r="AM8" s="69"/>
      <c r="AN8" s="69"/>
      <c r="AO8" s="69"/>
      <c r="AP8" s="69"/>
      <c r="AQ8" s="69"/>
      <c r="AR8" s="69"/>
      <c r="AS8" s="69"/>
      <c r="AT8" s="68">
        <f>データ!T6</f>
        <v>22.14</v>
      </c>
      <c r="AU8" s="68"/>
      <c r="AV8" s="68"/>
      <c r="AW8" s="68"/>
      <c r="AX8" s="68"/>
      <c r="AY8" s="68"/>
      <c r="AZ8" s="68"/>
      <c r="BA8" s="68"/>
      <c r="BB8" s="68">
        <f>データ!U6</f>
        <v>4684.37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89.15</v>
      </c>
      <c r="J10" s="68"/>
      <c r="K10" s="68"/>
      <c r="L10" s="68"/>
      <c r="M10" s="68"/>
      <c r="N10" s="68"/>
      <c r="O10" s="68"/>
      <c r="P10" s="68">
        <f>データ!P6</f>
        <v>3.31</v>
      </c>
      <c r="Q10" s="68"/>
      <c r="R10" s="68"/>
      <c r="S10" s="68"/>
      <c r="T10" s="68"/>
      <c r="U10" s="68"/>
      <c r="V10" s="68"/>
      <c r="W10" s="68">
        <f>データ!Q6</f>
        <v>100</v>
      </c>
      <c r="X10" s="68"/>
      <c r="Y10" s="68"/>
      <c r="Z10" s="68"/>
      <c r="AA10" s="68"/>
      <c r="AB10" s="68"/>
      <c r="AC10" s="68"/>
      <c r="AD10" s="69">
        <f>データ!R6</f>
        <v>1353</v>
      </c>
      <c r="AE10" s="69"/>
      <c r="AF10" s="69"/>
      <c r="AG10" s="69"/>
      <c r="AH10" s="69"/>
      <c r="AI10" s="69"/>
      <c r="AJ10" s="69"/>
      <c r="AK10" s="2"/>
      <c r="AL10" s="69">
        <f>データ!V6</f>
        <v>3435</v>
      </c>
      <c r="AM10" s="69"/>
      <c r="AN10" s="69"/>
      <c r="AO10" s="69"/>
      <c r="AP10" s="69"/>
      <c r="AQ10" s="69"/>
      <c r="AR10" s="69"/>
      <c r="AS10" s="69"/>
      <c r="AT10" s="68">
        <f>データ!W6</f>
        <v>1.03</v>
      </c>
      <c r="AU10" s="68"/>
      <c r="AV10" s="68"/>
      <c r="AW10" s="68"/>
      <c r="AX10" s="68"/>
      <c r="AY10" s="68"/>
      <c r="AZ10" s="68"/>
      <c r="BA10" s="68"/>
      <c r="BB10" s="68">
        <f>データ!X6</f>
        <v>3334.95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P01SBVlljbCAnOY1sfPe8RCkr4l8Te2GkvE2wE5g+nYH5DvctxxE6tGwwzL/fmm9rrzgGllFWGDz6Wu7ykkbng==" saltValue="ohVdgNCcDVuZqpqj0WENe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272043</v>
      </c>
      <c r="D6" s="33">
        <f t="shared" si="3"/>
        <v>46</v>
      </c>
      <c r="E6" s="33">
        <f t="shared" si="3"/>
        <v>17</v>
      </c>
      <c r="F6" s="33">
        <f t="shared" si="3"/>
        <v>4</v>
      </c>
      <c r="G6" s="33">
        <f t="shared" si="3"/>
        <v>0</v>
      </c>
      <c r="H6" s="33" t="str">
        <f t="shared" si="3"/>
        <v>大阪府　池田市</v>
      </c>
      <c r="I6" s="33" t="str">
        <f t="shared" si="3"/>
        <v>法適用</v>
      </c>
      <c r="J6" s="33" t="str">
        <f t="shared" si="3"/>
        <v>下水道事業</v>
      </c>
      <c r="K6" s="33" t="str">
        <f t="shared" si="3"/>
        <v>特定環境保全公共下水道</v>
      </c>
      <c r="L6" s="33" t="str">
        <f t="shared" si="3"/>
        <v>D1</v>
      </c>
      <c r="M6" s="33" t="str">
        <f t="shared" si="3"/>
        <v>自治体職員</v>
      </c>
      <c r="N6" s="34" t="str">
        <f t="shared" si="3"/>
        <v>-</v>
      </c>
      <c r="O6" s="34">
        <f t="shared" si="3"/>
        <v>89.15</v>
      </c>
      <c r="P6" s="34">
        <f t="shared" si="3"/>
        <v>3.31</v>
      </c>
      <c r="Q6" s="34">
        <f t="shared" si="3"/>
        <v>100</v>
      </c>
      <c r="R6" s="34">
        <f t="shared" si="3"/>
        <v>1353</v>
      </c>
      <c r="S6" s="34">
        <f t="shared" si="3"/>
        <v>103712</v>
      </c>
      <c r="T6" s="34">
        <f t="shared" si="3"/>
        <v>22.14</v>
      </c>
      <c r="U6" s="34">
        <f t="shared" si="3"/>
        <v>4684.37</v>
      </c>
      <c r="V6" s="34">
        <f t="shared" si="3"/>
        <v>3435</v>
      </c>
      <c r="W6" s="34">
        <f t="shared" si="3"/>
        <v>1.03</v>
      </c>
      <c r="X6" s="34">
        <f t="shared" si="3"/>
        <v>3334.95</v>
      </c>
      <c r="Y6" s="35">
        <f>IF(Y7="",NA(),Y7)</f>
        <v>119.86</v>
      </c>
      <c r="Z6" s="35">
        <f t="shared" ref="Z6:AH6" si="4">IF(Z7="",NA(),Z7)</f>
        <v>120.09</v>
      </c>
      <c r="AA6" s="35">
        <f t="shared" si="4"/>
        <v>107.86</v>
      </c>
      <c r="AB6" s="35">
        <f t="shared" si="4"/>
        <v>106.57</v>
      </c>
      <c r="AC6" s="35">
        <f t="shared" si="4"/>
        <v>104.98</v>
      </c>
      <c r="AD6" s="35">
        <f t="shared" si="4"/>
        <v>101.17</v>
      </c>
      <c r="AE6" s="35">
        <f t="shared" si="4"/>
        <v>103.61</v>
      </c>
      <c r="AF6" s="35">
        <f t="shared" si="4"/>
        <v>102.95</v>
      </c>
      <c r="AG6" s="35">
        <f t="shared" si="4"/>
        <v>103.34</v>
      </c>
      <c r="AH6" s="35">
        <f t="shared" si="4"/>
        <v>102.7</v>
      </c>
      <c r="AI6" s="34" t="str">
        <f>IF(AI7="","",IF(AI7="-","【-】","【"&amp;SUBSTITUTE(TEXT(AI7,"#,##0.00"),"-","△")&amp;"】"))</f>
        <v>【104.83】</v>
      </c>
      <c r="AJ6" s="34">
        <f>IF(AJ7="",NA(),AJ7)</f>
        <v>0</v>
      </c>
      <c r="AK6" s="34">
        <f t="shared" ref="AK6:AS6" si="5">IF(AK7="",NA(),AK7)</f>
        <v>0</v>
      </c>
      <c r="AL6" s="34">
        <f t="shared" si="5"/>
        <v>0</v>
      </c>
      <c r="AM6" s="34">
        <f t="shared" si="5"/>
        <v>0</v>
      </c>
      <c r="AN6" s="34">
        <f t="shared" si="5"/>
        <v>0</v>
      </c>
      <c r="AO6" s="35">
        <f t="shared" si="5"/>
        <v>68.930000000000007</v>
      </c>
      <c r="AP6" s="35">
        <f t="shared" si="5"/>
        <v>80.63</v>
      </c>
      <c r="AQ6" s="35">
        <f t="shared" si="5"/>
        <v>27.02</v>
      </c>
      <c r="AR6" s="35">
        <f t="shared" si="5"/>
        <v>29.74</v>
      </c>
      <c r="AS6" s="35">
        <f t="shared" si="5"/>
        <v>48.2</v>
      </c>
      <c r="AT6" s="34" t="str">
        <f>IF(AT7="","",IF(AT7="-","【-】","【"&amp;SUBSTITUTE(TEXT(AT7,"#,##0.00"),"-","△")&amp;"】"))</f>
        <v>【61.55】</v>
      </c>
      <c r="AU6" s="35">
        <f>IF(AU7="",NA(),AU7)</f>
        <v>711.17</v>
      </c>
      <c r="AV6" s="35">
        <f t="shared" ref="AV6:BD6" si="6">IF(AV7="",NA(),AV7)</f>
        <v>1122.2</v>
      </c>
      <c r="AW6" s="35">
        <f t="shared" si="6"/>
        <v>1331.45</v>
      </c>
      <c r="AX6" s="35">
        <f t="shared" si="6"/>
        <v>1483.46</v>
      </c>
      <c r="AY6" s="35">
        <f t="shared" si="6"/>
        <v>1530.89</v>
      </c>
      <c r="AZ6" s="35">
        <f t="shared" si="6"/>
        <v>70.42</v>
      </c>
      <c r="BA6" s="35">
        <f t="shared" si="6"/>
        <v>70.92</v>
      </c>
      <c r="BB6" s="35">
        <f t="shared" si="6"/>
        <v>60.67</v>
      </c>
      <c r="BC6" s="35">
        <f t="shared" si="6"/>
        <v>53.44</v>
      </c>
      <c r="BD6" s="35">
        <f t="shared" si="6"/>
        <v>46.85</v>
      </c>
      <c r="BE6" s="34" t="str">
        <f>IF(BE7="","",IF(BE7="-","【-】","【"&amp;SUBSTITUTE(TEXT(BE7,"#,##0.00"),"-","△")&amp;"】"))</f>
        <v>【45.34】</v>
      </c>
      <c r="BF6" s="35">
        <f>IF(BF7="",NA(),BF7)</f>
        <v>127.54</v>
      </c>
      <c r="BG6" s="35">
        <f t="shared" ref="BG6:BO6" si="7">IF(BG7="",NA(),BG7)</f>
        <v>116.66</v>
      </c>
      <c r="BH6" s="35">
        <f t="shared" si="7"/>
        <v>160.84</v>
      </c>
      <c r="BI6" s="35">
        <f t="shared" si="7"/>
        <v>163.53</v>
      </c>
      <c r="BJ6" s="35">
        <f t="shared" si="7"/>
        <v>156.88</v>
      </c>
      <c r="BK6" s="35">
        <f t="shared" si="7"/>
        <v>1467.94</v>
      </c>
      <c r="BL6" s="35">
        <f t="shared" si="7"/>
        <v>1144.94</v>
      </c>
      <c r="BM6" s="35">
        <f t="shared" si="7"/>
        <v>1252.71</v>
      </c>
      <c r="BN6" s="35">
        <f t="shared" si="7"/>
        <v>1267.3900000000001</v>
      </c>
      <c r="BO6" s="35">
        <f t="shared" si="7"/>
        <v>1268.6300000000001</v>
      </c>
      <c r="BP6" s="34" t="str">
        <f>IF(BP7="","",IF(BP7="-","【-】","【"&amp;SUBSTITUTE(TEXT(BP7,"#,##0.00"),"-","△")&amp;"】"))</f>
        <v>【1,260.21】</v>
      </c>
      <c r="BQ6" s="35">
        <f>IF(BQ7="",NA(),BQ7)</f>
        <v>138.77000000000001</v>
      </c>
      <c r="BR6" s="35">
        <f t="shared" ref="BR6:BZ6" si="8">IF(BR7="",NA(),BR7)</f>
        <v>138.15</v>
      </c>
      <c r="BS6" s="35">
        <f t="shared" si="8"/>
        <v>114.55</v>
      </c>
      <c r="BT6" s="35">
        <f t="shared" si="8"/>
        <v>111.61</v>
      </c>
      <c r="BU6" s="35">
        <f t="shared" si="8"/>
        <v>107.18</v>
      </c>
      <c r="BV6" s="35">
        <f t="shared" si="8"/>
        <v>83.3</v>
      </c>
      <c r="BW6" s="35">
        <f t="shared" si="8"/>
        <v>88.16</v>
      </c>
      <c r="BX6" s="35">
        <f t="shared" si="8"/>
        <v>87.03</v>
      </c>
      <c r="BY6" s="35">
        <f t="shared" si="8"/>
        <v>84.3</v>
      </c>
      <c r="BZ6" s="35">
        <f t="shared" si="8"/>
        <v>82.88</v>
      </c>
      <c r="CA6" s="34" t="str">
        <f>IF(CA7="","",IF(CA7="-","【-】","【"&amp;SUBSTITUTE(TEXT(CA7,"#,##0.00"),"-","△")&amp;"】"))</f>
        <v>【75.29】</v>
      </c>
      <c r="CB6" s="35">
        <f>IF(CB7="",NA(),CB7)</f>
        <v>67.16</v>
      </c>
      <c r="CC6" s="35">
        <f t="shared" ref="CC6:CK6" si="9">IF(CC7="",NA(),CC7)</f>
        <v>69.209999999999994</v>
      </c>
      <c r="CD6" s="35">
        <f t="shared" si="9"/>
        <v>93.53</v>
      </c>
      <c r="CE6" s="35">
        <f t="shared" si="9"/>
        <v>100.65</v>
      </c>
      <c r="CF6" s="35">
        <f t="shared" si="9"/>
        <v>101.81</v>
      </c>
      <c r="CG6" s="35">
        <f t="shared" si="9"/>
        <v>184.56</v>
      </c>
      <c r="CH6" s="35">
        <f t="shared" si="9"/>
        <v>173.89</v>
      </c>
      <c r="CI6" s="35">
        <f t="shared" si="9"/>
        <v>177.02</v>
      </c>
      <c r="CJ6" s="35">
        <f t="shared" si="9"/>
        <v>185.47</v>
      </c>
      <c r="CK6" s="35">
        <f t="shared" si="9"/>
        <v>187.76</v>
      </c>
      <c r="CL6" s="34" t="str">
        <f>IF(CL7="","",IF(CL7="-","【-】","【"&amp;SUBSTITUTE(TEXT(CL7,"#,##0.00"),"-","△")&amp;"】"))</f>
        <v>【215.41】</v>
      </c>
      <c r="CM6" s="35" t="str">
        <f>IF(CM7="",NA(),CM7)</f>
        <v>-</v>
      </c>
      <c r="CN6" s="35" t="str">
        <f t="shared" ref="CN6:CV6" si="10">IF(CN7="",NA(),CN7)</f>
        <v>-</v>
      </c>
      <c r="CO6" s="35" t="str">
        <f t="shared" si="10"/>
        <v>-</v>
      </c>
      <c r="CP6" s="35" t="str">
        <f t="shared" si="10"/>
        <v>-</v>
      </c>
      <c r="CQ6" s="35" t="str">
        <f t="shared" si="10"/>
        <v>-</v>
      </c>
      <c r="CR6" s="35">
        <f t="shared" si="10"/>
        <v>43.18</v>
      </c>
      <c r="CS6" s="35">
        <f t="shared" si="10"/>
        <v>42.38</v>
      </c>
      <c r="CT6" s="35">
        <f t="shared" si="10"/>
        <v>46.17</v>
      </c>
      <c r="CU6" s="35">
        <f t="shared" si="10"/>
        <v>45.68</v>
      </c>
      <c r="CV6" s="35">
        <f t="shared" si="10"/>
        <v>45.87</v>
      </c>
      <c r="CW6" s="34" t="str">
        <f>IF(CW7="","",IF(CW7="-","【-】","【"&amp;SUBSTITUTE(TEXT(CW7,"#,##0.00"),"-","△")&amp;"】"))</f>
        <v>【42.90】</v>
      </c>
      <c r="CX6" s="35">
        <f>IF(CX7="",NA(),CX7)</f>
        <v>97.7</v>
      </c>
      <c r="CY6" s="35">
        <f t="shared" ref="CY6:DG6" si="11">IF(CY7="",NA(),CY7)</f>
        <v>97.81</v>
      </c>
      <c r="CZ6" s="35">
        <f t="shared" si="11"/>
        <v>97.88</v>
      </c>
      <c r="DA6" s="35">
        <f t="shared" si="11"/>
        <v>97.93</v>
      </c>
      <c r="DB6" s="35">
        <f t="shared" si="11"/>
        <v>97.85</v>
      </c>
      <c r="DC6" s="35">
        <f t="shared" si="11"/>
        <v>86.43</v>
      </c>
      <c r="DD6" s="35">
        <f t="shared" si="11"/>
        <v>87.01</v>
      </c>
      <c r="DE6" s="35">
        <f t="shared" si="11"/>
        <v>87.84</v>
      </c>
      <c r="DF6" s="35">
        <f t="shared" si="11"/>
        <v>87.96</v>
      </c>
      <c r="DG6" s="35">
        <f t="shared" si="11"/>
        <v>87.65</v>
      </c>
      <c r="DH6" s="34" t="str">
        <f>IF(DH7="","",IF(DH7="-","【-】","【"&amp;SUBSTITUTE(TEXT(DH7,"#,##0.00"),"-","△")&amp;"】"))</f>
        <v>【84.75】</v>
      </c>
      <c r="DI6" s="35">
        <f>IF(DI7="",NA(),DI7)</f>
        <v>30.47</v>
      </c>
      <c r="DJ6" s="35">
        <f t="shared" ref="DJ6:DR6" si="12">IF(DJ7="",NA(),DJ7)</f>
        <v>34</v>
      </c>
      <c r="DK6" s="35">
        <f t="shared" si="12"/>
        <v>37.520000000000003</v>
      </c>
      <c r="DL6" s="35">
        <f t="shared" si="12"/>
        <v>41.03</v>
      </c>
      <c r="DM6" s="35">
        <f t="shared" si="12"/>
        <v>44.53</v>
      </c>
      <c r="DN6" s="35">
        <f t="shared" si="12"/>
        <v>28.48</v>
      </c>
      <c r="DO6" s="35">
        <f t="shared" si="12"/>
        <v>28.59</v>
      </c>
      <c r="DP6" s="35">
        <f t="shared" si="12"/>
        <v>26.56</v>
      </c>
      <c r="DQ6" s="35">
        <f t="shared" si="12"/>
        <v>27.82</v>
      </c>
      <c r="DR6" s="35">
        <f t="shared" si="12"/>
        <v>29.24</v>
      </c>
      <c r="DS6" s="34" t="str">
        <f>IF(DS7="","",IF(DS7="-","【-】","【"&amp;SUBSTITUTE(TEXT(DS7,"#,##0.00"),"-","△")&amp;"】"))</f>
        <v>【23.60】</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【0.01】</v>
      </c>
      <c r="EE6" s="34">
        <f>IF(EE7="",NA(),EE7)</f>
        <v>0</v>
      </c>
      <c r="EF6" s="34">
        <f t="shared" ref="EF6:EN6" si="14">IF(EF7="",NA(),EF7)</f>
        <v>0</v>
      </c>
      <c r="EG6" s="34">
        <f t="shared" si="14"/>
        <v>0</v>
      </c>
      <c r="EH6" s="35">
        <f t="shared" si="14"/>
        <v>0.12</v>
      </c>
      <c r="EI6" s="34">
        <f t="shared" si="14"/>
        <v>0</v>
      </c>
      <c r="EJ6" s="35">
        <f t="shared" si="14"/>
        <v>0.04</v>
      </c>
      <c r="EK6" s="35">
        <f t="shared" si="14"/>
        <v>0.15</v>
      </c>
      <c r="EL6" s="35">
        <f t="shared" si="14"/>
        <v>0.06</v>
      </c>
      <c r="EM6" s="35">
        <f t="shared" si="14"/>
        <v>0.04</v>
      </c>
      <c r="EN6" s="35">
        <f t="shared" si="14"/>
        <v>0.06</v>
      </c>
      <c r="EO6" s="34" t="str">
        <f>IF(EO7="","",IF(EO7="-","【-】","【"&amp;SUBSTITUTE(TEXT(EO7,"#,##0.00"),"-","△")&amp;"】"))</f>
        <v>【0.30】</v>
      </c>
    </row>
    <row r="7" spans="1:148" s="36" customFormat="1" x14ac:dyDescent="0.15">
      <c r="A7" s="28"/>
      <c r="B7" s="37">
        <v>2020</v>
      </c>
      <c r="C7" s="37">
        <v>272043</v>
      </c>
      <c r="D7" s="37">
        <v>46</v>
      </c>
      <c r="E7" s="37">
        <v>17</v>
      </c>
      <c r="F7" s="37">
        <v>4</v>
      </c>
      <c r="G7" s="37">
        <v>0</v>
      </c>
      <c r="H7" s="37" t="s">
        <v>96</v>
      </c>
      <c r="I7" s="37" t="s">
        <v>97</v>
      </c>
      <c r="J7" s="37" t="s">
        <v>98</v>
      </c>
      <c r="K7" s="37" t="s">
        <v>99</v>
      </c>
      <c r="L7" s="37" t="s">
        <v>100</v>
      </c>
      <c r="M7" s="37" t="s">
        <v>101</v>
      </c>
      <c r="N7" s="38" t="s">
        <v>102</v>
      </c>
      <c r="O7" s="38">
        <v>89.15</v>
      </c>
      <c r="P7" s="38">
        <v>3.31</v>
      </c>
      <c r="Q7" s="38">
        <v>100</v>
      </c>
      <c r="R7" s="38">
        <v>1353</v>
      </c>
      <c r="S7" s="38">
        <v>103712</v>
      </c>
      <c r="T7" s="38">
        <v>22.14</v>
      </c>
      <c r="U7" s="38">
        <v>4684.37</v>
      </c>
      <c r="V7" s="38">
        <v>3435</v>
      </c>
      <c r="W7" s="38">
        <v>1.03</v>
      </c>
      <c r="X7" s="38">
        <v>3334.95</v>
      </c>
      <c r="Y7" s="38">
        <v>119.86</v>
      </c>
      <c r="Z7" s="38">
        <v>120.09</v>
      </c>
      <c r="AA7" s="38">
        <v>107.86</v>
      </c>
      <c r="AB7" s="38">
        <v>106.57</v>
      </c>
      <c r="AC7" s="38">
        <v>104.98</v>
      </c>
      <c r="AD7" s="38">
        <v>101.17</v>
      </c>
      <c r="AE7" s="38">
        <v>103.61</v>
      </c>
      <c r="AF7" s="38">
        <v>102.95</v>
      </c>
      <c r="AG7" s="38">
        <v>103.34</v>
      </c>
      <c r="AH7" s="38">
        <v>102.7</v>
      </c>
      <c r="AI7" s="38">
        <v>104.83</v>
      </c>
      <c r="AJ7" s="38">
        <v>0</v>
      </c>
      <c r="AK7" s="38">
        <v>0</v>
      </c>
      <c r="AL7" s="38">
        <v>0</v>
      </c>
      <c r="AM7" s="38">
        <v>0</v>
      </c>
      <c r="AN7" s="38">
        <v>0</v>
      </c>
      <c r="AO7" s="38">
        <v>68.930000000000007</v>
      </c>
      <c r="AP7" s="38">
        <v>80.63</v>
      </c>
      <c r="AQ7" s="38">
        <v>27.02</v>
      </c>
      <c r="AR7" s="38">
        <v>29.74</v>
      </c>
      <c r="AS7" s="38">
        <v>48.2</v>
      </c>
      <c r="AT7" s="38">
        <v>61.55</v>
      </c>
      <c r="AU7" s="38">
        <v>711.17</v>
      </c>
      <c r="AV7" s="38">
        <v>1122.2</v>
      </c>
      <c r="AW7" s="38">
        <v>1331.45</v>
      </c>
      <c r="AX7" s="38">
        <v>1483.46</v>
      </c>
      <c r="AY7" s="38">
        <v>1530.89</v>
      </c>
      <c r="AZ7" s="38">
        <v>70.42</v>
      </c>
      <c r="BA7" s="38">
        <v>70.92</v>
      </c>
      <c r="BB7" s="38">
        <v>60.67</v>
      </c>
      <c r="BC7" s="38">
        <v>53.44</v>
      </c>
      <c r="BD7" s="38">
        <v>46.85</v>
      </c>
      <c r="BE7" s="38">
        <v>45.34</v>
      </c>
      <c r="BF7" s="38">
        <v>127.54</v>
      </c>
      <c r="BG7" s="38">
        <v>116.66</v>
      </c>
      <c r="BH7" s="38">
        <v>160.84</v>
      </c>
      <c r="BI7" s="38">
        <v>163.53</v>
      </c>
      <c r="BJ7" s="38">
        <v>156.88</v>
      </c>
      <c r="BK7" s="38">
        <v>1467.94</v>
      </c>
      <c r="BL7" s="38">
        <v>1144.94</v>
      </c>
      <c r="BM7" s="38">
        <v>1252.71</v>
      </c>
      <c r="BN7" s="38">
        <v>1267.3900000000001</v>
      </c>
      <c r="BO7" s="38">
        <v>1268.6300000000001</v>
      </c>
      <c r="BP7" s="38">
        <v>1260.21</v>
      </c>
      <c r="BQ7" s="38">
        <v>138.77000000000001</v>
      </c>
      <c r="BR7" s="38">
        <v>138.15</v>
      </c>
      <c r="BS7" s="38">
        <v>114.55</v>
      </c>
      <c r="BT7" s="38">
        <v>111.61</v>
      </c>
      <c r="BU7" s="38">
        <v>107.18</v>
      </c>
      <c r="BV7" s="38">
        <v>83.3</v>
      </c>
      <c r="BW7" s="38">
        <v>88.16</v>
      </c>
      <c r="BX7" s="38">
        <v>87.03</v>
      </c>
      <c r="BY7" s="38">
        <v>84.3</v>
      </c>
      <c r="BZ7" s="38">
        <v>82.88</v>
      </c>
      <c r="CA7" s="38">
        <v>75.290000000000006</v>
      </c>
      <c r="CB7" s="38">
        <v>67.16</v>
      </c>
      <c r="CC7" s="38">
        <v>69.209999999999994</v>
      </c>
      <c r="CD7" s="38">
        <v>93.53</v>
      </c>
      <c r="CE7" s="38">
        <v>100.65</v>
      </c>
      <c r="CF7" s="38">
        <v>101.81</v>
      </c>
      <c r="CG7" s="38">
        <v>184.56</v>
      </c>
      <c r="CH7" s="38">
        <v>173.89</v>
      </c>
      <c r="CI7" s="38">
        <v>177.02</v>
      </c>
      <c r="CJ7" s="38">
        <v>185.47</v>
      </c>
      <c r="CK7" s="38">
        <v>187.76</v>
      </c>
      <c r="CL7" s="38">
        <v>215.41</v>
      </c>
      <c r="CM7" s="38" t="s">
        <v>102</v>
      </c>
      <c r="CN7" s="38" t="s">
        <v>102</v>
      </c>
      <c r="CO7" s="38" t="s">
        <v>102</v>
      </c>
      <c r="CP7" s="38" t="s">
        <v>102</v>
      </c>
      <c r="CQ7" s="38" t="s">
        <v>102</v>
      </c>
      <c r="CR7" s="38">
        <v>43.18</v>
      </c>
      <c r="CS7" s="38">
        <v>42.38</v>
      </c>
      <c r="CT7" s="38">
        <v>46.17</v>
      </c>
      <c r="CU7" s="38">
        <v>45.68</v>
      </c>
      <c r="CV7" s="38">
        <v>45.87</v>
      </c>
      <c r="CW7" s="38">
        <v>42.9</v>
      </c>
      <c r="CX7" s="38">
        <v>97.7</v>
      </c>
      <c r="CY7" s="38">
        <v>97.81</v>
      </c>
      <c r="CZ7" s="38">
        <v>97.88</v>
      </c>
      <c r="DA7" s="38">
        <v>97.93</v>
      </c>
      <c r="DB7" s="38">
        <v>97.85</v>
      </c>
      <c r="DC7" s="38">
        <v>86.43</v>
      </c>
      <c r="DD7" s="38">
        <v>87.01</v>
      </c>
      <c r="DE7" s="38">
        <v>87.84</v>
      </c>
      <c r="DF7" s="38">
        <v>87.96</v>
      </c>
      <c r="DG7" s="38">
        <v>87.65</v>
      </c>
      <c r="DH7" s="38">
        <v>84.75</v>
      </c>
      <c r="DI7" s="38">
        <v>30.47</v>
      </c>
      <c r="DJ7" s="38">
        <v>34</v>
      </c>
      <c r="DK7" s="38">
        <v>37.520000000000003</v>
      </c>
      <c r="DL7" s="38">
        <v>41.03</v>
      </c>
      <c r="DM7" s="38">
        <v>44.53</v>
      </c>
      <c r="DN7" s="38">
        <v>28.48</v>
      </c>
      <c r="DO7" s="38">
        <v>28.59</v>
      </c>
      <c r="DP7" s="38">
        <v>26.56</v>
      </c>
      <c r="DQ7" s="38">
        <v>27.82</v>
      </c>
      <c r="DR7" s="38">
        <v>29.24</v>
      </c>
      <c r="DS7" s="38">
        <v>23.6</v>
      </c>
      <c r="DT7" s="38">
        <v>0</v>
      </c>
      <c r="DU7" s="38">
        <v>0</v>
      </c>
      <c r="DV7" s="38">
        <v>0</v>
      </c>
      <c r="DW7" s="38">
        <v>0</v>
      </c>
      <c r="DX7" s="38">
        <v>0</v>
      </c>
      <c r="DY7" s="38">
        <v>0</v>
      </c>
      <c r="DZ7" s="38">
        <v>0</v>
      </c>
      <c r="EA7" s="38">
        <v>0</v>
      </c>
      <c r="EB7" s="38">
        <v>0</v>
      </c>
      <c r="EC7" s="38">
        <v>0</v>
      </c>
      <c r="ED7" s="38">
        <v>0.01</v>
      </c>
      <c r="EE7" s="38">
        <v>0</v>
      </c>
      <c r="EF7" s="38">
        <v>0</v>
      </c>
      <c r="EG7" s="38">
        <v>0</v>
      </c>
      <c r="EH7" s="38">
        <v>0.12</v>
      </c>
      <c r="EI7" s="38">
        <v>0</v>
      </c>
      <c r="EJ7" s="38">
        <v>0.04</v>
      </c>
      <c r="EK7" s="38">
        <v>0.15</v>
      </c>
      <c r="EL7" s="38">
        <v>0.06</v>
      </c>
      <c r="EM7" s="38">
        <v>0.04</v>
      </c>
      <c r="EN7" s="38">
        <v>0.06</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2021-12-03T07:25:43Z</dcterms:created>
  <dcterms:modified xsi:type="dcterms:W3CDTF">2022-02-02T04:05:18Z</dcterms:modified>
  <cp:category/>
</cp:coreProperties>
</file>