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04 豊中市○\"/>
    </mc:Choice>
  </mc:AlternateContent>
  <workbookProtection workbookAlgorithmName="SHA-512" workbookHashValue="01oSzj5mikI6tzqU0OScfTKCBYBNI3mJUBrIzUxAVUVQbDELko4kbqNJLCUfjraJEHOu4mTcM6Vs9fT3oJyJMA==" workbookSaltValue="/+1VYQFWV4V5NAaRbKHJVw==" workbookSpinCount="100000" lockStructure="1"/>
  <bookViews>
    <workbookView xWindow="900" yWindow="510" windowWidth="21600" windowHeight="1122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<sst xmlns="http://schemas.openxmlformats.org/spreadsheetml/2006/main" count="228" uniqueCount="113">
  <si>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</si>
  <si>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</si>
  <si>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</si>
  <si>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</si>
  <si>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</si>
  <si>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</si>
  <si>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</si>
  <si>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</si>
  <si>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</si>
  <si>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</si>
  <si>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</si>
  <si>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</si>
  <si>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</si>
  <si>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</si>
  <si>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</si>
  <si>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</si>
  <si>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</si>
  <si>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</si>
  <si>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</si>
  <si>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</si>
  <si>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</si>
  <si>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</si>
  <si>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</si>
  <si>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</si>
  <si>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</si>
  <si>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</si>
  <si>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</si>
  <si>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</si>
  <si>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</si>
  <si>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</si>
  <si>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</si>
  <si>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</si>
  <si>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</si>
  <si>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</si>
  <si>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</si>
  <si>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</si>
  <si>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</si>
  <si>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</si>
  <si>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</si>
  <si>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</si>
  <si>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</si>
  <si>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</si>
  <si>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</si>
  <si>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</si>
  <si>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</si>
  <si>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</si>
  <si>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</si>
  <si>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</si>
  <si>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</si>
  <si>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</si>
  <si>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</si>
  <si>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</si>
  <si>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</si>
  <si>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</si>
  <si>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</si>
  <si>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</si>
  <si>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</si>
  <si>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</si>
  <si>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</si>
  <si>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</si>
  <si>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</si>
  <si>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</si>
  <si>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</si>
  <si>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</si>
  <si>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</si>
  <si>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</si>
  <si>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</si>
  <si>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</si>
  <si>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</si>
  <si>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</si>
  <si>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</si>
  <si>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</si>
  <si>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</si>
  <si>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</si>
  <si>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</si>
  <si>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</si>
  <si>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</si>
  <si>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</si>
  <si>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</si>
  <si>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</si>
  <si>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</si>
  <si>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</si>
  <si>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</si>
  <si>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</si>
  <si>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</si>
  <si>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</si>
  <si>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</si>
  <si>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</si>
  <si>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</si>
  <si>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</si>
  <si>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</si>
  <si>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</si>
  <si>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</si>
  <si>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豊中市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</si>
  <si>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</si>
  <si>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</si>
  <si>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</si>
  <si>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</si>
  <si>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</si>
  <si>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</si>
  <si>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</si>
  <si>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</si>
  <si>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</si>
  <si>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</si>
  <si>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</si>
  <si>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</si>
  <si>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</si>
  <si>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</si>
  <si>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</si>
  <si>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</si>
  <si>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有形固定資産減価償却率は、微増傾向にありますが、老朽化した施設や設備を適切に維持管理しながら、安定給水を確保しています。
　管路経年化率は、増加傾向にありますが、早くから高品質の材料を使用してきたことや、｢豊中市水道施設整備計画｣に基づき計画的に更新していることから、管路の健全性は一定確保できると考えています。</t>
    <phoneticPr fontId="4"/>
  </si>
  <si>
    <t xml:space="preserve">  経常収支比率が100％を超えていることや、累積欠損金が発生していないことから、健全な経営状態といえますが、節水型社会への移行に伴って水道料金収入は毎年減少しており、厳しい経営状況が続いています。
　流動比率は増加傾向にあり、支払返済能力は年々向上しています。
　企業債残高対給水収益比率は、過去からの継続的な投資の影響により、類似団体平均値や全国平均と比べて高い値となっています。
　料金回収率は概ね100％で推移しており、現時点では適切な料金水準にあると考えています。
　給水原価は、事務事業の効率化に努める一方で、減価償却費や人件費などの固定費が費用の多くを占めていることもあり、ほぼ横ばいで推移してきました。令和２年度は、給水量は増えたものの、単価の高い大口使用者の水需要が減ったことにより、減少しています。
　施設利用率は、水需要の減少に伴って減少傾向にありますが、令和２年度は、給水量が増えたことにより、増加しています。
　有収率は、効率的な施設整備や漏水防止対策を進めていることもあり、全国的にみても高い水準にあります。
　令和２年度の経営指標は、新型コロナウイルスの影響（大口使用者の水需要の減少、小口使用者の水需要の増加、受水費の値下げ）を受けているものがあります。</t>
    <rPh sb="309" eb="311">
      <t>レイワ</t>
    </rPh>
    <rPh sb="312" eb="314">
      <t>ネンド</t>
    </rPh>
    <rPh sb="316" eb="318">
      <t>キュウスイ</t>
    </rPh>
    <rPh sb="318" eb="319">
      <t>リョウ</t>
    </rPh>
    <rPh sb="320" eb="321">
      <t>フ</t>
    </rPh>
    <rPh sb="342" eb="343">
      <t>ヘ</t>
    </rPh>
    <rPh sb="389" eb="391">
      <t>レイワ</t>
    </rPh>
    <rPh sb="392" eb="394">
      <t>ネンド</t>
    </rPh>
    <rPh sb="396" eb="398">
      <t>キュウスイ</t>
    </rPh>
    <rPh sb="398" eb="399">
      <t>リョウ</t>
    </rPh>
    <rPh sb="400" eb="401">
      <t>フ</t>
    </rPh>
    <rPh sb="409" eb="411">
      <t>ゾウカ</t>
    </rPh>
    <rPh sb="470" eb="472">
      <t>レイワ</t>
    </rPh>
    <rPh sb="473" eb="475">
      <t>ネンド</t>
    </rPh>
    <rPh sb="476" eb="478">
      <t>ケイエイ</t>
    </rPh>
    <rPh sb="478" eb="480">
      <t>シヒョウ</t>
    </rPh>
    <rPh sb="482" eb="484">
      <t>シンガタ</t>
    </rPh>
    <rPh sb="492" eb="494">
      <t>エイキョウ</t>
    </rPh>
    <rPh sb="495" eb="497">
      <t>オオグチ</t>
    </rPh>
    <rPh sb="497" eb="500">
      <t>シヨウシャ</t>
    </rPh>
    <rPh sb="501" eb="502">
      <t>ミズ</t>
    </rPh>
    <rPh sb="502" eb="504">
      <t>ジュヨウ</t>
    </rPh>
    <rPh sb="505" eb="507">
      <t>ゲンショウ</t>
    </rPh>
    <rPh sb="508" eb="510">
      <t>コグチ</t>
    </rPh>
    <rPh sb="510" eb="513">
      <t>シヨウシャ</t>
    </rPh>
    <rPh sb="514" eb="515">
      <t>ミズ</t>
    </rPh>
    <rPh sb="515" eb="517">
      <t>ジュヨウ</t>
    </rPh>
    <rPh sb="518" eb="520">
      <t>ゾウカ</t>
    </rPh>
    <rPh sb="521" eb="523">
      <t>ジュスイ</t>
    </rPh>
    <rPh sb="523" eb="524">
      <t>ヒ</t>
    </rPh>
    <rPh sb="525" eb="527">
      <t>ネサ</t>
    </rPh>
    <rPh sb="530" eb="531">
      <t>ウ</t>
    </rPh>
    <phoneticPr fontId="4"/>
  </si>
  <si>
    <t xml:space="preserve">　これらの指標からは、企業債残高や管路の老朽化について課題があると示唆されました。
　指標を活用することで、経年による比較や、類似団体との比較が可能となりますが、明確な水準が無いものもあるため、平成29年度に、本市として経営戦略の要素を盛り込んだ「第2次とよなか水未来構想（計画期間：平成30年度～令和9年度）」を策定し、計画期間内において、流動比率100％以上、料金回収率100％以上を目標水準として設定しています。
　管路の老朽化への対策については、「豊中市水道施設整備計画（平成29年度策定）」において、独自の更新基準年数を設定しており、管路更新率1％以上を維持することで対応可能と見込んでいます。
</t>
    <rPh sb="43" eb="45">
      <t>シヒョウ</t>
    </rPh>
    <rPh sb="46" eb="48">
      <t>カツヨウ</t>
    </rPh>
    <rPh sb="54" eb="56">
      <t>ケイネン</t>
    </rPh>
    <rPh sb="59" eb="61">
      <t>ヒカク</t>
    </rPh>
    <rPh sb="142" eb="144">
      <t>ヘイセイ</t>
    </rPh>
    <rPh sb="149" eb="151">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</si>
</sst>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1.18</c:v>
                </c:pt>
                <c:pt idx="1">
                  <c:v>1.06</c:v>
                </c:pt>
                <c:pt idx="2">
                  <c:v>1.06</c:v>
                </c:pt>
                <c:pt idx="3">
                  <c:v>1.03</c:v>
                </c:pt>
                <c:pt idx="4">
                  <c:v>1.0900000000000001</c:v>
                </c:pt>
              </c:numCache>
            </c:numRef>
          </c:val>
          <c:extLst>
            <c:ext xmlns:c16="http://schemas.microsoft.com/office/drawing/2014/chart" uri="{C3380CC4-5D6E-409C-BE32-E72D297353CC}">
              <c16:uniqueId val="{00000000-94B0-415E-8EE1-E470F821503E}"/>
            </c:ext>
          </c:extLst>
        </c:ser>
        <c:dLbls>
          <c:showLegendKey val="0"/>
          <c:showVal val="0"/>
          <c:showCatName val="0"/>
          <c:showSerName val="0"/>
          <c:showPercent val="0"/>
          <c:showBubbleSize val="0"/>
        </c:dLbls>
        <c:gapWidth val="150"/>
        <c:axId val="299329008"/>
        <c:axId val="299329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0.73</c:v>
                </c:pt>
                <c:pt idx="1">
                  <c:v>0.74</c:v>
                </c:pt>
                <c:pt idx="2">
                  <c:v>0.75</c:v>
                </c:pt>
                <c:pt idx="3">
                  <c:v>0.73</c:v>
                </c:pt>
                <c:pt idx="4">
                  <c:v>0.79</c:v>
                </c:pt>
              </c:numCache>
            </c:numRef>
          </c:val>
          <c:smooth val="0"/>
          <c:extLst>
            <c:ext xmlns:c16="http://schemas.microsoft.com/office/drawing/2014/chart" uri="{C3380CC4-5D6E-409C-BE32-E72D297353CC}">
              <c16:uniqueId val="{00000001-94B0-415E-8EE1-E470F821503E}"/>
            </c:ext>
          </c:extLst>
        </c:ser>
        <c:dLbls>
          <c:showLegendKey val="0"/>
          <c:showVal val="0"/>
          <c:showCatName val="0"/>
          <c:showSerName val="0"/>
          <c:showPercent val="0"/>
          <c:showBubbleSize val="0"/>
        </c:dLbls>
        <c:marker val="1"/>
        <c:smooth val="0"/>
        <c:axId val="299329008"/>
        <c:axId val="299329400"/>
      </c:lineChart>
      <c:dateAx>
        <c:axId val="299329008"/>
        <c:scaling>
          <c:orientation val="minMax"/>
        </c:scaling>
        <c:delete val="1"/>
        <c:axPos val="b"/>
        <c:numFmt formatCode="&quot;H&quot;yy" sourceLinked="1"/>
        <c:majorTickMark val="none"/>
        <c:minorTickMark val="none"/>
        <c:tickLblPos val="none"/>
        <c:crossAx val="299329400"/>
        <c:crosses val="autoZero"/>
        <c:auto val="1"/>
        <c:lblOffset val="100"/>
        <c:baseTimeUnit val="years"/>
      </c:dateAx>
      <c:valAx>
        <c:axId val="299329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32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55.39</c:v>
                </c:pt>
                <c:pt idx="1">
                  <c:v>55.31</c:v>
                </c:pt>
                <c:pt idx="2">
                  <c:v>55.16</c:v>
                </c:pt>
                <c:pt idx="3">
                  <c:v>54.73</c:v>
                </c:pt>
                <c:pt idx="4">
                  <c:v>55.7</c:v>
                </c:pt>
              </c:numCache>
            </c:numRef>
          </c:val>
          <c:extLst>
            <c:ext xmlns:c16="http://schemas.microsoft.com/office/drawing/2014/chart" uri="{C3380CC4-5D6E-409C-BE32-E72D297353CC}">
              <c16:uniqueId val="{00000000-EA1C-47B4-B5C9-9D84DE8F7C39}"/>
            </c:ext>
          </c:extLst>
        </c:ser>
        <c:dLbls>
          <c:showLegendKey val="0"/>
          <c:showVal val="0"/>
          <c:showCatName val="0"/>
          <c:showSerName val="0"/>
          <c:showPercent val="0"/>
          <c:showBubbleSize val="0"/>
        </c:dLbls>
        <c:gapWidth val="150"/>
        <c:axId val="355320912"/>
        <c:axId val="35532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63.18</c:v>
                </c:pt>
                <c:pt idx="1">
                  <c:v>63.54</c:v>
                </c:pt>
                <c:pt idx="2">
                  <c:v>63.53</c:v>
                </c:pt>
                <c:pt idx="3">
                  <c:v>63.16</c:v>
                </c:pt>
                <c:pt idx="4">
                  <c:v>64.41</c:v>
                </c:pt>
              </c:numCache>
            </c:numRef>
          </c:val>
          <c:smooth val="0"/>
          <c:extLst>
            <c:ext xmlns:c16="http://schemas.microsoft.com/office/drawing/2014/chart" uri="{C3380CC4-5D6E-409C-BE32-E72D297353CC}">
              <c16:uniqueId val="{00000001-EA1C-47B4-B5C9-9D84DE8F7C39}"/>
            </c:ext>
          </c:extLst>
        </c:ser>
        <c:dLbls>
          <c:showLegendKey val="0"/>
          <c:showVal val="0"/>
          <c:showCatName val="0"/>
          <c:showSerName val="0"/>
          <c:showPercent val="0"/>
          <c:showBubbleSize val="0"/>
        </c:dLbls>
        <c:marker val="1"/>
        <c:smooth val="0"/>
        <c:axId val="355320912"/>
        <c:axId val="355320128"/>
      </c:lineChart>
      <c:dateAx>
        <c:axId val="355320912"/>
        <c:scaling>
          <c:orientation val="minMax"/>
        </c:scaling>
        <c:delete val="1"/>
        <c:axPos val="b"/>
        <c:numFmt formatCode="&quot;H&quot;yy" sourceLinked="1"/>
        <c:majorTickMark val="none"/>
        <c:minorTickMark val="none"/>
        <c:tickLblPos val="none"/>
        <c:crossAx val="355320128"/>
        <c:crosses val="autoZero"/>
        <c:auto val="1"/>
        <c:lblOffset val="100"/>
        <c:baseTimeUnit val="years"/>
      </c:dateAx>
      <c:valAx>
        <c:axId val="3553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32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96.53</c:v>
                </c:pt>
                <c:pt idx="1">
                  <c:v>96.87</c:v>
                </c:pt>
                <c:pt idx="2">
                  <c:v>96.77</c:v>
                </c:pt>
                <c:pt idx="3">
                  <c:v>97.21</c:v>
                </c:pt>
                <c:pt idx="4">
                  <c:v>97.76</c:v>
                </c:pt>
              </c:numCache>
            </c:numRef>
          </c:val>
          <c:extLst>
            <c:ext xmlns:c16="http://schemas.microsoft.com/office/drawing/2014/chart" uri="{C3380CC4-5D6E-409C-BE32-E72D297353CC}">
              <c16:uniqueId val="{00000000-D52A-4BA5-8DC9-D851B91C9E2D}"/>
            </c:ext>
          </c:extLst>
        </c:ser>
        <c:dLbls>
          <c:showLegendKey val="0"/>
          <c:showVal val="0"/>
          <c:showCatName val="0"/>
          <c:showSerName val="0"/>
          <c:showPercent val="0"/>
          <c:showBubbleSize val="0"/>
        </c:dLbls>
        <c:gapWidth val="150"/>
        <c:axId val="355313464"/>
        <c:axId val="355318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91.6</c:v>
                </c:pt>
                <c:pt idx="1">
                  <c:v>91.48</c:v>
                </c:pt>
                <c:pt idx="2">
                  <c:v>91.58</c:v>
                </c:pt>
                <c:pt idx="3">
                  <c:v>91.48</c:v>
                </c:pt>
                <c:pt idx="4">
                  <c:v>91.64</c:v>
                </c:pt>
              </c:numCache>
            </c:numRef>
          </c:val>
          <c:smooth val="0"/>
          <c:extLst>
            <c:ext xmlns:c16="http://schemas.microsoft.com/office/drawing/2014/chart" uri="{C3380CC4-5D6E-409C-BE32-E72D297353CC}">
              <c16:uniqueId val="{00000001-D52A-4BA5-8DC9-D851B91C9E2D}"/>
            </c:ext>
          </c:extLst>
        </c:ser>
        <c:dLbls>
          <c:showLegendKey val="0"/>
          <c:showVal val="0"/>
          <c:showCatName val="0"/>
          <c:showSerName val="0"/>
          <c:showPercent val="0"/>
          <c:showBubbleSize val="0"/>
        </c:dLbls>
        <c:marker val="1"/>
        <c:smooth val="0"/>
        <c:axId val="355313464"/>
        <c:axId val="355318168"/>
      </c:lineChart>
      <c:dateAx>
        <c:axId val="355313464"/>
        <c:scaling>
          <c:orientation val="minMax"/>
        </c:scaling>
        <c:delete val="1"/>
        <c:axPos val="b"/>
        <c:numFmt formatCode="&quot;H&quot;yy" sourceLinked="1"/>
        <c:majorTickMark val="none"/>
        <c:minorTickMark val="none"/>
        <c:tickLblPos val="none"/>
        <c:crossAx val="355318168"/>
        <c:crosses val="autoZero"/>
        <c:auto val="1"/>
        <c:lblOffset val="100"/>
        <c:baseTimeUnit val="years"/>
      </c:dateAx>
      <c:valAx>
        <c:axId val="35531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31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110.76</c:v>
                </c:pt>
                <c:pt idx="1">
                  <c:v>109.58</c:v>
                </c:pt>
                <c:pt idx="2">
                  <c:v>109.5</c:v>
                </c:pt>
                <c:pt idx="3">
                  <c:v>109.1</c:v>
                </c:pt>
                <c:pt idx="4">
                  <c:v>111.03</c:v>
                </c:pt>
              </c:numCache>
            </c:numRef>
          </c:val>
          <c:extLst>
            <c:ext xmlns:c16="http://schemas.microsoft.com/office/drawing/2014/chart" uri="{C3380CC4-5D6E-409C-BE32-E72D297353CC}">
              <c16:uniqueId val="{00000000-7938-4135-AE54-E6DB14F488B6}"/>
            </c:ext>
          </c:extLst>
        </c:ser>
        <c:dLbls>
          <c:showLegendKey val="0"/>
          <c:showVal val="0"/>
          <c:showCatName val="0"/>
          <c:showSerName val="0"/>
          <c:showPercent val="0"/>
          <c:showBubbleSize val="0"/>
        </c:dLbls>
        <c:gapWidth val="150"/>
        <c:axId val="299326656"/>
        <c:axId val="29932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117.25</c:v>
                </c:pt>
                <c:pt idx="1">
                  <c:v>116.77</c:v>
                </c:pt>
                <c:pt idx="2">
                  <c:v>115.41</c:v>
                </c:pt>
                <c:pt idx="3">
                  <c:v>113.57</c:v>
                </c:pt>
                <c:pt idx="4">
                  <c:v>112.59</c:v>
                </c:pt>
              </c:numCache>
            </c:numRef>
          </c:val>
          <c:smooth val="0"/>
          <c:extLst>
            <c:ext xmlns:c16="http://schemas.microsoft.com/office/drawing/2014/chart" uri="{C3380CC4-5D6E-409C-BE32-E72D297353CC}">
              <c16:uniqueId val="{00000001-7938-4135-AE54-E6DB14F488B6}"/>
            </c:ext>
          </c:extLst>
        </c:ser>
        <c:dLbls>
          <c:showLegendKey val="0"/>
          <c:showVal val="0"/>
          <c:showCatName val="0"/>
          <c:showSerName val="0"/>
          <c:showPercent val="0"/>
          <c:showBubbleSize val="0"/>
        </c:dLbls>
        <c:marker val="1"/>
        <c:smooth val="0"/>
        <c:axId val="299326656"/>
        <c:axId val="299327440"/>
      </c:lineChart>
      <c:dateAx>
        <c:axId val="299326656"/>
        <c:scaling>
          <c:orientation val="minMax"/>
        </c:scaling>
        <c:delete val="1"/>
        <c:axPos val="b"/>
        <c:numFmt formatCode="&quot;H&quot;yy" sourceLinked="1"/>
        <c:majorTickMark val="none"/>
        <c:minorTickMark val="none"/>
        <c:tickLblPos val="none"/>
        <c:crossAx val="299327440"/>
        <c:crosses val="autoZero"/>
        <c:auto val="1"/>
        <c:lblOffset val="100"/>
        <c:baseTimeUnit val="years"/>
      </c:dateAx>
      <c:valAx>
        <c:axId val="299327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932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48.47</c:v>
                </c:pt>
                <c:pt idx="1">
                  <c:v>49.66</c:v>
                </c:pt>
                <c:pt idx="2">
                  <c:v>50.56</c:v>
                </c:pt>
                <c:pt idx="3">
                  <c:v>50.72</c:v>
                </c:pt>
                <c:pt idx="4">
                  <c:v>51.37</c:v>
                </c:pt>
              </c:numCache>
            </c:numRef>
          </c:val>
          <c:extLst>
            <c:ext xmlns:c16="http://schemas.microsoft.com/office/drawing/2014/chart" uri="{C3380CC4-5D6E-409C-BE32-E72D297353CC}">
              <c16:uniqueId val="{00000000-AE53-4CF3-A22F-C0FE05BA312C}"/>
            </c:ext>
          </c:extLst>
        </c:ser>
        <c:dLbls>
          <c:showLegendKey val="0"/>
          <c:showVal val="0"/>
          <c:showCatName val="0"/>
          <c:showSerName val="0"/>
          <c:showPercent val="0"/>
          <c:showBubbleSize val="0"/>
        </c:dLbls>
        <c:gapWidth val="150"/>
        <c:axId val="354994488"/>
        <c:axId val="354989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49.1</c:v>
                </c:pt>
                <c:pt idx="1">
                  <c:v>49.66</c:v>
                </c:pt>
                <c:pt idx="2">
                  <c:v>50.41</c:v>
                </c:pt>
                <c:pt idx="3">
                  <c:v>51.13</c:v>
                </c:pt>
                <c:pt idx="4">
                  <c:v>51.62</c:v>
                </c:pt>
              </c:numCache>
            </c:numRef>
          </c:val>
          <c:smooth val="0"/>
          <c:extLst>
            <c:ext xmlns:c16="http://schemas.microsoft.com/office/drawing/2014/chart" uri="{C3380CC4-5D6E-409C-BE32-E72D297353CC}">
              <c16:uniqueId val="{00000001-AE53-4CF3-A22F-C0FE05BA312C}"/>
            </c:ext>
          </c:extLst>
        </c:ser>
        <c:dLbls>
          <c:showLegendKey val="0"/>
          <c:showVal val="0"/>
          <c:showCatName val="0"/>
          <c:showSerName val="0"/>
          <c:showPercent val="0"/>
          <c:showBubbleSize val="0"/>
        </c:dLbls>
        <c:marker val="1"/>
        <c:smooth val="0"/>
        <c:axId val="354994488"/>
        <c:axId val="354989000"/>
      </c:lineChart>
      <c:dateAx>
        <c:axId val="354994488"/>
        <c:scaling>
          <c:orientation val="minMax"/>
        </c:scaling>
        <c:delete val="1"/>
        <c:axPos val="b"/>
        <c:numFmt formatCode="&quot;H&quot;yy" sourceLinked="1"/>
        <c:majorTickMark val="none"/>
        <c:minorTickMark val="none"/>
        <c:tickLblPos val="none"/>
        <c:crossAx val="354989000"/>
        <c:crosses val="autoZero"/>
        <c:auto val="1"/>
        <c:lblOffset val="100"/>
        <c:baseTimeUnit val="years"/>
      </c:dateAx>
      <c:valAx>
        <c:axId val="354989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994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25.13</c:v>
                </c:pt>
                <c:pt idx="1">
                  <c:v>25.72</c:v>
                </c:pt>
                <c:pt idx="2">
                  <c:v>25.94</c:v>
                </c:pt>
                <c:pt idx="3">
                  <c:v>26.69</c:v>
                </c:pt>
                <c:pt idx="4">
                  <c:v>27.2</c:v>
                </c:pt>
              </c:numCache>
            </c:numRef>
          </c:val>
          <c:extLst>
            <c:ext xmlns:c16="http://schemas.microsoft.com/office/drawing/2014/chart" uri="{C3380CC4-5D6E-409C-BE32-E72D297353CC}">
              <c16:uniqueId val="{00000000-9F94-46AB-85DB-31384BC722F2}"/>
            </c:ext>
          </c:extLst>
        </c:ser>
        <c:dLbls>
          <c:showLegendKey val="0"/>
          <c:showVal val="0"/>
          <c:showCatName val="0"/>
          <c:showSerName val="0"/>
          <c:showPercent val="0"/>
          <c:showBubbleSize val="0"/>
        </c:dLbls>
        <c:gapWidth val="150"/>
        <c:axId val="354989784"/>
        <c:axId val="354990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17.420000000000002</c:v>
                </c:pt>
                <c:pt idx="1">
                  <c:v>18.940000000000001</c:v>
                </c:pt>
                <c:pt idx="2">
                  <c:v>20.36</c:v>
                </c:pt>
                <c:pt idx="3">
                  <c:v>22.41</c:v>
                </c:pt>
                <c:pt idx="4">
                  <c:v>23.68</c:v>
                </c:pt>
              </c:numCache>
            </c:numRef>
          </c:val>
          <c:smooth val="0"/>
          <c:extLst>
            <c:ext xmlns:c16="http://schemas.microsoft.com/office/drawing/2014/chart" uri="{C3380CC4-5D6E-409C-BE32-E72D297353CC}">
              <c16:uniqueId val="{00000001-9F94-46AB-85DB-31384BC722F2}"/>
            </c:ext>
          </c:extLst>
        </c:ser>
        <c:dLbls>
          <c:showLegendKey val="0"/>
          <c:showVal val="0"/>
          <c:showCatName val="0"/>
          <c:showSerName val="0"/>
          <c:showPercent val="0"/>
          <c:showBubbleSize val="0"/>
        </c:dLbls>
        <c:marker val="1"/>
        <c:smooth val="0"/>
        <c:axId val="354989784"/>
        <c:axId val="354990176"/>
      </c:lineChart>
      <c:dateAx>
        <c:axId val="354989784"/>
        <c:scaling>
          <c:orientation val="minMax"/>
        </c:scaling>
        <c:delete val="1"/>
        <c:axPos val="b"/>
        <c:numFmt formatCode="&quot;H&quot;yy" sourceLinked="1"/>
        <c:majorTickMark val="none"/>
        <c:minorTickMark val="none"/>
        <c:tickLblPos val="none"/>
        <c:crossAx val="354990176"/>
        <c:crosses val="autoZero"/>
        <c:auto val="1"/>
        <c:lblOffset val="100"/>
        <c:baseTimeUnit val="years"/>
      </c:dateAx>
      <c:valAx>
        <c:axId val="35499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98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0E-4B8F-AEC3-88B41AEF3612}"/>
            </c:ext>
          </c:extLst>
        </c:ser>
        <c:dLbls>
          <c:showLegendKey val="0"/>
          <c:showVal val="0"/>
          <c:showCatName val="0"/>
          <c:showSerName val="0"/>
          <c:showPercent val="0"/>
          <c:showBubbleSize val="0"/>
        </c:dLbls>
        <c:gapWidth val="150"/>
        <c:axId val="354992136"/>
        <c:axId val="354991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10E-4B8F-AEC3-88B41AEF3612}"/>
            </c:ext>
          </c:extLst>
        </c:ser>
        <c:dLbls>
          <c:showLegendKey val="0"/>
          <c:showVal val="0"/>
          <c:showCatName val="0"/>
          <c:showSerName val="0"/>
          <c:showPercent val="0"/>
          <c:showBubbleSize val="0"/>
        </c:dLbls>
        <c:marker val="1"/>
        <c:smooth val="0"/>
        <c:axId val="354992136"/>
        <c:axId val="354991352"/>
      </c:lineChart>
      <c:dateAx>
        <c:axId val="354992136"/>
        <c:scaling>
          <c:orientation val="minMax"/>
        </c:scaling>
        <c:delete val="1"/>
        <c:axPos val="b"/>
        <c:numFmt formatCode="&quot;H&quot;yy" sourceLinked="1"/>
        <c:majorTickMark val="none"/>
        <c:minorTickMark val="none"/>
        <c:tickLblPos val="none"/>
        <c:crossAx val="354991352"/>
        <c:crosses val="autoZero"/>
        <c:auto val="1"/>
        <c:lblOffset val="100"/>
        <c:baseTimeUnit val="years"/>
      </c:dateAx>
      <c:valAx>
        <c:axId val="354991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499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136.31</c:v>
                </c:pt>
                <c:pt idx="1">
                  <c:v>138</c:v>
                </c:pt>
                <c:pt idx="2">
                  <c:v>152.13</c:v>
                </c:pt>
                <c:pt idx="3">
                  <c:v>160.55000000000001</c:v>
                </c:pt>
                <c:pt idx="4">
                  <c:v>161</c:v>
                </c:pt>
              </c:numCache>
            </c:numRef>
          </c:val>
          <c:extLst>
            <c:ext xmlns:c16="http://schemas.microsoft.com/office/drawing/2014/chart" uri="{C3380CC4-5D6E-409C-BE32-E72D297353CC}">
              <c16:uniqueId val="{00000000-8097-43AE-8331-2724BE398A44}"/>
            </c:ext>
          </c:extLst>
        </c:ser>
        <c:dLbls>
          <c:showLegendKey val="0"/>
          <c:showVal val="0"/>
          <c:showCatName val="0"/>
          <c:showSerName val="0"/>
          <c:showPercent val="0"/>
          <c:showBubbleSize val="0"/>
        </c:dLbls>
        <c:gapWidth val="150"/>
        <c:axId val="354992528"/>
        <c:axId val="35499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249.08</c:v>
                </c:pt>
                <c:pt idx="1">
                  <c:v>254.05</c:v>
                </c:pt>
                <c:pt idx="2">
                  <c:v>258.22000000000003</c:v>
                </c:pt>
                <c:pt idx="3">
                  <c:v>250.03</c:v>
                </c:pt>
                <c:pt idx="4">
                  <c:v>239.45</c:v>
                </c:pt>
              </c:numCache>
            </c:numRef>
          </c:val>
          <c:smooth val="0"/>
          <c:extLst>
            <c:ext xmlns:c16="http://schemas.microsoft.com/office/drawing/2014/chart" uri="{C3380CC4-5D6E-409C-BE32-E72D297353CC}">
              <c16:uniqueId val="{00000001-8097-43AE-8331-2724BE398A44}"/>
            </c:ext>
          </c:extLst>
        </c:ser>
        <c:dLbls>
          <c:showLegendKey val="0"/>
          <c:showVal val="0"/>
          <c:showCatName val="0"/>
          <c:showSerName val="0"/>
          <c:showPercent val="0"/>
          <c:showBubbleSize val="0"/>
        </c:dLbls>
        <c:marker val="1"/>
        <c:smooth val="0"/>
        <c:axId val="354992528"/>
        <c:axId val="354994880"/>
      </c:lineChart>
      <c:dateAx>
        <c:axId val="354992528"/>
        <c:scaling>
          <c:orientation val="minMax"/>
        </c:scaling>
        <c:delete val="1"/>
        <c:axPos val="b"/>
        <c:numFmt formatCode="&quot;H&quot;yy" sourceLinked="1"/>
        <c:majorTickMark val="none"/>
        <c:minorTickMark val="none"/>
        <c:tickLblPos val="none"/>
        <c:crossAx val="354994880"/>
        <c:crosses val="autoZero"/>
        <c:auto val="1"/>
        <c:lblOffset val="100"/>
        <c:baseTimeUnit val="years"/>
      </c:dateAx>
      <c:valAx>
        <c:axId val="3549948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499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346.18</c:v>
                </c:pt>
                <c:pt idx="1">
                  <c:v>338.24</c:v>
                </c:pt>
                <c:pt idx="2">
                  <c:v>337.86</c:v>
                </c:pt>
                <c:pt idx="3">
                  <c:v>339.96</c:v>
                </c:pt>
                <c:pt idx="4">
                  <c:v>340.31</c:v>
                </c:pt>
              </c:numCache>
            </c:numRef>
          </c:val>
          <c:extLst>
            <c:ext xmlns:c16="http://schemas.microsoft.com/office/drawing/2014/chart" uri="{C3380CC4-5D6E-409C-BE32-E72D297353CC}">
              <c16:uniqueId val="{00000000-B5F6-4107-BEF1-18D4FC0BAD14}"/>
            </c:ext>
          </c:extLst>
        </c:ser>
        <c:dLbls>
          <c:showLegendKey val="0"/>
          <c:showVal val="0"/>
          <c:showCatName val="0"/>
          <c:showSerName val="0"/>
          <c:showPercent val="0"/>
          <c:showBubbleSize val="0"/>
        </c:dLbls>
        <c:gapWidth val="150"/>
        <c:axId val="354995272"/>
        <c:axId val="35499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266.66000000000003</c:v>
                </c:pt>
                <c:pt idx="1">
                  <c:v>258.63</c:v>
                </c:pt>
                <c:pt idx="2">
                  <c:v>255.12</c:v>
                </c:pt>
                <c:pt idx="3">
                  <c:v>254.19</c:v>
                </c:pt>
                <c:pt idx="4">
                  <c:v>259.56</c:v>
                </c:pt>
              </c:numCache>
            </c:numRef>
          </c:val>
          <c:smooth val="0"/>
          <c:extLst>
            <c:ext xmlns:c16="http://schemas.microsoft.com/office/drawing/2014/chart" uri="{C3380CC4-5D6E-409C-BE32-E72D297353CC}">
              <c16:uniqueId val="{00000001-B5F6-4107-BEF1-18D4FC0BAD14}"/>
            </c:ext>
          </c:extLst>
        </c:ser>
        <c:dLbls>
          <c:showLegendKey val="0"/>
          <c:showVal val="0"/>
          <c:showCatName val="0"/>
          <c:showSerName val="0"/>
          <c:showPercent val="0"/>
          <c:showBubbleSize val="0"/>
        </c:dLbls>
        <c:marker val="1"/>
        <c:smooth val="0"/>
        <c:axId val="354995272"/>
        <c:axId val="354995664"/>
      </c:lineChart>
      <c:dateAx>
        <c:axId val="354995272"/>
        <c:scaling>
          <c:orientation val="minMax"/>
        </c:scaling>
        <c:delete val="1"/>
        <c:axPos val="b"/>
        <c:numFmt formatCode="&quot;H&quot;yy" sourceLinked="1"/>
        <c:majorTickMark val="none"/>
        <c:minorTickMark val="none"/>
        <c:tickLblPos val="none"/>
        <c:crossAx val="354995664"/>
        <c:crosses val="autoZero"/>
        <c:auto val="1"/>
        <c:lblOffset val="100"/>
        <c:baseTimeUnit val="years"/>
      </c:dateAx>
      <c:valAx>
        <c:axId val="354995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499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98.84</c:v>
                </c:pt>
                <c:pt idx="1">
                  <c:v>100.26</c:v>
                </c:pt>
                <c:pt idx="2">
                  <c:v>99.42</c:v>
                </c:pt>
                <c:pt idx="3">
                  <c:v>99.65</c:v>
                </c:pt>
                <c:pt idx="4">
                  <c:v>101.93</c:v>
                </c:pt>
              </c:numCache>
            </c:numRef>
          </c:val>
          <c:extLst>
            <c:ext xmlns:c16="http://schemas.microsoft.com/office/drawing/2014/chart" uri="{C3380CC4-5D6E-409C-BE32-E72D297353CC}">
              <c16:uniqueId val="{00000000-4D80-4075-AC4A-6F3EB2452C9C}"/>
            </c:ext>
          </c:extLst>
        </c:ser>
        <c:dLbls>
          <c:showLegendKey val="0"/>
          <c:showVal val="0"/>
          <c:showCatName val="0"/>
          <c:showSerName val="0"/>
          <c:showPercent val="0"/>
          <c:showBubbleSize val="0"/>
        </c:dLbls>
        <c:gapWidth val="150"/>
        <c:axId val="355318560"/>
        <c:axId val="355313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110.87</c:v>
                </c:pt>
                <c:pt idx="1">
                  <c:v>110.3</c:v>
                </c:pt>
                <c:pt idx="2">
                  <c:v>109.12</c:v>
                </c:pt>
                <c:pt idx="3">
                  <c:v>107.42</c:v>
                </c:pt>
                <c:pt idx="4">
                  <c:v>105.07</c:v>
                </c:pt>
              </c:numCache>
            </c:numRef>
          </c:val>
          <c:smooth val="0"/>
          <c:extLst>
            <c:ext xmlns:c16="http://schemas.microsoft.com/office/drawing/2014/chart" uri="{C3380CC4-5D6E-409C-BE32-E72D297353CC}">
              <c16:uniqueId val="{00000001-4D80-4075-AC4A-6F3EB2452C9C}"/>
            </c:ext>
          </c:extLst>
        </c:ser>
        <c:dLbls>
          <c:showLegendKey val="0"/>
          <c:showVal val="0"/>
          <c:showCatName val="0"/>
          <c:showSerName val="0"/>
          <c:showPercent val="0"/>
          <c:showBubbleSize val="0"/>
        </c:dLbls>
        <c:marker val="1"/>
        <c:smooth val="0"/>
        <c:axId val="355318560"/>
        <c:axId val="355313856"/>
      </c:lineChart>
      <c:dateAx>
        <c:axId val="355318560"/>
        <c:scaling>
          <c:orientation val="minMax"/>
        </c:scaling>
        <c:delete val="1"/>
        <c:axPos val="b"/>
        <c:numFmt formatCode="&quot;H&quot;yy" sourceLinked="1"/>
        <c:majorTickMark val="none"/>
        <c:minorTickMark val="none"/>
        <c:tickLblPos val="none"/>
        <c:crossAx val="355313856"/>
        <c:crosses val="autoZero"/>
        <c:auto val="1"/>
        <c:lblOffset val="100"/>
        <c:baseTimeUnit val="years"/>
      </c:dateAx>
      <c:valAx>
        <c:axId val="35531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31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164.18</c:v>
                </c:pt>
                <c:pt idx="1">
                  <c:v>161.19999999999999</c:v>
                </c:pt>
                <c:pt idx="2">
                  <c:v>162.03</c:v>
                </c:pt>
                <c:pt idx="3">
                  <c:v>161.09</c:v>
                </c:pt>
                <c:pt idx="4">
                  <c:v>153.57</c:v>
                </c:pt>
              </c:numCache>
            </c:numRef>
          </c:val>
          <c:extLst>
            <c:ext xmlns:c16="http://schemas.microsoft.com/office/drawing/2014/chart" uri="{C3380CC4-5D6E-409C-BE32-E72D297353CC}">
              <c16:uniqueId val="{00000000-F3C1-425B-833A-5CF0A55DFA05}"/>
            </c:ext>
          </c:extLst>
        </c:ser>
        <c:dLbls>
          <c:showLegendKey val="0"/>
          <c:showVal val="0"/>
          <c:showCatName val="0"/>
          <c:showSerName val="0"/>
          <c:showPercent val="0"/>
          <c:showBubbleSize val="0"/>
        </c:dLbls>
        <c:gapWidth val="150"/>
        <c:axId val="355317384"/>
        <c:axId val="355319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150.54</c:v>
                </c:pt>
                <c:pt idx="1">
                  <c:v>151.85</c:v>
                </c:pt>
                <c:pt idx="2">
                  <c:v>153.88</c:v>
                </c:pt>
                <c:pt idx="3">
                  <c:v>157.19</c:v>
                </c:pt>
                <c:pt idx="4">
                  <c:v>153.71</c:v>
                </c:pt>
              </c:numCache>
            </c:numRef>
          </c:val>
          <c:smooth val="0"/>
          <c:extLst>
            <c:ext xmlns:c16="http://schemas.microsoft.com/office/drawing/2014/chart" uri="{C3380CC4-5D6E-409C-BE32-E72D297353CC}">
              <c16:uniqueId val="{00000001-F3C1-425B-833A-5CF0A55DFA05}"/>
            </c:ext>
          </c:extLst>
        </c:ser>
        <c:dLbls>
          <c:showLegendKey val="0"/>
          <c:showVal val="0"/>
          <c:showCatName val="0"/>
          <c:showSerName val="0"/>
          <c:showPercent val="0"/>
          <c:showBubbleSize val="0"/>
        </c:dLbls>
        <c:marker val="1"/>
        <c:smooth val="0"/>
        <c:axId val="355317384"/>
        <c:axId val="355319736"/>
      </c:lineChart>
      <c:dateAx>
        <c:axId val="355317384"/>
        <c:scaling>
          <c:orientation val="minMax"/>
        </c:scaling>
        <c:delete val="1"/>
        <c:axPos val="b"/>
        <c:numFmt formatCode="&quot;H&quot;yy" sourceLinked="1"/>
        <c:majorTickMark val="none"/>
        <c:minorTickMark val="none"/>
        <c:tickLblPos val="none"/>
        <c:crossAx val="355319736"/>
        <c:crosses val="autoZero"/>
        <c:auto val="1"/>
        <c:lblOffset val="100"/>
        <c:baseTimeUnit val="years"/>
      </c:dateAx>
      <c:valAx>
        <c:axId val="35531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317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90" t="s">
        <v>0</v>
      </c>
      <c r="C2" s="90"/>
      <c r="D2" s="90"/>
      <c r="E2" s="90"/>
      <c r="F2" s="90"/>
      <c r="G2" s="90"/>
      <c r="H2" s="90"/>
      <c r="I2" s="90"/>
      <c r="J2" s="90"/>
      <c r="K2" s="90"/>
      <c r="L2" s="90"/>
      <c r="M2" s="90"/>
      <c r="N2" s="90"/>
      <c r="O2" s="90"/>
      <c r="P2" s="90"/>
      <c r="Q2" s="90"/>
      <c r="R2" s="90"/>
      <c r="S2" s="90"/>
      <c r="T2" s="90"/>
      <c r="U2" s="90"/>
      <c r="V2" s="90"/>
      <c r="W2" s="90"/>
      <c r="X2" s="90"/>
      <c r="Y2" s="90"/>
      <c r="Z2" s="90"/>
      <c r="AA2" s="90"/>
      <c r="AB2" s="90"/>
      <c r="AC2" s="90"/>
      <c r="AD2" s="90"/>
      <c r="AE2" s="90"/>
      <c r="AF2" s="90"/>
      <c r="AG2" s="90"/>
      <c r="AH2" s="90"/>
      <c r="AI2" s="90"/>
      <c r="AJ2" s="90"/>
      <c r="AK2" s="90"/>
      <c r="AL2" s="90"/>
      <c r="AM2" s="90"/>
      <c r="AN2" s="90"/>
      <c r="AO2" s="90"/>
      <c r="AP2" s="90"/>
      <c r="AQ2" s="90"/>
      <c r="AR2" s="90"/>
      <c r="AS2" s="90"/>
      <c r="AT2" s="90"/>
      <c r="AU2" s="90"/>
      <c r="AV2" s="90"/>
      <c r="AW2" s="90"/>
      <c r="AX2" s="90"/>
      <c r="AY2" s="90"/>
      <c r="AZ2" s="90"/>
      <c r="BA2" s="90"/>
      <c r="BB2" s="90"/>
      <c r="BC2" s="90"/>
      <c r="BD2" s="90"/>
      <c r="BE2" s="90"/>
      <c r="BF2" s="90"/>
      <c r="BG2" s="90"/>
      <c r="BH2" s="90"/>
      <c r="BI2" s="90"/>
      <c r="BJ2" s="90"/>
      <c r="BK2" s="90"/>
      <c r="BL2" s="90"/>
      <c r="BM2" s="90"/>
      <c r="BN2" s="90"/>
      <c r="BO2" s="90"/>
      <c r="BP2" s="90"/>
      <c r="BQ2" s="90"/>
      <c r="BR2" s="90"/>
      <c r="BS2" s="90"/>
      <c r="BT2" s="90"/>
      <c r="BU2" s="90"/>
      <c r="BV2" s="90"/>
      <c r="BW2" s="90"/>
      <c r="BX2" s="90"/>
      <c r="BY2" s="90"/>
      <c r="BZ2" s="90"/>
    </row>
    <row r="3" spans="1:78" ht="9.75" customHeight="1" x14ac:dyDescent="0.15">
      <c r="A3" s="2"/>
      <c r="B3" s="90"/>
      <c r="C3" s="90"/>
      <c r="D3" s="90"/>
      <c r="E3" s="90"/>
      <c r="F3" s="90"/>
      <c r="G3" s="90"/>
      <c r="H3" s="90"/>
      <c r="I3" s="90"/>
      <c r="J3" s="90"/>
      <c r="K3" s="90"/>
      <c r="L3" s="90"/>
      <c r="M3" s="90"/>
      <c r="N3" s="90"/>
      <c r="O3" s="90"/>
      <c r="P3" s="90"/>
      <c r="Q3" s="90"/>
      <c r="R3" s="90"/>
      <c r="S3" s="90"/>
      <c r="T3" s="90"/>
      <c r="U3" s="90"/>
      <c r="V3" s="90"/>
      <c r="W3" s="90"/>
      <c r="X3" s="90"/>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row>
    <row r="4" spans="1:78" ht="9.75" customHeight="1" x14ac:dyDescent="0.15">
      <c r="A4" s="2"/>
      <c r="B4" s="90"/>
      <c r="C4" s="90"/>
      <c r="D4" s="90"/>
      <c r="E4" s="90"/>
      <c r="F4" s="90"/>
      <c r="G4" s="90"/>
      <c r="H4" s="90"/>
      <c r="I4" s="90"/>
      <c r="J4" s="90"/>
      <c r="K4" s="90"/>
      <c r="L4" s="90"/>
      <c r="M4" s="90"/>
      <c r="N4" s="90"/>
      <c r="O4" s="90"/>
      <c r="P4" s="90"/>
      <c r="Q4" s="90"/>
      <c r="R4" s="90"/>
      <c r="S4" s="90"/>
      <c r="T4" s="90"/>
      <c r="U4" s="90"/>
      <c r="V4" s="90"/>
      <c r="W4" s="90"/>
      <c r="X4" s="90"/>
      <c r="Y4" s="90"/>
      <c r="Z4" s="90"/>
      <c r="AA4" s="90"/>
      <c r="AB4" s="90"/>
      <c r="AC4" s="90"/>
      <c r="AD4" s="90"/>
      <c r="AE4" s="90"/>
      <c r="AF4" s="90"/>
      <c r="AG4" s="90"/>
      <c r="AH4" s="90"/>
      <c r="AI4" s="90"/>
      <c r="AJ4" s="90"/>
      <c r="AK4" s="90"/>
      <c r="AL4" s="90"/>
      <c r="AM4" s="90"/>
      <c r="AN4" s="90"/>
      <c r="AO4" s="90"/>
      <c r="AP4" s="90"/>
      <c r="AQ4" s="90"/>
      <c r="AR4" s="90"/>
      <c r="AS4" s="90"/>
      <c r="AT4" s="90"/>
      <c r="AU4" s="90"/>
      <c r="AV4" s="90"/>
      <c r="AW4" s="90"/>
      <c r="AX4" s="90"/>
      <c r="AY4" s="90"/>
      <c r="AZ4" s="90"/>
      <c r="BA4" s="90"/>
      <c r="BB4" s="90"/>
      <c r="BC4" s="90"/>
      <c r="BD4" s="90"/>
      <c r="BE4" s="90"/>
      <c r="BF4" s="90"/>
      <c r="BG4" s="90"/>
      <c r="BH4" s="90"/>
      <c r="BI4" s="90"/>
      <c r="BJ4" s="90"/>
      <c r="BK4" s="90"/>
      <c r="BL4" s="90"/>
      <c r="BM4" s="90"/>
      <c r="BN4" s="90"/>
      <c r="BO4" s="90"/>
      <c r="BP4" s="90"/>
      <c r="BQ4" s="90"/>
      <c r="BR4" s="90"/>
      <c r="BS4" s="90"/>
      <c r="BT4" s="90"/>
      <c r="BU4" s="90"/>
      <c r="BV4" s="90"/>
      <c r="BW4" s="90"/>
      <c r="BX4" s="90"/>
      <c r="BY4" s="90"/>
      <c r="BZ4" s="9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91" t="str">
        <f>データ!H6</f>
        <v>大阪府　豊中市</v>
      </c>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2"/>
      <c r="AE6" s="92"/>
      <c r="AF6" s="92"/>
      <c r="AG6" s="92"/>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82" t="s">
        <v>1</v>
      </c>
      <c r="C7" s="83"/>
      <c r="D7" s="83"/>
      <c r="E7" s="83"/>
      <c r="F7" s="83"/>
      <c r="G7" s="83"/>
      <c r="H7" s="83"/>
      <c r="I7" s="82" t="s">
        <v>2</v>
      </c>
      <c r="J7" s="83"/>
      <c r="K7" s="83"/>
      <c r="L7" s="83"/>
      <c r="M7" s="83"/>
      <c r="N7" s="83"/>
      <c r="O7" s="84"/>
      <c r="P7" s="85" t="s">
        <v>3</v>
      </c>
      <c r="Q7" s="85"/>
      <c r="R7" s="85"/>
      <c r="S7" s="85"/>
      <c r="T7" s="85"/>
      <c r="U7" s="85"/>
      <c r="V7" s="85"/>
      <c r="W7" s="85" t="s">
        <v>4</v>
      </c>
      <c r="X7" s="85"/>
      <c r="Y7" s="85"/>
      <c r="Z7" s="85"/>
      <c r="AA7" s="85"/>
      <c r="AB7" s="85"/>
      <c r="AC7" s="85"/>
      <c r="AD7" s="85" t="s">
        <v>5</v>
      </c>
      <c r="AE7" s="85"/>
      <c r="AF7" s="85"/>
      <c r="AG7" s="85"/>
      <c r="AH7" s="85"/>
      <c r="AI7" s="85"/>
      <c r="AJ7" s="85"/>
      <c r="AK7" s="4"/>
      <c r="AL7" s="85" t="s">
        <v>6</v>
      </c>
      <c r="AM7" s="85"/>
      <c r="AN7" s="85"/>
      <c r="AO7" s="85"/>
      <c r="AP7" s="85"/>
      <c r="AQ7" s="85"/>
      <c r="AR7" s="85"/>
      <c r="AS7" s="85"/>
      <c r="AT7" s="82" t="s">
        <v>7</v>
      </c>
      <c r="AU7" s="83"/>
      <c r="AV7" s="83"/>
      <c r="AW7" s="83"/>
      <c r="AX7" s="83"/>
      <c r="AY7" s="83"/>
      <c r="AZ7" s="83"/>
      <c r="BA7" s="83"/>
      <c r="BB7" s="85" t="s">
        <v>8</v>
      </c>
      <c r="BC7" s="85"/>
      <c r="BD7" s="85"/>
      <c r="BE7" s="85"/>
      <c r="BF7" s="85"/>
      <c r="BG7" s="85"/>
      <c r="BH7" s="85"/>
      <c r="BI7" s="85"/>
      <c r="BJ7" s="3"/>
      <c r="BK7" s="3"/>
      <c r="BL7" s="5" t="s">
        <v>9</v>
      </c>
      <c r="BM7" s="6"/>
      <c r="BN7" s="6"/>
      <c r="BO7" s="6"/>
      <c r="BP7" s="6"/>
      <c r="BQ7" s="6"/>
      <c r="BR7" s="6"/>
      <c r="BS7" s="6"/>
      <c r="BT7" s="6"/>
      <c r="BU7" s="6"/>
      <c r="BV7" s="6"/>
      <c r="BW7" s="6"/>
      <c r="BX7" s="6"/>
      <c r="BY7" s="7"/>
    </row>
    <row r="8" spans="1:78" ht="18.75" customHeight="1" x14ac:dyDescent="0.15">
      <c r="A8" s="2"/>
      <c r="B8" s="86" t="str">
        <f>データ!$I$6</f>
        <v>法適用</v>
      </c>
      <c r="C8" s="87"/>
      <c r="D8" s="87"/>
      <c r="E8" s="87"/>
      <c r="F8" s="87"/>
      <c r="G8" s="87"/>
      <c r="H8" s="87"/>
      <c r="I8" s="86" t="str">
        <f>データ!$J$6</f>
        <v>水道事業</v>
      </c>
      <c r="J8" s="87"/>
      <c r="K8" s="87"/>
      <c r="L8" s="87"/>
      <c r="M8" s="87"/>
      <c r="N8" s="87"/>
      <c r="O8" s="88"/>
      <c r="P8" s="89" t="str">
        <f>データ!$K$6</f>
        <v>末端給水事業</v>
      </c>
      <c r="Q8" s="89"/>
      <c r="R8" s="89"/>
      <c r="S8" s="89"/>
      <c r="T8" s="89"/>
      <c r="U8" s="89"/>
      <c r="V8" s="89"/>
      <c r="W8" s="89" t="str">
        <f>データ!$L$6</f>
        <v>A1</v>
      </c>
      <c r="X8" s="89"/>
      <c r="Y8" s="89"/>
      <c r="Z8" s="89"/>
      <c r="AA8" s="89"/>
      <c r="AB8" s="89"/>
      <c r="AC8" s="89"/>
      <c r="AD8" s="89" t="str">
        <f>データ!$M$6</f>
        <v>自治体職員</v>
      </c>
      <c r="AE8" s="89"/>
      <c r="AF8" s="89"/>
      <c r="AG8" s="89"/>
      <c r="AH8" s="89"/>
      <c r="AI8" s="89"/>
      <c r="AJ8" s="89"/>
      <c r="AK8" s="4"/>
      <c r="AL8" s="77">
        <f>データ!$R$6</f>
        <v>409396</v>
      </c>
      <c r="AM8" s="77"/>
      <c r="AN8" s="77"/>
      <c r="AO8" s="77"/>
      <c r="AP8" s="77"/>
      <c r="AQ8" s="77"/>
      <c r="AR8" s="77"/>
      <c r="AS8" s="77"/>
      <c r="AT8" s="73">
        <f>データ!$S$6</f>
        <v>36.39</v>
      </c>
      <c r="AU8" s="74"/>
      <c r="AV8" s="74"/>
      <c r="AW8" s="74"/>
      <c r="AX8" s="74"/>
      <c r="AY8" s="74"/>
      <c r="AZ8" s="74"/>
      <c r="BA8" s="74"/>
      <c r="BB8" s="76">
        <f>データ!$T$6</f>
        <v>11250.23</v>
      </c>
      <c r="BC8" s="76"/>
      <c r="BD8" s="76"/>
      <c r="BE8" s="76"/>
      <c r="BF8" s="76"/>
      <c r="BG8" s="76"/>
      <c r="BH8" s="76"/>
      <c r="BI8" s="76"/>
      <c r="BJ8" s="3"/>
      <c r="BK8" s="3"/>
      <c r="BL8" s="80" t="s">
        <v>10</v>
      </c>
      <c r="BM8" s="81"/>
      <c r="BN8" s="8" t="s">
        <v>11</v>
      </c>
      <c r="BO8" s="9"/>
      <c r="BP8" s="9"/>
      <c r="BQ8" s="9"/>
      <c r="BR8" s="9"/>
      <c r="BS8" s="9"/>
      <c r="BT8" s="9"/>
      <c r="BU8" s="9"/>
      <c r="BV8" s="9"/>
      <c r="BW8" s="9"/>
      <c r="BX8" s="9"/>
      <c r="BY8" s="10"/>
    </row>
    <row r="9" spans="1:78" ht="18.75" customHeight="1" x14ac:dyDescent="0.15">
      <c r="A9" s="2"/>
      <c r="B9" s="82" t="s">
        <v>12</v>
      </c>
      <c r="C9" s="83"/>
      <c r="D9" s="83"/>
      <c r="E9" s="83"/>
      <c r="F9" s="83"/>
      <c r="G9" s="83"/>
      <c r="H9" s="83"/>
      <c r="I9" s="82" t="s">
        <v>13</v>
      </c>
      <c r="J9" s="83"/>
      <c r="K9" s="83"/>
      <c r="L9" s="83"/>
      <c r="M9" s="83"/>
      <c r="N9" s="83"/>
      <c r="O9" s="84"/>
      <c r="P9" s="85" t="s">
        <v>14</v>
      </c>
      <c r="Q9" s="85"/>
      <c r="R9" s="85"/>
      <c r="S9" s="85"/>
      <c r="T9" s="85"/>
      <c r="U9" s="85"/>
      <c r="V9" s="85"/>
      <c r="W9" s="85" t="s">
        <v>15</v>
      </c>
      <c r="X9" s="85"/>
      <c r="Y9" s="85"/>
      <c r="Z9" s="85"/>
      <c r="AA9" s="85"/>
      <c r="AB9" s="85"/>
      <c r="AC9" s="85"/>
      <c r="AD9" s="2"/>
      <c r="AE9" s="2"/>
      <c r="AF9" s="2"/>
      <c r="AG9" s="2"/>
      <c r="AH9" s="4"/>
      <c r="AI9" s="4"/>
      <c r="AJ9" s="4"/>
      <c r="AK9" s="4"/>
      <c r="AL9" s="85" t="s">
        <v>16</v>
      </c>
      <c r="AM9" s="85"/>
      <c r="AN9" s="85"/>
      <c r="AO9" s="85"/>
      <c r="AP9" s="85"/>
      <c r="AQ9" s="85"/>
      <c r="AR9" s="85"/>
      <c r="AS9" s="85"/>
      <c r="AT9" s="82" t="s">
        <v>17</v>
      </c>
      <c r="AU9" s="83"/>
      <c r="AV9" s="83"/>
      <c r="AW9" s="83"/>
      <c r="AX9" s="83"/>
      <c r="AY9" s="83"/>
      <c r="AZ9" s="83"/>
      <c r="BA9" s="83"/>
      <c r="BB9" s="85" t="s">
        <v>18</v>
      </c>
      <c r="BC9" s="85"/>
      <c r="BD9" s="85"/>
      <c r="BE9" s="85"/>
      <c r="BF9" s="85"/>
      <c r="BG9" s="85"/>
      <c r="BH9" s="85"/>
      <c r="BI9" s="85"/>
      <c r="BJ9" s="3"/>
      <c r="BK9" s="3"/>
      <c r="BL9" s="71" t="s">
        <v>19</v>
      </c>
      <c r="BM9" s="72"/>
      <c r="BN9" s="11" t="s">
        <v>20</v>
      </c>
      <c r="BO9" s="12"/>
      <c r="BP9" s="12"/>
      <c r="BQ9" s="12"/>
      <c r="BR9" s="12"/>
      <c r="BS9" s="12"/>
      <c r="BT9" s="12"/>
      <c r="BU9" s="12"/>
      <c r="BV9" s="12"/>
      <c r="BW9" s="12"/>
      <c r="BX9" s="12"/>
      <c r="BY9" s="13"/>
    </row>
    <row r="10" spans="1:78" ht="18.75" customHeight="1" x14ac:dyDescent="0.15">
      <c r="A10" s="2"/>
      <c r="B10" s="73" t="str">
        <f>データ!$N$6</f>
        <v>-</v>
      </c>
      <c r="C10" s="74"/>
      <c r="D10" s="74"/>
      <c r="E10" s="74"/>
      <c r="F10" s="74"/>
      <c r="G10" s="74"/>
      <c r="H10" s="74"/>
      <c r="I10" s="73">
        <f>データ!$O$6</f>
        <v>45.23</v>
      </c>
      <c r="J10" s="74"/>
      <c r="K10" s="74"/>
      <c r="L10" s="74"/>
      <c r="M10" s="74"/>
      <c r="N10" s="74"/>
      <c r="O10" s="75"/>
      <c r="P10" s="76">
        <f>データ!$P$6</f>
        <v>100</v>
      </c>
      <c r="Q10" s="76"/>
      <c r="R10" s="76"/>
      <c r="S10" s="76"/>
      <c r="T10" s="76"/>
      <c r="U10" s="76"/>
      <c r="V10" s="76"/>
      <c r="W10" s="77">
        <f>データ!$Q$6</f>
        <v>2497</v>
      </c>
      <c r="X10" s="77"/>
      <c r="Y10" s="77"/>
      <c r="Z10" s="77"/>
      <c r="AA10" s="77"/>
      <c r="AB10" s="77"/>
      <c r="AC10" s="77"/>
      <c r="AD10" s="2"/>
      <c r="AE10" s="2"/>
      <c r="AF10" s="2"/>
      <c r="AG10" s="2"/>
      <c r="AH10" s="4"/>
      <c r="AI10" s="4"/>
      <c r="AJ10" s="4"/>
      <c r="AK10" s="4"/>
      <c r="AL10" s="77">
        <f>データ!$U$6</f>
        <v>408729</v>
      </c>
      <c r="AM10" s="77"/>
      <c r="AN10" s="77"/>
      <c r="AO10" s="77"/>
      <c r="AP10" s="77"/>
      <c r="AQ10" s="77"/>
      <c r="AR10" s="77"/>
      <c r="AS10" s="77"/>
      <c r="AT10" s="73">
        <f>データ!$V$6</f>
        <v>36.6</v>
      </c>
      <c r="AU10" s="74"/>
      <c r="AV10" s="74"/>
      <c r="AW10" s="74"/>
      <c r="AX10" s="74"/>
      <c r="AY10" s="74"/>
      <c r="AZ10" s="74"/>
      <c r="BA10" s="74"/>
      <c r="BB10" s="76">
        <f>データ!$W$6</f>
        <v>11167.46</v>
      </c>
      <c r="BC10" s="76"/>
      <c r="BD10" s="76"/>
      <c r="BE10" s="76"/>
      <c r="BF10" s="76"/>
      <c r="BG10" s="76"/>
      <c r="BH10" s="76"/>
      <c r="BI10" s="76"/>
      <c r="BJ10" s="2"/>
      <c r="BK10" s="2"/>
      <c r="BL10" s="78" t="s">
        <v>21</v>
      </c>
      <c r="BM10" s="79"/>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hdqva6uAqKuyRKfOoq9kgtE2sFNRsiAInjQnuP82ylfSI3wMx2VsKgHuZIL19CEzT/sinUZQbaxf+6hTnnxOPw==" saltValue="x7gliNnNUO0LcASC6Xel2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272035</v>
      </c>
      <c r="D6" s="34">
        <f t="shared" si="3"/>
        <v>46</v>
      </c>
      <c r="E6" s="34">
        <f t="shared" si="3"/>
        <v>1</v>
      </c>
      <c r="F6" s="34">
        <f t="shared" si="3"/>
        <v>0</v>
      </c>
      <c r="G6" s="34">
        <f t="shared" si="3"/>
        <v>1</v>
      </c>
      <c r="H6" s="34" t="str">
        <f t="shared" si="3"/>
        <v>大阪府　豊中市</v>
      </c>
      <c r="I6" s="34" t="str">
        <f t="shared" si="3"/>
        <v>法適用</v>
      </c>
      <c r="J6" s="34" t="str">
        <f t="shared" si="3"/>
        <v>水道事業</v>
      </c>
      <c r="K6" s="34" t="str">
        <f t="shared" si="3"/>
        <v>末端給水事業</v>
      </c>
      <c r="L6" s="34" t="str">
        <f t="shared" si="3"/>
        <v>A1</v>
      </c>
      <c r="M6" s="34" t="str">
        <f t="shared" si="3"/>
        <v>自治体職員</v>
      </c>
      <c r="N6" s="35" t="str">
        <f t="shared" si="3"/>
        <v>-</v>
      </c>
      <c r="O6" s="35">
        <f t="shared" si="3"/>
        <v>45.23</v>
      </c>
      <c r="P6" s="35">
        <f t="shared" si="3"/>
        <v>100</v>
      </c>
      <c r="Q6" s="35">
        <f t="shared" si="3"/>
        <v>2497</v>
      </c>
      <c r="R6" s="35">
        <f t="shared" si="3"/>
        <v>409396</v>
      </c>
      <c r="S6" s="35">
        <f t="shared" si="3"/>
        <v>36.39</v>
      </c>
      <c r="T6" s="35">
        <f t="shared" si="3"/>
        <v>11250.23</v>
      </c>
      <c r="U6" s="35">
        <f t="shared" si="3"/>
        <v>408729</v>
      </c>
      <c r="V6" s="35">
        <f t="shared" si="3"/>
        <v>36.6</v>
      </c>
      <c r="W6" s="35">
        <f t="shared" si="3"/>
        <v>11167.46</v>
      </c>
      <c r="X6" s="36">
        <f>IF(X7="",NA(),X7)</f>
        <v>110.76</v>
      </c>
      <c r="Y6" s="36">
        <f t="shared" ref="Y6:AG6" si="4">IF(Y7="",NA(),Y7)</f>
        <v>109.58</v>
      </c>
      <c r="Z6" s="36">
        <f t="shared" si="4"/>
        <v>109.5</v>
      </c>
      <c r="AA6" s="36">
        <f t="shared" si="4"/>
        <v>109.1</v>
      </c>
      <c r="AB6" s="36">
        <f t="shared" si="4"/>
        <v>111.03</v>
      </c>
      <c r="AC6" s="36">
        <f t="shared" si="4"/>
        <v>117.25</v>
      </c>
      <c r="AD6" s="36">
        <f t="shared" si="4"/>
        <v>116.77</v>
      </c>
      <c r="AE6" s="36">
        <f t="shared" si="4"/>
        <v>115.41</v>
      </c>
      <c r="AF6" s="36">
        <f t="shared" si="4"/>
        <v>113.57</v>
      </c>
      <c r="AG6" s="36">
        <f t="shared" si="4"/>
        <v>112.59</v>
      </c>
      <c r="AH6" s="35" t="str">
        <f>IF(AH7="","",IF(AH7="-","【-】","【"&amp;SUBSTITUTE(TEXT(AH7,"#,##0.00"),"-","△")&amp;"】"))</f>
        <v>【110.27】</v>
      </c>
      <c r="AI6" s="35">
        <f>IF(AI7="",NA(),AI7)</f>
        <v>0</v>
      </c>
      <c r="AJ6" s="35">
        <f t="shared" ref="AJ6:AR6" si="5">IF(AJ7="",NA(),AJ7)</f>
        <v>0</v>
      </c>
      <c r="AK6" s="35">
        <f t="shared" si="5"/>
        <v>0</v>
      </c>
      <c r="AL6" s="35">
        <f t="shared" si="5"/>
        <v>0</v>
      </c>
      <c r="AM6" s="35">
        <f t="shared" si="5"/>
        <v>0</v>
      </c>
      <c r="AN6" s="35">
        <f t="shared" si="5"/>
        <v>0</v>
      </c>
      <c r="AO6" s="35">
        <f t="shared" si="5"/>
        <v>0</v>
      </c>
      <c r="AP6" s="35">
        <f t="shared" si="5"/>
        <v>0</v>
      </c>
      <c r="AQ6" s="35">
        <f t="shared" si="5"/>
        <v>0</v>
      </c>
      <c r="AR6" s="35">
        <f t="shared" si="5"/>
        <v>0</v>
      </c>
      <c r="AS6" s="35" t="str">
        <f>IF(AS7="","",IF(AS7="-","【-】","【"&amp;SUBSTITUTE(TEXT(AS7,"#,##0.00"),"-","△")&amp;"】"))</f>
        <v>【1.15】</v>
      </c>
      <c r="AT6" s="36">
        <f>IF(AT7="",NA(),AT7)</f>
        <v>136.31</v>
      </c>
      <c r="AU6" s="36">
        <f t="shared" ref="AU6:BC6" si="6">IF(AU7="",NA(),AU7)</f>
        <v>138</v>
      </c>
      <c r="AV6" s="36">
        <f t="shared" si="6"/>
        <v>152.13</v>
      </c>
      <c r="AW6" s="36">
        <f t="shared" si="6"/>
        <v>160.55000000000001</v>
      </c>
      <c r="AX6" s="36">
        <f t="shared" si="6"/>
        <v>161</v>
      </c>
      <c r="AY6" s="36">
        <f t="shared" si="6"/>
        <v>249.08</v>
      </c>
      <c r="AZ6" s="36">
        <f t="shared" si="6"/>
        <v>254.05</v>
      </c>
      <c r="BA6" s="36">
        <f t="shared" si="6"/>
        <v>258.22000000000003</v>
      </c>
      <c r="BB6" s="36">
        <f t="shared" si="6"/>
        <v>250.03</v>
      </c>
      <c r="BC6" s="36">
        <f t="shared" si="6"/>
        <v>239.45</v>
      </c>
      <c r="BD6" s="35" t="str">
        <f>IF(BD7="","",IF(BD7="-","【-】","【"&amp;SUBSTITUTE(TEXT(BD7,"#,##0.00"),"-","△")&amp;"】"))</f>
        <v>【260.31】</v>
      </c>
      <c r="BE6" s="36">
        <f>IF(BE7="",NA(),BE7)</f>
        <v>346.18</v>
      </c>
      <c r="BF6" s="36">
        <f t="shared" ref="BF6:BN6" si="7">IF(BF7="",NA(),BF7)</f>
        <v>338.24</v>
      </c>
      <c r="BG6" s="36">
        <f t="shared" si="7"/>
        <v>337.86</v>
      </c>
      <c r="BH6" s="36">
        <f t="shared" si="7"/>
        <v>339.96</v>
      </c>
      <c r="BI6" s="36">
        <f t="shared" si="7"/>
        <v>340.31</v>
      </c>
      <c r="BJ6" s="36">
        <f t="shared" si="7"/>
        <v>266.66000000000003</v>
      </c>
      <c r="BK6" s="36">
        <f t="shared" si="7"/>
        <v>258.63</v>
      </c>
      <c r="BL6" s="36">
        <f t="shared" si="7"/>
        <v>255.12</v>
      </c>
      <c r="BM6" s="36">
        <f t="shared" si="7"/>
        <v>254.19</v>
      </c>
      <c r="BN6" s="36">
        <f t="shared" si="7"/>
        <v>259.56</v>
      </c>
      <c r="BO6" s="35" t="str">
        <f>IF(BO7="","",IF(BO7="-","【-】","【"&amp;SUBSTITUTE(TEXT(BO7,"#,##0.00"),"-","△")&amp;"】"))</f>
        <v>【275.67】</v>
      </c>
      <c r="BP6" s="36">
        <f>IF(BP7="",NA(),BP7)</f>
        <v>98.84</v>
      </c>
      <c r="BQ6" s="36">
        <f t="shared" ref="BQ6:BY6" si="8">IF(BQ7="",NA(),BQ7)</f>
        <v>100.26</v>
      </c>
      <c r="BR6" s="36">
        <f t="shared" si="8"/>
        <v>99.42</v>
      </c>
      <c r="BS6" s="36">
        <f t="shared" si="8"/>
        <v>99.65</v>
      </c>
      <c r="BT6" s="36">
        <f t="shared" si="8"/>
        <v>101.93</v>
      </c>
      <c r="BU6" s="36">
        <f t="shared" si="8"/>
        <v>110.87</v>
      </c>
      <c r="BV6" s="36">
        <f t="shared" si="8"/>
        <v>110.3</v>
      </c>
      <c r="BW6" s="36">
        <f t="shared" si="8"/>
        <v>109.12</v>
      </c>
      <c r="BX6" s="36">
        <f t="shared" si="8"/>
        <v>107.42</v>
      </c>
      <c r="BY6" s="36">
        <f t="shared" si="8"/>
        <v>105.07</v>
      </c>
      <c r="BZ6" s="35" t="str">
        <f>IF(BZ7="","",IF(BZ7="-","【-】","【"&amp;SUBSTITUTE(TEXT(BZ7,"#,##0.00"),"-","△")&amp;"】"))</f>
        <v>【100.05】</v>
      </c>
      <c r="CA6" s="36">
        <f>IF(CA7="",NA(),CA7)</f>
        <v>164.18</v>
      </c>
      <c r="CB6" s="36">
        <f t="shared" ref="CB6:CJ6" si="9">IF(CB7="",NA(),CB7)</f>
        <v>161.19999999999999</v>
      </c>
      <c r="CC6" s="36">
        <f t="shared" si="9"/>
        <v>162.03</v>
      </c>
      <c r="CD6" s="36">
        <f t="shared" si="9"/>
        <v>161.09</v>
      </c>
      <c r="CE6" s="36">
        <f t="shared" si="9"/>
        <v>153.57</v>
      </c>
      <c r="CF6" s="36">
        <f t="shared" si="9"/>
        <v>150.54</v>
      </c>
      <c r="CG6" s="36">
        <f t="shared" si="9"/>
        <v>151.85</v>
      </c>
      <c r="CH6" s="36">
        <f t="shared" si="9"/>
        <v>153.88</v>
      </c>
      <c r="CI6" s="36">
        <f t="shared" si="9"/>
        <v>157.19</v>
      </c>
      <c r="CJ6" s="36">
        <f t="shared" si="9"/>
        <v>153.71</v>
      </c>
      <c r="CK6" s="35" t="str">
        <f>IF(CK7="","",IF(CK7="-","【-】","【"&amp;SUBSTITUTE(TEXT(CK7,"#,##0.00"),"-","△")&amp;"】"))</f>
        <v>【166.40】</v>
      </c>
      <c r="CL6" s="36">
        <f>IF(CL7="",NA(),CL7)</f>
        <v>55.39</v>
      </c>
      <c r="CM6" s="36">
        <f t="shared" ref="CM6:CU6" si="10">IF(CM7="",NA(),CM7)</f>
        <v>55.31</v>
      </c>
      <c r="CN6" s="36">
        <f t="shared" si="10"/>
        <v>55.16</v>
      </c>
      <c r="CO6" s="36">
        <f t="shared" si="10"/>
        <v>54.73</v>
      </c>
      <c r="CP6" s="36">
        <f t="shared" si="10"/>
        <v>55.7</v>
      </c>
      <c r="CQ6" s="36">
        <f t="shared" si="10"/>
        <v>63.18</v>
      </c>
      <c r="CR6" s="36">
        <f t="shared" si="10"/>
        <v>63.54</v>
      </c>
      <c r="CS6" s="36">
        <f t="shared" si="10"/>
        <v>63.53</v>
      </c>
      <c r="CT6" s="36">
        <f t="shared" si="10"/>
        <v>63.16</v>
      </c>
      <c r="CU6" s="36">
        <f t="shared" si="10"/>
        <v>64.41</v>
      </c>
      <c r="CV6" s="35" t="str">
        <f>IF(CV7="","",IF(CV7="-","【-】","【"&amp;SUBSTITUTE(TEXT(CV7,"#,##0.00"),"-","△")&amp;"】"))</f>
        <v>【60.69】</v>
      </c>
      <c r="CW6" s="36">
        <f>IF(CW7="",NA(),CW7)</f>
        <v>96.53</v>
      </c>
      <c r="CX6" s="36">
        <f t="shared" ref="CX6:DF6" si="11">IF(CX7="",NA(),CX7)</f>
        <v>96.87</v>
      </c>
      <c r="CY6" s="36">
        <f t="shared" si="11"/>
        <v>96.77</v>
      </c>
      <c r="CZ6" s="36">
        <f t="shared" si="11"/>
        <v>97.21</v>
      </c>
      <c r="DA6" s="36">
        <f t="shared" si="11"/>
        <v>97.76</v>
      </c>
      <c r="DB6" s="36">
        <f t="shared" si="11"/>
        <v>91.6</v>
      </c>
      <c r="DC6" s="36">
        <f t="shared" si="11"/>
        <v>91.48</v>
      </c>
      <c r="DD6" s="36">
        <f t="shared" si="11"/>
        <v>91.58</v>
      </c>
      <c r="DE6" s="36">
        <f t="shared" si="11"/>
        <v>91.48</v>
      </c>
      <c r="DF6" s="36">
        <f t="shared" si="11"/>
        <v>91.64</v>
      </c>
      <c r="DG6" s="35" t="str">
        <f>IF(DG7="","",IF(DG7="-","【-】","【"&amp;SUBSTITUTE(TEXT(DG7,"#,##0.00"),"-","△")&amp;"】"))</f>
        <v>【89.82】</v>
      </c>
      <c r="DH6" s="36">
        <f>IF(DH7="",NA(),DH7)</f>
        <v>48.47</v>
      </c>
      <c r="DI6" s="36">
        <f t="shared" ref="DI6:DQ6" si="12">IF(DI7="",NA(),DI7)</f>
        <v>49.66</v>
      </c>
      <c r="DJ6" s="36">
        <f t="shared" si="12"/>
        <v>50.56</v>
      </c>
      <c r="DK6" s="36">
        <f t="shared" si="12"/>
        <v>50.72</v>
      </c>
      <c r="DL6" s="36">
        <f t="shared" si="12"/>
        <v>51.37</v>
      </c>
      <c r="DM6" s="36">
        <f t="shared" si="12"/>
        <v>49.1</v>
      </c>
      <c r="DN6" s="36">
        <f t="shared" si="12"/>
        <v>49.66</v>
      </c>
      <c r="DO6" s="36">
        <f t="shared" si="12"/>
        <v>50.41</v>
      </c>
      <c r="DP6" s="36">
        <f t="shared" si="12"/>
        <v>51.13</v>
      </c>
      <c r="DQ6" s="36">
        <f t="shared" si="12"/>
        <v>51.62</v>
      </c>
      <c r="DR6" s="35" t="str">
        <f>IF(DR7="","",IF(DR7="-","【-】","【"&amp;SUBSTITUTE(TEXT(DR7,"#,##0.00"),"-","△")&amp;"】"))</f>
        <v>【50.19】</v>
      </c>
      <c r="DS6" s="36">
        <f>IF(DS7="",NA(),DS7)</f>
        <v>25.13</v>
      </c>
      <c r="DT6" s="36">
        <f t="shared" ref="DT6:EB6" si="13">IF(DT7="",NA(),DT7)</f>
        <v>25.72</v>
      </c>
      <c r="DU6" s="36">
        <f t="shared" si="13"/>
        <v>25.94</v>
      </c>
      <c r="DV6" s="36">
        <f t="shared" si="13"/>
        <v>26.69</v>
      </c>
      <c r="DW6" s="36">
        <f t="shared" si="13"/>
        <v>27.2</v>
      </c>
      <c r="DX6" s="36">
        <f t="shared" si="13"/>
        <v>17.420000000000002</v>
      </c>
      <c r="DY6" s="36">
        <f t="shared" si="13"/>
        <v>18.940000000000001</v>
      </c>
      <c r="DZ6" s="36">
        <f t="shared" si="13"/>
        <v>20.36</v>
      </c>
      <c r="EA6" s="36">
        <f t="shared" si="13"/>
        <v>22.41</v>
      </c>
      <c r="EB6" s="36">
        <f t="shared" si="13"/>
        <v>23.68</v>
      </c>
      <c r="EC6" s="35" t="str">
        <f>IF(EC7="","",IF(EC7="-","【-】","【"&amp;SUBSTITUTE(TEXT(EC7,"#,##0.00"),"-","△")&amp;"】"))</f>
        <v>【20.63】</v>
      </c>
      <c r="ED6" s="36">
        <f>IF(ED7="",NA(),ED7)</f>
        <v>1.18</v>
      </c>
      <c r="EE6" s="36">
        <f t="shared" ref="EE6:EM6" si="14">IF(EE7="",NA(),EE7)</f>
        <v>1.06</v>
      </c>
      <c r="EF6" s="36">
        <f t="shared" si="14"/>
        <v>1.06</v>
      </c>
      <c r="EG6" s="36">
        <f t="shared" si="14"/>
        <v>1.03</v>
      </c>
      <c r="EH6" s="36">
        <f t="shared" si="14"/>
        <v>1.0900000000000001</v>
      </c>
      <c r="EI6" s="36">
        <f t="shared" si="14"/>
        <v>0.73</v>
      </c>
      <c r="EJ6" s="36">
        <f t="shared" si="14"/>
        <v>0.74</v>
      </c>
      <c r="EK6" s="36">
        <f t="shared" si="14"/>
        <v>0.75</v>
      </c>
      <c r="EL6" s="36">
        <f t="shared" si="14"/>
        <v>0.73</v>
      </c>
      <c r="EM6" s="36">
        <f t="shared" si="14"/>
        <v>0.79</v>
      </c>
      <c r="EN6" s="35" t="str">
        <f>IF(EN7="","",IF(EN7="-","【-】","【"&amp;SUBSTITUTE(TEXT(EN7,"#,##0.00"),"-","△")&amp;"】"))</f>
        <v>【0.69】</v>
      </c>
    </row>
    <row r="7" spans="1:144" s="37" customFormat="1" x14ac:dyDescent="0.15">
      <c r="A7" s="29"/>
      <c r="B7" s="38">
        <v>2020</v>
      </c>
      <c r="C7" s="38">
        <v>272035</v>
      </c>
      <c r="D7" s="38">
        <v>46</v>
      </c>
      <c r="E7" s="38">
        <v>1</v>
      </c>
      <c r="F7" s="38">
        <v>0</v>
      </c>
      <c r="G7" s="38">
        <v>1</v>
      </c>
      <c r="H7" s="38" t="s">
        <v>93</v>
      </c>
      <c r="I7" s="38" t="s">
        <v>94</v>
      </c>
      <c r="J7" s="38" t="s">
        <v>95</v>
      </c>
      <c r="K7" s="38" t="s">
        <v>96</v>
      </c>
      <c r="L7" s="38" t="s">
        <v>97</v>
      </c>
      <c r="M7" s="38" t="s">
        <v>98</v>
      </c>
      <c r="N7" s="39" t="s">
        <v>99</v>
      </c>
      <c r="O7" s="39">
        <v>45.23</v>
      </c>
      <c r="P7" s="39">
        <v>100</v>
      </c>
      <c r="Q7" s="39">
        <v>2497</v>
      </c>
      <c r="R7" s="39">
        <v>409396</v>
      </c>
      <c r="S7" s="39">
        <v>36.39</v>
      </c>
      <c r="T7" s="39">
        <v>11250.23</v>
      </c>
      <c r="U7" s="39">
        <v>408729</v>
      </c>
      <c r="V7" s="39">
        <v>36.6</v>
      </c>
      <c r="W7" s="39">
        <v>11167.46</v>
      </c>
      <c r="X7" s="39">
        <v>110.76</v>
      </c>
      <c r="Y7" s="39">
        <v>109.58</v>
      </c>
      <c r="Z7" s="39">
        <v>109.5</v>
      </c>
      <c r="AA7" s="39">
        <v>109.1</v>
      </c>
      <c r="AB7" s="39">
        <v>111.03</v>
      </c>
      <c r="AC7" s="39">
        <v>117.25</v>
      </c>
      <c r="AD7" s="39">
        <v>116.77</v>
      </c>
      <c r="AE7" s="39">
        <v>115.41</v>
      </c>
      <c r="AF7" s="39">
        <v>113.57</v>
      </c>
      <c r="AG7" s="39">
        <v>112.59</v>
      </c>
      <c r="AH7" s="39">
        <v>110.27</v>
      </c>
      <c r="AI7" s="39">
        <v>0</v>
      </c>
      <c r="AJ7" s="39">
        <v>0</v>
      </c>
      <c r="AK7" s="39">
        <v>0</v>
      </c>
      <c r="AL7" s="39">
        <v>0</v>
      </c>
      <c r="AM7" s="39">
        <v>0</v>
      </c>
      <c r="AN7" s="39">
        <v>0</v>
      </c>
      <c r="AO7" s="39">
        <v>0</v>
      </c>
      <c r="AP7" s="39">
        <v>0</v>
      </c>
      <c r="AQ7" s="39">
        <v>0</v>
      </c>
      <c r="AR7" s="39">
        <v>0</v>
      </c>
      <c r="AS7" s="39">
        <v>1.1499999999999999</v>
      </c>
      <c r="AT7" s="39">
        <v>136.31</v>
      </c>
      <c r="AU7" s="39">
        <v>138</v>
      </c>
      <c r="AV7" s="39">
        <v>152.13</v>
      </c>
      <c r="AW7" s="39">
        <v>160.55000000000001</v>
      </c>
      <c r="AX7" s="39">
        <v>161</v>
      </c>
      <c r="AY7" s="39">
        <v>249.08</v>
      </c>
      <c r="AZ7" s="39">
        <v>254.05</v>
      </c>
      <c r="BA7" s="39">
        <v>258.22000000000003</v>
      </c>
      <c r="BB7" s="39">
        <v>250.03</v>
      </c>
      <c r="BC7" s="39">
        <v>239.45</v>
      </c>
      <c r="BD7" s="39">
        <v>260.31</v>
      </c>
      <c r="BE7" s="39">
        <v>346.18</v>
      </c>
      <c r="BF7" s="39">
        <v>338.24</v>
      </c>
      <c r="BG7" s="39">
        <v>337.86</v>
      </c>
      <c r="BH7" s="39">
        <v>339.96</v>
      </c>
      <c r="BI7" s="39">
        <v>340.31</v>
      </c>
      <c r="BJ7" s="39">
        <v>266.66000000000003</v>
      </c>
      <c r="BK7" s="39">
        <v>258.63</v>
      </c>
      <c r="BL7" s="39">
        <v>255.12</v>
      </c>
      <c r="BM7" s="39">
        <v>254.19</v>
      </c>
      <c r="BN7" s="39">
        <v>259.56</v>
      </c>
      <c r="BO7" s="39">
        <v>275.67</v>
      </c>
      <c r="BP7" s="39">
        <v>98.84</v>
      </c>
      <c r="BQ7" s="39">
        <v>100.26</v>
      </c>
      <c r="BR7" s="39">
        <v>99.42</v>
      </c>
      <c r="BS7" s="39">
        <v>99.65</v>
      </c>
      <c r="BT7" s="39">
        <v>101.93</v>
      </c>
      <c r="BU7" s="39">
        <v>110.87</v>
      </c>
      <c r="BV7" s="39">
        <v>110.3</v>
      </c>
      <c r="BW7" s="39">
        <v>109.12</v>
      </c>
      <c r="BX7" s="39">
        <v>107.42</v>
      </c>
      <c r="BY7" s="39">
        <v>105.07</v>
      </c>
      <c r="BZ7" s="39">
        <v>100.05</v>
      </c>
      <c r="CA7" s="39">
        <v>164.18</v>
      </c>
      <c r="CB7" s="39">
        <v>161.19999999999999</v>
      </c>
      <c r="CC7" s="39">
        <v>162.03</v>
      </c>
      <c r="CD7" s="39">
        <v>161.09</v>
      </c>
      <c r="CE7" s="39">
        <v>153.57</v>
      </c>
      <c r="CF7" s="39">
        <v>150.54</v>
      </c>
      <c r="CG7" s="39">
        <v>151.85</v>
      </c>
      <c r="CH7" s="39">
        <v>153.88</v>
      </c>
      <c r="CI7" s="39">
        <v>157.19</v>
      </c>
      <c r="CJ7" s="39">
        <v>153.71</v>
      </c>
      <c r="CK7" s="39">
        <v>166.4</v>
      </c>
      <c r="CL7" s="39">
        <v>55.39</v>
      </c>
      <c r="CM7" s="39">
        <v>55.31</v>
      </c>
      <c r="CN7" s="39">
        <v>55.16</v>
      </c>
      <c r="CO7" s="39">
        <v>54.73</v>
      </c>
      <c r="CP7" s="39">
        <v>55.7</v>
      </c>
      <c r="CQ7" s="39">
        <v>63.18</v>
      </c>
      <c r="CR7" s="39">
        <v>63.54</v>
      </c>
      <c r="CS7" s="39">
        <v>63.53</v>
      </c>
      <c r="CT7" s="39">
        <v>63.16</v>
      </c>
      <c r="CU7" s="39">
        <v>64.41</v>
      </c>
      <c r="CV7" s="39">
        <v>60.69</v>
      </c>
      <c r="CW7" s="39">
        <v>96.53</v>
      </c>
      <c r="CX7" s="39">
        <v>96.87</v>
      </c>
      <c r="CY7" s="39">
        <v>96.77</v>
      </c>
      <c r="CZ7" s="39">
        <v>97.21</v>
      </c>
      <c r="DA7" s="39">
        <v>97.76</v>
      </c>
      <c r="DB7" s="39">
        <v>91.6</v>
      </c>
      <c r="DC7" s="39">
        <v>91.48</v>
      </c>
      <c r="DD7" s="39">
        <v>91.58</v>
      </c>
      <c r="DE7" s="39">
        <v>91.48</v>
      </c>
      <c r="DF7" s="39">
        <v>91.64</v>
      </c>
      <c r="DG7" s="39">
        <v>89.82</v>
      </c>
      <c r="DH7" s="39">
        <v>48.47</v>
      </c>
      <c r="DI7" s="39">
        <v>49.66</v>
      </c>
      <c r="DJ7" s="39">
        <v>50.56</v>
      </c>
      <c r="DK7" s="39">
        <v>50.72</v>
      </c>
      <c r="DL7" s="39">
        <v>51.37</v>
      </c>
      <c r="DM7" s="39">
        <v>49.1</v>
      </c>
      <c r="DN7" s="39">
        <v>49.66</v>
      </c>
      <c r="DO7" s="39">
        <v>50.41</v>
      </c>
      <c r="DP7" s="39">
        <v>51.13</v>
      </c>
      <c r="DQ7" s="39">
        <v>51.62</v>
      </c>
      <c r="DR7" s="39">
        <v>50.19</v>
      </c>
      <c r="DS7" s="39">
        <v>25.13</v>
      </c>
      <c r="DT7" s="39">
        <v>25.72</v>
      </c>
      <c r="DU7" s="39">
        <v>25.94</v>
      </c>
      <c r="DV7" s="39">
        <v>26.69</v>
      </c>
      <c r="DW7" s="39">
        <v>27.2</v>
      </c>
      <c r="DX7" s="39">
        <v>17.420000000000002</v>
      </c>
      <c r="DY7" s="39">
        <v>18.940000000000001</v>
      </c>
      <c r="DZ7" s="39">
        <v>20.36</v>
      </c>
      <c r="EA7" s="39">
        <v>22.41</v>
      </c>
      <c r="EB7" s="39">
        <v>23.68</v>
      </c>
      <c r="EC7" s="39">
        <v>20.63</v>
      </c>
      <c r="ED7" s="39">
        <v>1.18</v>
      </c>
      <c r="EE7" s="39">
        <v>1.06</v>
      </c>
      <c r="EF7" s="39">
        <v>1.06</v>
      </c>
      <c r="EG7" s="39">
        <v>1.03</v>
      </c>
      <c r="EH7" s="39">
        <v>1.0900000000000001</v>
      </c>
      <c r="EI7" s="39">
        <v>0.73</v>
      </c>
      <c r="EJ7" s="39">
        <v>0.74</v>
      </c>
      <c r="EK7" s="39">
        <v>0.75</v>
      </c>
      <c r="EL7" s="39">
        <v>0.73</v>
      </c>
      <c r="EM7" s="39">
        <v>0.79</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や・す・だ</cp:lastModifiedBy>
  <cp:lastPrinted>2022-02-14T09:07:20Z</cp:lastPrinted>
  <dcterms:created xsi:type="dcterms:W3CDTF">2021-12-03T06:53:01Z</dcterms:created>
  <dcterms:modified xsi:type="dcterms:W3CDTF">2022-02-28T04:22:44Z</dcterms:modified>
  <cp:category/>
</cp:coreProperties>
</file>