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03 岸和田市●\"/>
    </mc:Choice>
  </mc:AlternateContent>
  <workbookProtection workbookAlgorithmName="SHA-512" workbookHashValue="I8OaucJVNfyr3/IqpPZFV9t7bwtzj00Pd+O+Tkvk6z3G/N6M7iMExgQvK5ADH4jmSPzVt1cQH+MtpGkut2SYVQ==" workbookSaltValue="uqfz4+bjFwpr+H8oa+YT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<sst xmlns="http://schemas.openxmlformats.org/spreadsheetml/2006/main" count="231" uniqueCount="118">
  <si>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</si>
  <si>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</si>
  <si>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</si>
  <si>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</si>
  <si>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</si>
  <si>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</si>
  <si>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</si>
  <si>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</si>
  <si>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</si>
  <si>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</si>
  <si>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</si>
  <si>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</si>
  <si>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</si>
  <si>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</si>
  <si>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</si>
  <si>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</si>
  <si>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</si>
  <si>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</si>
  <si>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</si>
  <si>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</si>
  <si>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</si>
  <si>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</si>
  <si>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</si>
  <si>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</si>
  <si>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</si>
  <si>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</si>
  <si>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</si>
  <si>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</si>
  <si>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</si>
  <si>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</si>
  <si>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</si>
  <si>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</si>
  <si>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</si>
  <si>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</si>
  <si>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</si>
  <si>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</si>
  <si>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</si>
  <si>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</si>
  <si>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</si>
  <si>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</si>
  <si>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</si>
  <si>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</si>
  <si>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</si>
  <si>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</si>
  <si>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</si>
  <si>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</si>
  <si>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</si>
  <si>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</si>
  <si>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</si>
  <si>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</si>
  <si>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</si>
  <si>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</si>
  <si>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</si>
  <si>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</si>
  <si>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</si>
  <si>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</si>
  <si>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</si>
  <si>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</si>
  <si>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</si>
  <si>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</si>
  <si>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</si>
  <si>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</si>
  <si>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</si>
  <si>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</si>
  <si>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</si>
  <si>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</si>
  <si>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</si>
  <si>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</si>
  <si>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</si>
  <si>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</si>
  <si>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</si>
  <si>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</si>
  <si>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</si>
  <si>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</si>
  <si>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</si>
  <si>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</si>
  <si>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</si>
  <si>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</si>
  <si>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</si>
  <si>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</si>
  <si>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</si>
  <si>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</si>
  <si>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</si>
  <si>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</si>
  <si>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</si>
  <si>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</si>
  <si>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</si>
  <si>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</si>
  <si>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</si>
  <si>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</si>
  <si>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</si>
  <si>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</si>
  <si>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</si>
  <si>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</si>
  <si>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</si>
  <si>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</si>
  <si>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岸和田市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</si>
  <si>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</si>
  <si>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</si>
  <si>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</si>
  <si>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</si>
  <si>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</si>
  <si>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</si>
  <si>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</si>
  <si>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</si>
  <si>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</si>
  <si>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</si>
  <si>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</si>
  <si>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</si>
  <si>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</si>
  <si>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</si>
  <si>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</si>
  <si>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</si>
  <si>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</si>
  <si>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</si>
  <si>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事業の構造上、汚水処理に係る費用を料金収入で賄えていない状況が続いており、今後も一般会計からの繰入金に頼る状況が続く見込みである。
　処理場の施設・設備やマンホールポンプの老朽化が進みつつあることから、今後更新費用が必要となることが予想される。また、平成29年度の災害により、処理施設1箇所が機能停止し、現在仮設浄化槽により処理を行っている。そのため、将来的に単独処理施設を廃止し、流域関連下水道に接続するため、現在計画変更を進めているところである。
　今後は、本計画及び平成28年度策定の経営戦略に基づき、施設更新及び維持管理に係る費用の縮減を図り、経営基盤強化を図っていくものである。</t>
    <rPh sb="1" eb="3">
      <t>ジギョウ</t>
    </rPh>
    <rPh sb="4" eb="6">
      <t>コウゾウ</t>
    </rPh>
    <rPh sb="6" eb="7">
      <t>ジョウ</t>
    </rPh>
    <rPh sb="8" eb="10">
      <t>オスイ</t>
    </rPh>
    <rPh sb="10" eb="12">
      <t>ショリ</t>
    </rPh>
    <rPh sb="13" eb="14">
      <t>カカ</t>
    </rPh>
    <rPh sb="15" eb="17">
      <t>ヒヨウ</t>
    </rPh>
    <rPh sb="18" eb="20">
      <t>リョウキン</t>
    </rPh>
    <rPh sb="20" eb="22">
      <t>シュウニュウ</t>
    </rPh>
    <rPh sb="23" eb="24">
      <t>マカナ</t>
    </rPh>
    <rPh sb="29" eb="31">
      <t>ジョウキョウ</t>
    </rPh>
    <rPh sb="32" eb="33">
      <t>ツヅ</t>
    </rPh>
    <rPh sb="38" eb="40">
      <t>コンゴ</t>
    </rPh>
    <rPh sb="41" eb="43">
      <t>イッパン</t>
    </rPh>
    <rPh sb="43" eb="45">
      <t>カイケイ</t>
    </rPh>
    <rPh sb="48" eb="49">
      <t>ク</t>
    </rPh>
    <rPh sb="49" eb="50">
      <t>イ</t>
    </rPh>
    <rPh sb="50" eb="51">
      <t>キン</t>
    </rPh>
    <rPh sb="52" eb="53">
      <t>タヨ</t>
    </rPh>
    <rPh sb="54" eb="56">
      <t>ジョウキョウ</t>
    </rPh>
    <rPh sb="57" eb="58">
      <t>ツヅ</t>
    </rPh>
    <rPh sb="59" eb="61">
      <t>ミコ</t>
    </rPh>
    <rPh sb="68" eb="71">
      <t>ショリジョウ</t>
    </rPh>
    <rPh sb="72" eb="74">
      <t>シセツ</t>
    </rPh>
    <rPh sb="75" eb="77">
      <t>セツビ</t>
    </rPh>
    <rPh sb="87" eb="90">
      <t>ロウキュウカ</t>
    </rPh>
    <rPh sb="91" eb="92">
      <t>スス</t>
    </rPh>
    <rPh sb="102" eb="104">
      <t>コンゴ</t>
    </rPh>
    <rPh sb="104" eb="106">
      <t>コウシン</t>
    </rPh>
    <rPh sb="106" eb="108">
      <t>ヒヨウ</t>
    </rPh>
    <rPh sb="109" eb="111">
      <t>ヒツヨウ</t>
    </rPh>
    <rPh sb="117" eb="119">
      <t>ヨソウ</t>
    </rPh>
    <rPh sb="126" eb="128">
      <t>ヘイセイ</t>
    </rPh>
    <rPh sb="130" eb="132">
      <t>ネンド</t>
    </rPh>
    <rPh sb="133" eb="135">
      <t>サイガイ</t>
    </rPh>
    <rPh sb="139" eb="141">
      <t>ショリ</t>
    </rPh>
    <rPh sb="141" eb="143">
      <t>シセツ</t>
    </rPh>
    <rPh sb="144" eb="146">
      <t>カショ</t>
    </rPh>
    <rPh sb="147" eb="149">
      <t>キノウ</t>
    </rPh>
    <rPh sb="149" eb="151">
      <t>テイシ</t>
    </rPh>
    <rPh sb="153" eb="155">
      <t>ゲンザイ</t>
    </rPh>
    <rPh sb="155" eb="157">
      <t>カセツ</t>
    </rPh>
    <rPh sb="157" eb="160">
      <t>ジョウカソウ</t>
    </rPh>
    <rPh sb="163" eb="165">
      <t>ショリ</t>
    </rPh>
    <rPh sb="166" eb="167">
      <t>オコナ</t>
    </rPh>
    <rPh sb="177" eb="180">
      <t>ショウライテキ</t>
    </rPh>
    <rPh sb="228" eb="230">
      <t>コンゴ</t>
    </rPh>
    <rPh sb="232" eb="233">
      <t>ホン</t>
    </rPh>
    <rPh sb="233" eb="235">
      <t>ケイカク</t>
    </rPh>
    <rPh sb="235" eb="236">
      <t>オヨ</t>
    </rPh>
    <rPh sb="237" eb="239">
      <t>ヘイセイ</t>
    </rPh>
    <rPh sb="241" eb="243">
      <t>ネンド</t>
    </rPh>
    <rPh sb="243" eb="245">
      <t>サクテイ</t>
    </rPh>
    <rPh sb="246" eb="248">
      <t>ケイエイ</t>
    </rPh>
    <rPh sb="248" eb="250">
      <t>センリャク</t>
    </rPh>
    <rPh sb="251" eb="252">
      <t>モト</t>
    </rPh>
    <phoneticPr fontId="4"/>
  </si>
  <si>
    <t>　農業集落排水事業は、山間部の集落2地区の汚水処理を行う事業であり、汚水処理に係る費用が高額になる一方、十分な料金収入を得られない構造となっている。
　令和2年度の経常収支比率は100％で、経常的な収入と費用が均衡している状態であるが、これは、維持管理費用に対して料金収入が不足する部分を一般会計からの繰入金で補てんしているためである。
　累積欠損金比率は、1年間の料金収入に対する累積欠損金の割合を示す指標である。令和2年度は前年度と同水準で、類似団体平均値と比べて高い水準が続いている。
　経常収支では均衡しているが、投資の財源として借り入れた企業債（借金）の償還も含めた資金収支では不足を生じており、資金が年々減少している。そのため、短期的な支払い能力を示す流動比率は、保険金収入により一時的に増加した令和元年度を除き、年々減少しており、十分な支払い能力があることを示す100％を大きく下回っている状態である。
　企業債残高対事業規模比率は、1年間の料金収入に対してどれくらい企業債の残高があるかを示す指標である。供用開始後に大きな投資を行っていないため、年々減少しているが、類似団体平均値と比べてかなり高い水準である。
　経費回収率は、過去から100％を下回っている。人口密度が低い山間部での事業であることから、施設整備・維持管理に係る費用が高くなるのに対し、得られる収入が少ないため、汚水処理費用を料金収入で賄えない状態が続いている。
　汚水処理原価は、汚水1㎥を処理するためにかかる費用である。令和2年度は、修繕費等の費用が減少したことにより、汚水処理原価は減少したが、類似団体平均値を上回っている。</t>
    <rPh sb="1" eb="3">
      <t>ノウギョウ</t>
    </rPh>
    <rPh sb="3" eb="5">
      <t>シュウラク</t>
    </rPh>
    <rPh sb="5" eb="7">
      <t>ハイスイ</t>
    </rPh>
    <rPh sb="7" eb="9">
      <t>ジギョウ</t>
    </rPh>
    <rPh sb="11" eb="14">
      <t>サンカンブ</t>
    </rPh>
    <rPh sb="15" eb="17">
      <t>シュウラク</t>
    </rPh>
    <rPh sb="18" eb="20">
      <t>チク</t>
    </rPh>
    <rPh sb="21" eb="23">
      <t>オスイ</t>
    </rPh>
    <rPh sb="23" eb="25">
      <t>ショリ</t>
    </rPh>
    <rPh sb="26" eb="27">
      <t>オコナ</t>
    </rPh>
    <rPh sb="28" eb="30">
      <t>ジギョウ</t>
    </rPh>
    <rPh sb="34" eb="36">
      <t>オスイ</t>
    </rPh>
    <rPh sb="36" eb="38">
      <t>ショリ</t>
    </rPh>
    <rPh sb="39" eb="40">
      <t>カカ</t>
    </rPh>
    <rPh sb="41" eb="43">
      <t>ヒヨウ</t>
    </rPh>
    <rPh sb="44" eb="46">
      <t>コウガク</t>
    </rPh>
    <rPh sb="49" eb="51">
      <t>イッポウ</t>
    </rPh>
    <rPh sb="52" eb="54">
      <t>ジュウブン</t>
    </rPh>
    <rPh sb="55" eb="57">
      <t>リョウキン</t>
    </rPh>
    <rPh sb="57" eb="59">
      <t>シュウニュウ</t>
    </rPh>
    <rPh sb="60" eb="61">
      <t>エ</t>
    </rPh>
    <rPh sb="65" eb="67">
      <t>コウゾウ</t>
    </rPh>
    <rPh sb="76" eb="78">
      <t>レイワ</t>
    </rPh>
    <rPh sb="80" eb="81">
      <t>ド</t>
    </rPh>
    <rPh sb="82" eb="84">
      <t>ケイジョウ</t>
    </rPh>
    <rPh sb="84" eb="86">
      <t>シュウシ</t>
    </rPh>
    <rPh sb="86" eb="88">
      <t>ヒリツ</t>
    </rPh>
    <rPh sb="95" eb="97">
      <t>ケイジョウ</t>
    </rPh>
    <rPh sb="97" eb="98">
      <t>テキ</t>
    </rPh>
    <rPh sb="99" eb="101">
      <t>シュウニュウ</t>
    </rPh>
    <rPh sb="102" eb="104">
      <t>ヒヨウ</t>
    </rPh>
    <rPh sb="105" eb="107">
      <t>キンコウ</t>
    </rPh>
    <rPh sb="111" eb="113">
      <t>ジョウタイ</t>
    </rPh>
    <rPh sb="170" eb="172">
      <t>ルイセキ</t>
    </rPh>
    <rPh sb="172" eb="175">
      <t>ケッソンキン</t>
    </rPh>
    <rPh sb="175" eb="177">
      <t>ヒリツ</t>
    </rPh>
    <rPh sb="180" eb="182">
      <t>ネンカン</t>
    </rPh>
    <rPh sb="183" eb="185">
      <t>リョウキン</t>
    </rPh>
    <rPh sb="185" eb="187">
      <t>シュウニュウ</t>
    </rPh>
    <rPh sb="188" eb="189">
      <t>タイ</t>
    </rPh>
    <rPh sb="191" eb="193">
      <t>ルイセキ</t>
    </rPh>
    <rPh sb="193" eb="195">
      <t>ケッソン</t>
    </rPh>
    <rPh sb="195" eb="196">
      <t>キン</t>
    </rPh>
    <rPh sb="197" eb="199">
      <t>ワリアイ</t>
    </rPh>
    <rPh sb="200" eb="201">
      <t>シメ</t>
    </rPh>
    <rPh sb="202" eb="204">
      <t>シヒョウ</t>
    </rPh>
    <rPh sb="208" eb="210">
      <t>レイワ</t>
    </rPh>
    <rPh sb="211" eb="213">
      <t>ネンド</t>
    </rPh>
    <rPh sb="214" eb="217">
      <t>ゼンネンド</t>
    </rPh>
    <rPh sb="218" eb="221">
      <t>ドウスイジュン</t>
    </rPh>
    <rPh sb="223" eb="230">
      <t>ルイジダンタイヘイキンチ</t>
    </rPh>
    <rPh sb="231" eb="232">
      <t>クラ</t>
    </rPh>
    <rPh sb="234" eb="235">
      <t>タカ</t>
    </rPh>
    <rPh sb="236" eb="238">
      <t>スイジュン</t>
    </rPh>
    <rPh sb="239" eb="240">
      <t>ツヅ</t>
    </rPh>
    <rPh sb="247" eb="249">
      <t>ケイジョウ</t>
    </rPh>
    <rPh sb="249" eb="251">
      <t>シュウシ</t>
    </rPh>
    <rPh sb="253" eb="255">
      <t>キンコウ</t>
    </rPh>
    <rPh sb="320" eb="323">
      <t>タンキテキ</t>
    </rPh>
    <rPh sb="324" eb="326">
      <t>シハラ</t>
    </rPh>
    <rPh sb="327" eb="329">
      <t>ノウリョク</t>
    </rPh>
    <rPh sb="330" eb="331">
      <t>シメ</t>
    </rPh>
    <rPh sb="332" eb="334">
      <t>リュウドウ</t>
    </rPh>
    <rPh sb="334" eb="336">
      <t>ヒリツ</t>
    </rPh>
    <rPh sb="338" eb="343">
      <t>ホケンキンシュウニュウ</t>
    </rPh>
    <rPh sb="346" eb="349">
      <t>イチジテキ</t>
    </rPh>
    <rPh sb="350" eb="352">
      <t>ゾウカ</t>
    </rPh>
    <rPh sb="354" eb="356">
      <t>レイワ</t>
    </rPh>
    <rPh sb="356" eb="358">
      <t>ガンネン</t>
    </rPh>
    <rPh sb="358" eb="359">
      <t>ド</t>
    </rPh>
    <rPh sb="360" eb="361">
      <t>ノゾ</t>
    </rPh>
    <rPh sb="363" eb="365">
      <t>ネンネン</t>
    </rPh>
    <rPh sb="365" eb="367">
      <t>ゲンショウ</t>
    </rPh>
    <rPh sb="372" eb="374">
      <t>ジュウブン</t>
    </rPh>
    <rPh sb="375" eb="377">
      <t>シハラ</t>
    </rPh>
    <rPh sb="378" eb="380">
      <t>ノウリョク</t>
    </rPh>
    <rPh sb="386" eb="387">
      <t>シメ</t>
    </rPh>
    <rPh sb="393" eb="394">
      <t>オオ</t>
    </rPh>
    <rPh sb="396" eb="398">
      <t>シタマワ</t>
    </rPh>
    <rPh sb="402" eb="404">
      <t>ジョウタイ</t>
    </rPh>
    <rPh sb="425" eb="427">
      <t>ネンカン</t>
    </rPh>
    <rPh sb="428" eb="430">
      <t>リョウキン</t>
    </rPh>
    <rPh sb="430" eb="432">
      <t>シュウニュウ</t>
    </rPh>
    <rPh sb="433" eb="434">
      <t>タイ</t>
    </rPh>
    <rPh sb="441" eb="443">
      <t>キギョウ</t>
    </rPh>
    <rPh sb="443" eb="444">
      <t>サイ</t>
    </rPh>
    <rPh sb="445" eb="447">
      <t>ザンダカ</t>
    </rPh>
    <rPh sb="452" eb="453">
      <t>シメ</t>
    </rPh>
    <rPh sb="454" eb="456">
      <t>シヒョウ</t>
    </rPh>
    <rPh sb="460" eb="462">
      <t>キョウヨウ</t>
    </rPh>
    <rPh sb="462" eb="465">
      <t>カイシゴ</t>
    </rPh>
    <rPh sb="466" eb="467">
      <t>オオ</t>
    </rPh>
    <rPh sb="469" eb="471">
      <t>トウシ</t>
    </rPh>
    <rPh sb="472" eb="473">
      <t>オコナ</t>
    </rPh>
    <rPh sb="481" eb="483">
      <t>ネンネン</t>
    </rPh>
    <rPh sb="483" eb="485">
      <t>ゲンショウ</t>
    </rPh>
    <rPh sb="491" eb="493">
      <t>ルイジ</t>
    </rPh>
    <rPh sb="493" eb="495">
      <t>ダンタイ</t>
    </rPh>
    <rPh sb="495" eb="498">
      <t>ヘイキンチ</t>
    </rPh>
    <rPh sb="499" eb="500">
      <t>クラ</t>
    </rPh>
    <rPh sb="505" eb="506">
      <t>タカ</t>
    </rPh>
    <rPh sb="507" eb="509">
      <t>スイジュン</t>
    </rPh>
    <rPh sb="522" eb="524">
      <t>カコ</t>
    </rPh>
    <rPh sb="531" eb="533">
      <t>シタマワ</t>
    </rPh>
    <rPh sb="545" eb="548">
      <t>サンカンブ</t>
    </rPh>
    <rPh sb="550" eb="552">
      <t>ジギョウ</t>
    </rPh>
    <rPh sb="560" eb="562">
      <t>シセツ</t>
    </rPh>
    <rPh sb="562" eb="564">
      <t>セイビ</t>
    </rPh>
    <rPh sb="565" eb="567">
      <t>イジ</t>
    </rPh>
    <rPh sb="567" eb="569">
      <t>カンリ</t>
    </rPh>
    <rPh sb="570" eb="571">
      <t>カカ</t>
    </rPh>
    <rPh sb="572" eb="574">
      <t>ヒヨウ</t>
    </rPh>
    <rPh sb="575" eb="576">
      <t>タカ</t>
    </rPh>
    <rPh sb="581" eb="582">
      <t>タイ</t>
    </rPh>
    <rPh sb="584" eb="585">
      <t>エ</t>
    </rPh>
    <rPh sb="588" eb="590">
      <t>シュウニュウ</t>
    </rPh>
    <rPh sb="591" eb="592">
      <t>スク</t>
    </rPh>
    <rPh sb="597" eb="599">
      <t>オスイ</t>
    </rPh>
    <rPh sb="599" eb="601">
      <t>ショリ</t>
    </rPh>
    <rPh sb="601" eb="603">
      <t>ヒヨウ</t>
    </rPh>
    <rPh sb="604" eb="606">
      <t>リョウキン</t>
    </rPh>
    <rPh sb="606" eb="608">
      <t>シュウニュウ</t>
    </rPh>
    <rPh sb="609" eb="610">
      <t>マカナ</t>
    </rPh>
    <rPh sb="613" eb="615">
      <t>ジョウタイ</t>
    </rPh>
    <rPh sb="616" eb="617">
      <t>ツヅ</t>
    </rPh>
    <rPh sb="668" eb="670">
      <t>ゲンショウ</t>
    </rPh>
    <rPh sb="678" eb="680">
      <t>オスイ</t>
    </rPh>
    <rPh sb="680" eb="682">
      <t>ショリ</t>
    </rPh>
    <rPh sb="682" eb="684">
      <t>ゲンカ</t>
    </rPh>
    <rPh sb="685" eb="687">
      <t>ゲンショウ</t>
    </rPh>
    <phoneticPr fontId="4"/>
  </si>
  <si>
    <r>
      <t>　有形固定資産減価償却率は、下水道施設の老朽度合いを示す指標であるが、平成13年の供用開始後施設の更新をほとんど行っていないため、徐々に増加する傾向にあり、類似団体平均値に比べ、高い水準となってる。
　管渠老朽化率は、法定耐用年数の50年を経過した管渠の割合、管渠改善率は、</t>
    </r>
    <r>
      <rPr>
        <sz val="11"/>
        <rFont val="ＭＳ ゴシック"/>
        <family val="3"/>
        <charset val="128"/>
      </rPr>
      <t>当該年度に</t>
    </r>
    <r>
      <rPr>
        <sz val="11"/>
        <color theme="1"/>
        <rFont val="ＭＳ ゴシック"/>
        <family val="3"/>
        <charset val="128"/>
      </rPr>
      <t>更新・修繕等を行った管渠の割合を、それぞれ示す指標である。供用開始後まだ20年しか経過していないため、どちらの指標も0％となっている。</t>
    </r>
    <rPh sb="14" eb="17">
      <t>ゲスイドウ</t>
    </rPh>
    <rPh sb="17" eb="19">
      <t>シセツ</t>
    </rPh>
    <rPh sb="20" eb="22">
      <t>ロウキュウ</t>
    </rPh>
    <rPh sb="22" eb="24">
      <t>ドア</t>
    </rPh>
    <rPh sb="26" eb="27">
      <t>シメ</t>
    </rPh>
    <rPh sb="28" eb="30">
      <t>シヒョウ</t>
    </rPh>
    <rPh sb="35" eb="37">
      <t>ヘイセイ</t>
    </rPh>
    <rPh sb="39" eb="40">
      <t>ネン</t>
    </rPh>
    <rPh sb="41" eb="43">
      <t>キョウヨウ</t>
    </rPh>
    <rPh sb="43" eb="46">
      <t>カイシゴ</t>
    </rPh>
    <rPh sb="46" eb="48">
      <t>シセツ</t>
    </rPh>
    <rPh sb="49" eb="51">
      <t>コウシン</t>
    </rPh>
    <rPh sb="56" eb="57">
      <t>オコナ</t>
    </rPh>
    <rPh sb="65" eb="67">
      <t>ジョジョ</t>
    </rPh>
    <rPh sb="68" eb="70">
      <t>ゾウカ</t>
    </rPh>
    <rPh sb="72" eb="74">
      <t>ケイコウ</t>
    </rPh>
    <rPh sb="78" eb="85">
      <t>ルイジダンタイヘイキンチ</t>
    </rPh>
    <rPh sb="86" eb="87">
      <t>クラ</t>
    </rPh>
    <rPh sb="89" eb="90">
      <t>タカ</t>
    </rPh>
    <rPh sb="91" eb="93">
      <t>スイジュン</t>
    </rPh>
    <rPh sb="137" eb="139">
      <t>トウガイ</t>
    </rPh>
    <rPh sb="139" eb="141">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</si>
</sst>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63-4BB3-8C29-A330324754B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CD63-4BB3-8C29-A330324754B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42.43</c:v>
                </c:pt>
                <c:pt idx="1">
                  <c:v>39.47</c:v>
                </c:pt>
                <c:pt idx="2">
                  <c:v>40.36</c:v>
                </c:pt>
                <c:pt idx="3">
                  <c:v>40.36</c:v>
                </c:pt>
                <c:pt idx="4">
                  <c:v>39.47</c:v>
                </c:pt>
              </c:numCache>
            </c:numRef>
          </c:val>
          <c:extLst>
            <c:ext xmlns:c16="http://schemas.microsoft.com/office/drawing/2014/chart" uri="{C3380CC4-5D6E-409C-BE32-E72D297353CC}">
              <c16:uniqueId val="{00000000-397F-4178-8A2D-E5D74964D94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97F-4178-8A2D-E5D74964D94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64.06</c:v>
                </c:pt>
                <c:pt idx="1">
                  <c:v>66.27</c:v>
                </c:pt>
                <c:pt idx="2">
                  <c:v>67.19</c:v>
                </c:pt>
                <c:pt idx="3">
                  <c:v>67.78</c:v>
                </c:pt>
                <c:pt idx="4">
                  <c:v>68.569999999999993</c:v>
                </c:pt>
              </c:numCache>
            </c:numRef>
          </c:val>
          <c:extLst>
            <c:ext xmlns:c16="http://schemas.microsoft.com/office/drawing/2014/chart" uri="{C3380CC4-5D6E-409C-BE32-E72D297353CC}">
              <c16:uniqueId val="{00000000-71BE-433A-9C7F-C5702A73D9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1BE-433A-9C7F-C5702A73D9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102.95</c:v>
                </c:pt>
                <c:pt idx="2">
                  <c:v>136.41</c:v>
                </c:pt>
                <c:pt idx="3">
                  <c:v>83.39</c:v>
                </c:pt>
                <c:pt idx="4">
                  <c:v>100</c:v>
                </c:pt>
              </c:numCache>
            </c:numRef>
          </c:val>
          <c:extLst>
            <c:ext xmlns:c16="http://schemas.microsoft.com/office/drawing/2014/chart" uri="{C3380CC4-5D6E-409C-BE32-E72D297353CC}">
              <c16:uniqueId val="{00000000-49FB-4A19-913F-6CD712512D8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49FB-4A19-913F-6CD712512D8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29.71</c:v>
                </c:pt>
                <c:pt idx="1">
                  <c:v>32.39</c:v>
                </c:pt>
                <c:pt idx="2">
                  <c:v>33.020000000000003</c:v>
                </c:pt>
                <c:pt idx="3">
                  <c:v>35.67</c:v>
                </c:pt>
                <c:pt idx="4">
                  <c:v>37.94</c:v>
                </c:pt>
              </c:numCache>
            </c:numRef>
          </c:val>
          <c:extLst>
            <c:ext xmlns:c16="http://schemas.microsoft.com/office/drawing/2014/chart" uri="{C3380CC4-5D6E-409C-BE32-E72D297353CC}">
              <c16:uniqueId val="{00000000-2EBD-4070-83AA-1CF7BCF769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2EBD-4070-83AA-1CF7BCF769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52-488C-9401-FF2BF35361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52-488C-9401-FF2BF35361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975.71</c:v>
                </c:pt>
                <c:pt idx="1">
                  <c:v>1293.42</c:v>
                </c:pt>
                <c:pt idx="2">
                  <c:v>1472.92</c:v>
                </c:pt>
                <c:pt idx="3">
                  <c:v>665.7</c:v>
                </c:pt>
                <c:pt idx="4">
                  <c:v>663.45</c:v>
                </c:pt>
              </c:numCache>
            </c:numRef>
          </c:val>
          <c:extLst>
            <c:ext xmlns:c16="http://schemas.microsoft.com/office/drawing/2014/chart" uri="{C3380CC4-5D6E-409C-BE32-E72D297353CC}">
              <c16:uniqueId val="{00000000-3C81-4CC2-A68F-54F2C337EA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3C81-4CC2-A68F-54F2C337EA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134.47</c:v>
                </c:pt>
                <c:pt idx="1">
                  <c:v>37.840000000000003</c:v>
                </c:pt>
                <c:pt idx="2">
                  <c:v>14.47</c:v>
                </c:pt>
                <c:pt idx="3">
                  <c:v>57.41</c:v>
                </c:pt>
                <c:pt idx="4">
                  <c:v>42.17</c:v>
                </c:pt>
              </c:numCache>
            </c:numRef>
          </c:val>
          <c:extLst>
            <c:ext xmlns:c16="http://schemas.microsoft.com/office/drawing/2014/chart" uri="{C3380CC4-5D6E-409C-BE32-E72D297353CC}">
              <c16:uniqueId val="{00000000-C3C8-4614-9E48-9669F583AA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C3C8-4614-9E48-9669F583AA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5445.35</c:v>
                </c:pt>
                <c:pt idx="1">
                  <c:v>5169.03</c:v>
                </c:pt>
                <c:pt idx="2">
                  <c:v>5167.24</c:v>
                </c:pt>
                <c:pt idx="3">
                  <c:v>4891.37</c:v>
                </c:pt>
                <c:pt idx="4">
                  <c:v>4843.93</c:v>
                </c:pt>
              </c:numCache>
            </c:numRef>
          </c:val>
          <c:extLst>
            <c:ext xmlns:c16="http://schemas.microsoft.com/office/drawing/2014/chart" uri="{C3380CC4-5D6E-409C-BE32-E72D297353CC}">
              <c16:uniqueId val="{00000000-80E9-46C9-9028-392F171B6C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80E9-46C9-9028-392F171B6C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56.68</c:v>
                </c:pt>
                <c:pt idx="1">
                  <c:v>32.28</c:v>
                </c:pt>
                <c:pt idx="2">
                  <c:v>47.35</c:v>
                </c:pt>
                <c:pt idx="3">
                  <c:v>34.67</c:v>
                </c:pt>
                <c:pt idx="4">
                  <c:v>45.53</c:v>
                </c:pt>
              </c:numCache>
            </c:numRef>
          </c:val>
          <c:extLst>
            <c:ext xmlns:c16="http://schemas.microsoft.com/office/drawing/2014/chart" uri="{C3380CC4-5D6E-409C-BE32-E72D297353CC}">
              <c16:uniqueId val="{00000000-45B2-48B7-9F18-63D567C9543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5B2-48B7-9F18-63D567C9543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274.81</c:v>
                </c:pt>
                <c:pt idx="1">
                  <c:v>483.07</c:v>
                </c:pt>
                <c:pt idx="2">
                  <c:v>325.89</c:v>
                </c:pt>
                <c:pt idx="3">
                  <c:v>445.08</c:v>
                </c:pt>
                <c:pt idx="4">
                  <c:v>340.08</c:v>
                </c:pt>
              </c:numCache>
            </c:numRef>
          </c:val>
          <c:extLst>
            <c:ext xmlns:c16="http://schemas.microsoft.com/office/drawing/2014/chart" uri="{C3380CC4-5D6E-409C-BE32-E72D297353CC}">
              <c16:uniqueId val="{00000000-9DD8-491F-AD45-6C3A93254A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9DD8-491F-AD45-6C3A93254A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岸和田市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192736</v>
      </c>
      <c r="AM8" s="51"/>
      <c r="AN8" s="51"/>
      <c r="AO8" s="51"/>
      <c r="AP8" s="51"/>
      <c r="AQ8" s="51"/>
      <c r="AR8" s="51"/>
      <c r="AS8" s="51"/>
      <c r="AT8" s="46">
        <f>データ!T6</f>
        <v>72.72</v>
      </c>
      <c r="AU8" s="46"/>
      <c r="AV8" s="46"/>
      <c r="AW8" s="46"/>
      <c r="AX8" s="46"/>
      <c r="AY8" s="46"/>
      <c r="AZ8" s="46"/>
      <c r="BA8" s="46"/>
      <c r="BB8" s="46">
        <f>データ!U6</f>
        <v>2650.39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66.83</v>
      </c>
      <c r="J10" s="46"/>
      <c r="K10" s="46"/>
      <c r="L10" s="46"/>
      <c r="M10" s="46"/>
      <c r="N10" s="46"/>
      <c r="O10" s="46"/>
      <c r="P10" s="46">
        <f>データ!P6</f>
        <v>0.32</v>
      </c>
      <c r="Q10" s="46"/>
      <c r="R10" s="46"/>
      <c r="S10" s="46"/>
      <c r="T10" s="46"/>
      <c r="U10" s="46"/>
      <c r="V10" s="46"/>
      <c r="W10" s="46">
        <f>データ!Q6</f>
        <v>90.37</v>
      </c>
      <c r="X10" s="46"/>
      <c r="Y10" s="46"/>
      <c r="Z10" s="46"/>
      <c r="AA10" s="46"/>
      <c r="AB10" s="46"/>
      <c r="AC10" s="46"/>
      <c r="AD10" s="51">
        <f>データ!R6</f>
        <v>2871</v>
      </c>
      <c r="AE10" s="51"/>
      <c r="AF10" s="51"/>
      <c r="AG10" s="51"/>
      <c r="AH10" s="51"/>
      <c r="AI10" s="51"/>
      <c r="AJ10" s="51"/>
      <c r="AK10" s="2"/>
      <c r="AL10" s="51">
        <f>データ!V6</f>
        <v>614</v>
      </c>
      <c r="AM10" s="51"/>
      <c r="AN10" s="51"/>
      <c r="AO10" s="51"/>
      <c r="AP10" s="51"/>
      <c r="AQ10" s="51"/>
      <c r="AR10" s="51"/>
      <c r="AS10" s="51"/>
      <c r="AT10" s="46">
        <f>データ!W6</f>
        <v>0.17</v>
      </c>
      <c r="AU10" s="46"/>
      <c r="AV10" s="46"/>
      <c r="AW10" s="46"/>
      <c r="AX10" s="46"/>
      <c r="AY10" s="46"/>
      <c r="AZ10" s="46"/>
      <c r="BA10" s="46"/>
      <c r="BB10" s="46">
        <f>データ!X6</f>
        <v>3611.76</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116</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vWh2c9Lc/VzenoON7JqC1dgPiGENzR8erveNu2lB42e0vAMvahbv/iHrKMp+WnnEaFmhU+KEmxs5hFFW5tgYHQ==" saltValue="67ObmYh1J0SO9Azeert/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272027</v>
      </c>
      <c r="D6" s="33">
        <f t="shared" si="3"/>
        <v>46</v>
      </c>
      <c r="E6" s="33">
        <f t="shared" si="3"/>
        <v>17</v>
      </c>
      <c r="F6" s="33">
        <f t="shared" si="3"/>
        <v>5</v>
      </c>
      <c r="G6" s="33">
        <f t="shared" si="3"/>
        <v>0</v>
      </c>
      <c r="H6" s="33" t="str">
        <f t="shared" si="3"/>
        <v>大阪府　岸和田市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66.83</v>
      </c>
      <c r="P6" s="34">
        <f t="shared" si="3"/>
        <v>0.32</v>
      </c>
      <c r="Q6" s="34">
        <f t="shared" si="3"/>
        <v>90.37</v>
      </c>
      <c r="R6" s="34">
        <f t="shared" si="3"/>
        <v>2871</v>
      </c>
      <c r="S6" s="34">
        <f t="shared" si="3"/>
        <v>192736</v>
      </c>
      <c r="T6" s="34">
        <f t="shared" si="3"/>
        <v>72.72</v>
      </c>
      <c r="U6" s="34">
        <f t="shared" si="3"/>
        <v>2650.39</v>
      </c>
      <c r="V6" s="34">
        <f t="shared" si="3"/>
        <v>614</v>
      </c>
      <c r="W6" s="34">
        <f t="shared" si="3"/>
        <v>0.17</v>
      </c>
      <c r="X6" s="34">
        <f t="shared" si="3"/>
        <v>3611.76</v>
      </c>
      <c r="Y6" s="35">
        <f>IF(Y7="",NA(),Y7)</f>
        <v>100</v>
      </c>
      <c r="Z6" s="35">
        <f t="shared" ref="Z6:AH6" si="4">IF(Z7="",NA(),Z7)</f>
        <v>102.95</v>
      </c>
      <c r="AA6" s="35">
        <f t="shared" si="4"/>
        <v>136.41</v>
      </c>
      <c r="AB6" s="35">
        <f t="shared" si="4"/>
        <v>83.39</v>
      </c>
      <c r="AC6" s="35">
        <f t="shared" si="4"/>
        <v>100</v>
      </c>
      <c r="AD6" s="35">
        <f t="shared" si="4"/>
        <v>99.66</v>
      </c>
      <c r="AE6" s="35">
        <f t="shared" si="4"/>
        <v>100.95</v>
      </c>
      <c r="AF6" s="35">
        <f t="shared" si="4"/>
        <v>101.77</v>
      </c>
      <c r="AG6" s="35">
        <f t="shared" si="4"/>
        <v>103.6</v>
      </c>
      <c r="AH6" s="35">
        <f t="shared" si="4"/>
        <v>106.37</v>
      </c>
      <c r="AI6" s="34" t="str">
        <f>IF(AI7="","",IF(AI7="-","【-】","【"&amp;SUBSTITUTE(TEXT(AI7,"#,##0.00"),"-","△")&amp;"】"))</f>
        <v>【104.99】</v>
      </c>
      <c r="AJ6" s="35">
        <f>IF(AJ7="",NA(),AJ7)</f>
        <v>975.71</v>
      </c>
      <c r="AK6" s="35">
        <f t="shared" ref="AK6:AS6" si="5">IF(AK7="",NA(),AK7)</f>
        <v>1293.42</v>
      </c>
      <c r="AL6" s="35">
        <f t="shared" si="5"/>
        <v>1472.92</v>
      </c>
      <c r="AM6" s="35">
        <f t="shared" si="5"/>
        <v>665.7</v>
      </c>
      <c r="AN6" s="35">
        <f t="shared" si="5"/>
        <v>663.45</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134.47</v>
      </c>
      <c r="AV6" s="35">
        <f t="shared" ref="AV6:BD6" si="6">IF(AV7="",NA(),AV7)</f>
        <v>37.840000000000003</v>
      </c>
      <c r="AW6" s="35">
        <f t="shared" si="6"/>
        <v>14.47</v>
      </c>
      <c r="AX6" s="35">
        <f t="shared" si="6"/>
        <v>57.41</v>
      </c>
      <c r="AY6" s="35">
        <f t="shared" si="6"/>
        <v>42.17</v>
      </c>
      <c r="AZ6" s="35">
        <f t="shared" si="6"/>
        <v>31.84</v>
      </c>
      <c r="BA6" s="35">
        <f t="shared" si="6"/>
        <v>29.91</v>
      </c>
      <c r="BB6" s="35">
        <f t="shared" si="6"/>
        <v>29.54</v>
      </c>
      <c r="BC6" s="35">
        <f t="shared" si="6"/>
        <v>26.99</v>
      </c>
      <c r="BD6" s="35">
        <f t="shared" si="6"/>
        <v>29.13</v>
      </c>
      <c r="BE6" s="34" t="str">
        <f>IF(BE7="","",IF(BE7="-","【-】","【"&amp;SUBSTITUTE(TEXT(BE7,"#,##0.00"),"-","△")&amp;"】"))</f>
        <v>【32.80】</v>
      </c>
      <c r="BF6" s="35">
        <f>IF(BF7="",NA(),BF7)</f>
        <v>5445.35</v>
      </c>
      <c r="BG6" s="35">
        <f t="shared" ref="BG6:BO6" si="7">IF(BG7="",NA(),BG7)</f>
        <v>5169.03</v>
      </c>
      <c r="BH6" s="35">
        <f t="shared" si="7"/>
        <v>5167.24</v>
      </c>
      <c r="BI6" s="35">
        <f t="shared" si="7"/>
        <v>4891.37</v>
      </c>
      <c r="BJ6" s="35">
        <f t="shared" si="7"/>
        <v>4843.93</v>
      </c>
      <c r="BK6" s="35">
        <f t="shared" si="7"/>
        <v>974.93</v>
      </c>
      <c r="BL6" s="35">
        <f t="shared" si="7"/>
        <v>855.8</v>
      </c>
      <c r="BM6" s="35">
        <f t="shared" si="7"/>
        <v>789.46</v>
      </c>
      <c r="BN6" s="35">
        <f t="shared" si="7"/>
        <v>826.83</v>
      </c>
      <c r="BO6" s="35">
        <f t="shared" si="7"/>
        <v>867.83</v>
      </c>
      <c r="BP6" s="34" t="str">
        <f>IF(BP7="","",IF(BP7="-","【-】","【"&amp;SUBSTITUTE(TEXT(BP7,"#,##0.00"),"-","△")&amp;"】"))</f>
        <v>【832.52】</v>
      </c>
      <c r="BQ6" s="35">
        <f>IF(BQ7="",NA(),BQ7)</f>
        <v>56.68</v>
      </c>
      <c r="BR6" s="35">
        <f t="shared" ref="BR6:BZ6" si="8">IF(BR7="",NA(),BR7)</f>
        <v>32.28</v>
      </c>
      <c r="BS6" s="35">
        <f t="shared" si="8"/>
        <v>47.35</v>
      </c>
      <c r="BT6" s="35">
        <f t="shared" si="8"/>
        <v>34.67</v>
      </c>
      <c r="BU6" s="35">
        <f t="shared" si="8"/>
        <v>45.53</v>
      </c>
      <c r="BV6" s="35">
        <f t="shared" si="8"/>
        <v>55.32</v>
      </c>
      <c r="BW6" s="35">
        <f t="shared" si="8"/>
        <v>59.8</v>
      </c>
      <c r="BX6" s="35">
        <f t="shared" si="8"/>
        <v>57.77</v>
      </c>
      <c r="BY6" s="35">
        <f t="shared" si="8"/>
        <v>57.31</v>
      </c>
      <c r="BZ6" s="35">
        <f t="shared" si="8"/>
        <v>57.08</v>
      </c>
      <c r="CA6" s="34" t="str">
        <f>IF(CA7="","",IF(CA7="-","【-】","【"&amp;SUBSTITUTE(TEXT(CA7,"#,##0.00"),"-","△")&amp;"】"))</f>
        <v>【60.94】</v>
      </c>
      <c r="CB6" s="35">
        <f>IF(CB7="",NA(),CB7)</f>
        <v>274.81</v>
      </c>
      <c r="CC6" s="35">
        <f t="shared" ref="CC6:CK6" si="9">IF(CC7="",NA(),CC7)</f>
        <v>483.07</v>
      </c>
      <c r="CD6" s="35">
        <f t="shared" si="9"/>
        <v>325.89</v>
      </c>
      <c r="CE6" s="35">
        <f t="shared" si="9"/>
        <v>445.08</v>
      </c>
      <c r="CF6" s="35">
        <f t="shared" si="9"/>
        <v>340.08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42.43</v>
      </c>
      <c r="CN6" s="35">
        <f t="shared" ref="CN6:CV6" si="10">IF(CN7="",NA(),CN7)</f>
        <v>39.47</v>
      </c>
      <c r="CO6" s="35">
        <f t="shared" si="10"/>
        <v>40.36</v>
      </c>
      <c r="CP6" s="35">
        <f t="shared" si="10"/>
        <v>40.36</v>
      </c>
      <c r="CQ6" s="35">
        <f t="shared" si="10"/>
        <v>39.47</v>
      </c>
      <c r="CR6" s="35">
        <f t="shared" si="10"/>
        <v>60.65</v>
      </c>
      <c r="CS6" s="35">
        <f t="shared" si="10"/>
        <v>51.75</v>
      </c>
      <c r="CT6" s="35">
        <f t="shared" si="10"/>
        <v>50.68</v>
      </c>
      <c r="CU6" s="35">
        <f t="shared" si="10"/>
        <v>50.14</v>
      </c>
      <c r="CV6" s="35">
        <f t="shared" si="10"/>
        <v>54.83</v>
      </c>
      <c r="CW6" s="34" t="str">
        <f>IF(CW7="","",IF(CW7="-","【-】","【"&amp;SUBSTITUTE(TEXT(CW7,"#,##0.00"),"-","△")&amp;"】"))</f>
        <v>【54.84】</v>
      </c>
      <c r="CX6" s="35">
        <f>IF(CX7="",NA(),CX7)</f>
        <v>64.06</v>
      </c>
      <c r="CY6" s="35">
        <f t="shared" ref="CY6:DG6" si="11">IF(CY7="",NA(),CY7)</f>
        <v>66.27</v>
      </c>
      <c r="CZ6" s="35">
        <f t="shared" si="11"/>
        <v>67.19</v>
      </c>
      <c r="DA6" s="35">
        <f t="shared" si="11"/>
        <v>67.78</v>
      </c>
      <c r="DB6" s="35">
        <f t="shared" si="11"/>
        <v>68.569999999999993</v>
      </c>
      <c r="DC6" s="35">
        <f t="shared" si="11"/>
        <v>84.58</v>
      </c>
      <c r="DD6" s="35">
        <f t="shared" si="11"/>
        <v>84.84</v>
      </c>
      <c r="DE6" s="35">
        <f t="shared" si="11"/>
        <v>84.86</v>
      </c>
      <c r="DF6" s="35">
        <f t="shared" si="11"/>
        <v>84.98</v>
      </c>
      <c r="DG6" s="35">
        <f t="shared" si="11"/>
        <v>84.7</v>
      </c>
      <c r="DH6" s="34" t="str">
        <f>IF(DH7="","",IF(DH7="-","【-】","【"&amp;SUBSTITUTE(TEXT(DH7,"#,##0.00"),"-","△")&amp;"】"))</f>
        <v>【86.60】</v>
      </c>
      <c r="DI6" s="35">
        <f>IF(DI7="",NA(),DI7)</f>
        <v>29.71</v>
      </c>
      <c r="DJ6" s="35">
        <f t="shared" ref="DJ6:DR6" si="12">IF(DJ7="",NA(),DJ7)</f>
        <v>32.39</v>
      </c>
      <c r="DK6" s="35">
        <f t="shared" si="12"/>
        <v>33.020000000000003</v>
      </c>
      <c r="DL6" s="35">
        <f t="shared" si="12"/>
        <v>35.67</v>
      </c>
      <c r="DM6" s="35">
        <f t="shared" si="12"/>
        <v>37.94</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272027</v>
      </c>
      <c r="D7" s="37">
        <v>46</v>
      </c>
      <c r="E7" s="37">
        <v>17</v>
      </c>
      <c r="F7" s="37">
        <v>5</v>
      </c>
      <c r="G7" s="37">
        <v>0</v>
      </c>
      <c r="H7" s="37" t="s">
        <v>96</v>
      </c>
      <c r="I7" s="37" t="s">
        <v>97</v>
      </c>
      <c r="J7" s="37" t="s">
        <v>98</v>
      </c>
      <c r="K7" s="37" t="s">
        <v>99</v>
      </c>
      <c r="L7" s="37" t="s">
        <v>100</v>
      </c>
      <c r="M7" s="37" t="s">
        <v>101</v>
      </c>
      <c r="N7" s="38" t="s">
        <v>102</v>
      </c>
      <c r="O7" s="38">
        <v>66.83</v>
      </c>
      <c r="P7" s="38">
        <v>0.32</v>
      </c>
      <c r="Q7" s="38">
        <v>90.37</v>
      </c>
      <c r="R7" s="38">
        <v>2871</v>
      </c>
      <c r="S7" s="38">
        <v>192736</v>
      </c>
      <c r="T7" s="38">
        <v>72.72</v>
      </c>
      <c r="U7" s="38">
        <v>2650.39</v>
      </c>
      <c r="V7" s="38">
        <v>614</v>
      </c>
      <c r="W7" s="38">
        <v>0.17</v>
      </c>
      <c r="X7" s="38">
        <v>3611.76</v>
      </c>
      <c r="Y7" s="38">
        <v>100</v>
      </c>
      <c r="Z7" s="38">
        <v>102.95</v>
      </c>
      <c r="AA7" s="38">
        <v>136.41</v>
      </c>
      <c r="AB7" s="38">
        <v>83.39</v>
      </c>
      <c r="AC7" s="38">
        <v>100</v>
      </c>
      <c r="AD7" s="38">
        <v>99.66</v>
      </c>
      <c r="AE7" s="38">
        <v>100.95</v>
      </c>
      <c r="AF7" s="38">
        <v>101.77</v>
      </c>
      <c r="AG7" s="38">
        <v>103.6</v>
      </c>
      <c r="AH7" s="38">
        <v>106.37</v>
      </c>
      <c r="AI7" s="38">
        <v>104.99</v>
      </c>
      <c r="AJ7" s="38">
        <v>975.71</v>
      </c>
      <c r="AK7" s="38">
        <v>1293.42</v>
      </c>
      <c r="AL7" s="38">
        <v>1472.92</v>
      </c>
      <c r="AM7" s="38">
        <v>665.7</v>
      </c>
      <c r="AN7" s="38">
        <v>663.45</v>
      </c>
      <c r="AO7" s="38">
        <v>225.39</v>
      </c>
      <c r="AP7" s="38">
        <v>224.04</v>
      </c>
      <c r="AQ7" s="38">
        <v>227.4</v>
      </c>
      <c r="AR7" s="38">
        <v>193.99</v>
      </c>
      <c r="AS7" s="38">
        <v>139.02000000000001</v>
      </c>
      <c r="AT7" s="38">
        <v>121.19</v>
      </c>
      <c r="AU7" s="38">
        <v>134.47</v>
      </c>
      <c r="AV7" s="38">
        <v>37.840000000000003</v>
      </c>
      <c r="AW7" s="38">
        <v>14.47</v>
      </c>
      <c r="AX7" s="38">
        <v>57.41</v>
      </c>
      <c r="AY7" s="38">
        <v>42.17</v>
      </c>
      <c r="AZ7" s="38">
        <v>31.84</v>
      </c>
      <c r="BA7" s="38">
        <v>29.91</v>
      </c>
      <c r="BB7" s="38">
        <v>29.54</v>
      </c>
      <c r="BC7" s="38">
        <v>26.99</v>
      </c>
      <c r="BD7" s="38">
        <v>29.13</v>
      </c>
      <c r="BE7" s="38">
        <v>32.799999999999997</v>
      </c>
      <c r="BF7" s="38">
        <v>5445.35</v>
      </c>
      <c r="BG7" s="38">
        <v>5169.03</v>
      </c>
      <c r="BH7" s="38">
        <v>5167.24</v>
      </c>
      <c r="BI7" s="38">
        <v>4891.37</v>
      </c>
      <c r="BJ7" s="38">
        <v>4843.93</v>
      </c>
      <c r="BK7" s="38">
        <v>974.93</v>
      </c>
      <c r="BL7" s="38">
        <v>855.8</v>
      </c>
      <c r="BM7" s="38">
        <v>789.46</v>
      </c>
      <c r="BN7" s="38">
        <v>826.83</v>
      </c>
      <c r="BO7" s="38">
        <v>867.83</v>
      </c>
      <c r="BP7" s="38">
        <v>832.52</v>
      </c>
      <c r="BQ7" s="38">
        <v>56.68</v>
      </c>
      <c r="BR7" s="38">
        <v>32.28</v>
      </c>
      <c r="BS7" s="38">
        <v>47.35</v>
      </c>
      <c r="BT7" s="38">
        <v>34.67</v>
      </c>
      <c r="BU7" s="38">
        <v>45.53</v>
      </c>
      <c r="BV7" s="38">
        <v>55.32</v>
      </c>
      <c r="BW7" s="38">
        <v>59.8</v>
      </c>
      <c r="BX7" s="38">
        <v>57.77</v>
      </c>
      <c r="BY7" s="38">
        <v>57.31</v>
      </c>
      <c r="BZ7" s="38">
        <v>57.08</v>
      </c>
      <c r="CA7" s="38">
        <v>60.94</v>
      </c>
      <c r="CB7" s="38">
        <v>274.81</v>
      </c>
      <c r="CC7" s="38">
        <v>483.07</v>
      </c>
      <c r="CD7" s="38">
        <v>325.89</v>
      </c>
      <c r="CE7" s="38">
        <v>445.08</v>
      </c>
      <c r="CF7" s="38">
        <v>340.08</v>
      </c>
      <c r="CG7" s="38">
        <v>283.17</v>
      </c>
      <c r="CH7" s="38">
        <v>263.76</v>
      </c>
      <c r="CI7" s="38">
        <v>274.35000000000002</v>
      </c>
      <c r="CJ7" s="38">
        <v>273.52</v>
      </c>
      <c r="CK7" s="38">
        <v>274.99</v>
      </c>
      <c r="CL7" s="38">
        <v>253.04</v>
      </c>
      <c r="CM7" s="38">
        <v>42.43</v>
      </c>
      <c r="CN7" s="38">
        <v>39.47</v>
      </c>
      <c r="CO7" s="38">
        <v>40.36</v>
      </c>
      <c r="CP7" s="38">
        <v>40.36</v>
      </c>
      <c r="CQ7" s="38">
        <v>39.47</v>
      </c>
      <c r="CR7" s="38">
        <v>60.65</v>
      </c>
      <c r="CS7" s="38">
        <v>51.75</v>
      </c>
      <c r="CT7" s="38">
        <v>50.68</v>
      </c>
      <c r="CU7" s="38">
        <v>50.14</v>
      </c>
      <c r="CV7" s="38">
        <v>54.83</v>
      </c>
      <c r="CW7" s="38">
        <v>54.84</v>
      </c>
      <c r="CX7" s="38">
        <v>64.06</v>
      </c>
      <c r="CY7" s="38">
        <v>66.27</v>
      </c>
      <c r="CZ7" s="38">
        <v>67.19</v>
      </c>
      <c r="DA7" s="38">
        <v>67.78</v>
      </c>
      <c r="DB7" s="38">
        <v>68.569999999999993</v>
      </c>
      <c r="DC7" s="38">
        <v>84.58</v>
      </c>
      <c r="DD7" s="38">
        <v>84.84</v>
      </c>
      <c r="DE7" s="38">
        <v>84.86</v>
      </c>
      <c r="DF7" s="38">
        <v>84.98</v>
      </c>
      <c r="DG7" s="38">
        <v>84.7</v>
      </c>
      <c r="DH7" s="38">
        <v>86.6</v>
      </c>
      <c r="DI7" s="38">
        <v>29.71</v>
      </c>
      <c r="DJ7" s="38">
        <v>32.39</v>
      </c>
      <c r="DK7" s="38">
        <v>33.020000000000003</v>
      </c>
      <c r="DL7" s="38">
        <v>35.67</v>
      </c>
      <c r="DM7" s="38">
        <v>37.94</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森下</cp:lastModifiedBy>
  <dcterms:modified xsi:type="dcterms:W3CDTF">2022-02-06T05:43:59Z</dcterms:modified>
</cp:coreProperties>
</file>