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0000sv0ns101\d10023$\doc\財政\04公営企業\20.経営比較分析\03団体回答\03 岸和田市●\"/>
    </mc:Choice>
  </mc:AlternateContent>
  <workbookProtection workbookAlgorithmName="SHA-512" workbookHashValue="0yZ3BmQ1nIJYXfIzsPjL02kMPthM0HEIcO3XeorxXwZeVu/Wcn3rU713nhvGVcR2JHGioUyY0Nz7Ki5Ti36Avg==" workbookSaltValue="iVPKyp8ENiSCHKE5cIcaNA=="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<sst xmlns="http://schemas.openxmlformats.org/spreadsheetml/2006/main" count="228" uniqueCount="114">
  <si>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</si>
  <si>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</si>
  <si>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</si>
  <si>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</si>
  <si>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</si>
  <si>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</si>
  <si>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</si>
  <si>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</si>
  <si>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</si>
  <si>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</si>
  <si>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</si>
  <si>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</si>
  <si>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</si>
  <si>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</si>
  <si>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</si>
  <si>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</si>
  <si>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</si>
  <si>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</si>
  <si>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</si>
  <si>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</si>
  <si>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</si>
  <si>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</si>
  <si>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</si>
  <si>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</si>
  <si>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</si>
  <si>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</si>
  <si>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</si>
  <si>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</si>
  <si>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</si>
  <si>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</si>
  <si>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</si>
  <si>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</si>
  <si>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</si>
  <si>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</si>
  <si>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</si>
  <si>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</si>
  <si>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</si>
  <si>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</si>
  <si>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</si>
  <si>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</si>
  <si>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</si>
  <si>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</si>
  <si>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</si>
  <si>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</si>
  <si>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</si>
  <si>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</si>
  <si>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</si>
  <si>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</si>
  <si>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</si>
  <si>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</si>
  <si>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</si>
  <si>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</si>
  <si>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</si>
  <si>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</si>
  <si>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</si>
  <si>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</si>
  <si>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</si>
  <si>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</si>
  <si>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</si>
  <si>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</si>
  <si>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</si>
  <si>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</si>
  <si>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</si>
  <si>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</si>
  <si>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</si>
  <si>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</si>
  <si>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</si>
  <si>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</si>
  <si>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</si>
  <si>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</si>
  <si>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</si>
  <si>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</si>
  <si>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</si>
  <si>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</si>
  <si>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</si>
  <si>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</si>
  <si>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</si>
  <si>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</si>
  <si>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</si>
  <si>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</si>
  <si>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</si>
  <si>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</si>
  <si>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</si>
  <si>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</si>
  <si>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</si>
  <si>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</si>
  <si>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</si>
  <si>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</si>
  <si>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</si>
  <si>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</si>
  <si>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</si>
  <si>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</si>
  <si>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</si>
  <si>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岸和田市</t>
  </si>
  <si>
    <t>法適用</t>
  </si>
  <si>
    <t>水道事業</t>
  </si>
  <si>
    <t>末端給水事業</t>
  </si>
  <si>
    <t>A2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</si>
  <si>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</si>
  <si>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</si>
  <si>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</si>
  <si>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</si>
  <si>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</si>
  <si>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</si>
  <si>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</si>
  <si>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</si>
  <si>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</si>
  <si>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</si>
  <si>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</si>
  <si>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</si>
  <si>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</si>
  <si>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有形固定資産減価償却率は、水道施設の老朽度合いを示す指標である。類似団体平均値と比べ高い水準にあり、老朽施設の更新を進める必要がある。
　管路経年化率は、法定耐用年数の40年を経過した管路の割合を示す指標である。令和2年度末時点で、約3分の1の管路が法定耐用年数を超過しており、類似団体平均値と比べ老朽化が進んでいる状況である。
　管路更新率は、管路全体のうち当該年度に更新を行った割合を示す指標である。概ね類似団体平均値よりも低い水準である。
　本市では高度成長期に集中的に整備した管路の更新時期が順次到来しているが、全てを更新するためには膨大な財源が必要となる。このため、口径の大きい重要な管路から優先的に更新を行っているが、更新事業の予算に対して更新できる管路延長が短く、更新があまり進まない要因となっている。</t>
    <rPh sb="14" eb="16">
      <t>スイドウ</t>
    </rPh>
    <rPh sb="16" eb="18">
      <t>シセツ</t>
    </rPh>
    <rPh sb="19" eb="21">
      <t>ロウキュウ</t>
    </rPh>
    <rPh sb="21" eb="23">
      <t>ドア</t>
    </rPh>
    <rPh sb="25" eb="26">
      <t>シメ</t>
    </rPh>
    <rPh sb="27" eb="29">
      <t>シヒョウ</t>
    </rPh>
    <rPh sb="33" eb="35">
      <t>ルイジ</t>
    </rPh>
    <rPh sb="35" eb="37">
      <t>ダンタイ</t>
    </rPh>
    <rPh sb="37" eb="39">
      <t>ヘイキン</t>
    </rPh>
    <rPh sb="39" eb="40">
      <t>チ</t>
    </rPh>
    <rPh sb="41" eb="42">
      <t>クラ</t>
    </rPh>
    <rPh sb="43" eb="44">
      <t>タカ</t>
    </rPh>
    <rPh sb="45" eb="47">
      <t>スイジュン</t>
    </rPh>
    <rPh sb="51" eb="53">
      <t>ロウキュウ</t>
    </rPh>
    <rPh sb="53" eb="55">
      <t>シセツ</t>
    </rPh>
    <rPh sb="56" eb="58">
      <t>コウシン</t>
    </rPh>
    <rPh sb="59" eb="60">
      <t>スス</t>
    </rPh>
    <rPh sb="62" eb="64">
      <t>ヒツヨウ</t>
    </rPh>
    <rPh sb="70" eb="72">
      <t>カンロ</t>
    </rPh>
    <rPh sb="72" eb="75">
      <t>ケイネンカ</t>
    </rPh>
    <rPh sb="75" eb="76">
      <t>リツ</t>
    </rPh>
    <rPh sb="78" eb="80">
      <t>ホウテイ</t>
    </rPh>
    <rPh sb="80" eb="84">
      <t>タイヨウネンスウ</t>
    </rPh>
    <rPh sb="87" eb="88">
      <t>ネン</t>
    </rPh>
    <rPh sb="89" eb="91">
      <t>ケイカ</t>
    </rPh>
    <rPh sb="93" eb="95">
      <t>カンロ</t>
    </rPh>
    <rPh sb="96" eb="98">
      <t>ワリアイ</t>
    </rPh>
    <rPh sb="99" eb="100">
      <t>シメ</t>
    </rPh>
    <rPh sb="101" eb="103">
      <t>シヒョウ</t>
    </rPh>
    <rPh sb="112" eb="113">
      <t>マツ</t>
    </rPh>
    <rPh sb="113" eb="115">
      <t>ジテン</t>
    </rPh>
    <rPh sb="117" eb="118">
      <t>ヤク</t>
    </rPh>
    <rPh sb="119" eb="120">
      <t>ブン</t>
    </rPh>
    <rPh sb="123" eb="125">
      <t>カンロ</t>
    </rPh>
    <rPh sb="126" eb="132">
      <t>ホウテイタイヨウネンスウ</t>
    </rPh>
    <rPh sb="133" eb="135">
      <t>チョウカ</t>
    </rPh>
    <rPh sb="140" eb="142">
      <t>ルイジ</t>
    </rPh>
    <rPh sb="142" eb="144">
      <t>ダンタイ</t>
    </rPh>
    <rPh sb="144" eb="147">
      <t>ヘイキンチ</t>
    </rPh>
    <rPh sb="148" eb="149">
      <t>クラ</t>
    </rPh>
    <rPh sb="150" eb="153">
      <t>ロウキュウカ</t>
    </rPh>
    <rPh sb="154" eb="155">
      <t>スス</t>
    </rPh>
    <rPh sb="159" eb="161">
      <t>ジョウキョウ</t>
    </rPh>
    <rPh sb="167" eb="169">
      <t>カンロ</t>
    </rPh>
    <rPh sb="169" eb="171">
      <t>コウシン</t>
    </rPh>
    <rPh sb="171" eb="172">
      <t>リツ</t>
    </rPh>
    <rPh sb="174" eb="176">
      <t>カンロ</t>
    </rPh>
    <rPh sb="176" eb="178">
      <t>ゼンタイ</t>
    </rPh>
    <rPh sb="181" eb="183">
      <t>トウガイ</t>
    </rPh>
    <rPh sb="183" eb="185">
      <t>ネンド</t>
    </rPh>
    <rPh sb="186" eb="188">
      <t>コウシン</t>
    </rPh>
    <rPh sb="189" eb="190">
      <t>オコナ</t>
    </rPh>
    <rPh sb="192" eb="194">
      <t>ワリアイ</t>
    </rPh>
    <rPh sb="195" eb="196">
      <t>シメ</t>
    </rPh>
    <rPh sb="197" eb="199">
      <t>シヒョウ</t>
    </rPh>
    <rPh sb="203" eb="204">
      <t>オオム</t>
    </rPh>
    <rPh sb="205" eb="212">
      <t>ルイジダンタイヘイキンチ</t>
    </rPh>
    <rPh sb="215" eb="216">
      <t>ヒク</t>
    </rPh>
    <rPh sb="217" eb="219">
      <t>スイジュン</t>
    </rPh>
    <rPh sb="229" eb="231">
      <t>コウド</t>
    </rPh>
    <rPh sb="231" eb="234">
      <t>セイチョウキ</t>
    </rPh>
    <rPh sb="246" eb="248">
      <t>コウシン</t>
    </rPh>
    <rPh sb="248" eb="250">
      <t>ジキ</t>
    </rPh>
    <rPh sb="253" eb="255">
      <t>トウライ</t>
    </rPh>
    <rPh sb="261" eb="262">
      <t>スベ</t>
    </rPh>
    <rPh sb="264" eb="266">
      <t>コウシン</t>
    </rPh>
    <rPh sb="272" eb="274">
      <t>ボウダイ</t>
    </rPh>
    <rPh sb="275" eb="277">
      <t>ザイゲン</t>
    </rPh>
    <rPh sb="278" eb="280">
      <t>ヒツヨウ</t>
    </rPh>
    <rPh sb="289" eb="291">
      <t>コウケイ</t>
    </rPh>
    <rPh sb="292" eb="293">
      <t>オオ</t>
    </rPh>
    <rPh sb="295" eb="297">
      <t>ジュウヨウ</t>
    </rPh>
    <rPh sb="298" eb="300">
      <t>カンロ</t>
    </rPh>
    <rPh sb="302" eb="305">
      <t>ユウセンテキ</t>
    </rPh>
    <rPh sb="306" eb="308">
      <t>コウシン</t>
    </rPh>
    <rPh sb="309" eb="310">
      <t>オコナ</t>
    </rPh>
    <rPh sb="316" eb="318">
      <t>コウシン</t>
    </rPh>
    <rPh sb="318" eb="320">
      <t>ジギョウ</t>
    </rPh>
    <rPh sb="321" eb="323">
      <t>ヨサン</t>
    </rPh>
    <rPh sb="332" eb="334">
      <t>カンロ</t>
    </rPh>
    <rPh sb="337" eb="338">
      <t>ミジカ</t>
    </rPh>
    <rPh sb="340" eb="342">
      <t>コウシン</t>
    </rPh>
    <rPh sb="346" eb="347">
      <t>スス</t>
    </rPh>
    <rPh sb="350" eb="352">
      <t>ヨウイン</t>
    </rPh>
    <phoneticPr fontId="4"/>
  </si>
  <si>
    <t>　人口減少等に伴い料金収入の減少が続いているが、施設の老朽化が進んでいるとともに、災害への備えも求められており、近年施設の更新・耐震化に積極的に取り組んでいるところである。しかし、市内全域に膨大な水道施設があるため、その更新はあまり進んでいない状況である。また、更新費用の財源は、企業債に頼っているため、将来経営の負担となってくることが予想される。
　令和元年度に策定した本市水道事業ビジョン及び経営戦略の計画に沿って、アセットマネジメント手法に基づく施設の統廃合、ダウンサイジングを行い更新費用の削減を図っていくとともに、その財源の確保について、今後適正な料金水準の検討を行い、企業債と料金収入のバランスを考慮していくこととしている。これにより、経営基盤の強化を図り、老朽施設・管路の更新及び耐震化を着実に実施していくものである。</t>
    <rPh sb="1" eb="3">
      <t>ジンコウ</t>
    </rPh>
    <rPh sb="3" eb="5">
      <t>ゲンショウ</t>
    </rPh>
    <rPh sb="5" eb="6">
      <t>トウ</t>
    </rPh>
    <rPh sb="7" eb="8">
      <t>トモナ</t>
    </rPh>
    <rPh sb="9" eb="11">
      <t>リョウキン</t>
    </rPh>
    <rPh sb="11" eb="13">
      <t>シュウニュウ</t>
    </rPh>
    <rPh sb="14" eb="16">
      <t>ゲンショウ</t>
    </rPh>
    <rPh sb="17" eb="18">
      <t>ツヅ</t>
    </rPh>
    <rPh sb="24" eb="26">
      <t>シセツ</t>
    </rPh>
    <rPh sb="27" eb="30">
      <t>ロウキュウカ</t>
    </rPh>
    <rPh sb="31" eb="32">
      <t>スス</t>
    </rPh>
    <rPh sb="41" eb="43">
      <t>サイガイ</t>
    </rPh>
    <rPh sb="45" eb="46">
      <t>ソナ</t>
    </rPh>
    <rPh sb="48" eb="49">
      <t>モト</t>
    </rPh>
    <rPh sb="56" eb="58">
      <t>キンネン</t>
    </rPh>
    <rPh sb="58" eb="60">
      <t>シセツ</t>
    </rPh>
    <rPh sb="61" eb="63">
      <t>コウシン</t>
    </rPh>
    <rPh sb="64" eb="67">
      <t>タイシンカ</t>
    </rPh>
    <rPh sb="68" eb="71">
      <t>セッキョクテキ</t>
    </rPh>
    <rPh sb="72" eb="73">
      <t>ト</t>
    </rPh>
    <rPh sb="74" eb="75">
      <t>ク</t>
    </rPh>
    <rPh sb="90" eb="92">
      <t>シナイ</t>
    </rPh>
    <rPh sb="92" eb="94">
      <t>ゼンイキ</t>
    </rPh>
    <rPh sb="95" eb="97">
      <t>ボウダイ</t>
    </rPh>
    <rPh sb="98" eb="100">
      <t>スイドウ</t>
    </rPh>
    <rPh sb="100" eb="102">
      <t>シセツ</t>
    </rPh>
    <rPh sb="110" eb="112">
      <t>コウシン</t>
    </rPh>
    <rPh sb="116" eb="117">
      <t>スス</t>
    </rPh>
    <rPh sb="122" eb="124">
      <t>ジョウキョウ</t>
    </rPh>
    <rPh sb="131" eb="133">
      <t>コウシン</t>
    </rPh>
    <rPh sb="133" eb="135">
      <t>ヒヨウ</t>
    </rPh>
    <rPh sb="136" eb="138">
      <t>ザイゲン</t>
    </rPh>
    <rPh sb="140" eb="142">
      <t>キギョウ</t>
    </rPh>
    <rPh sb="142" eb="143">
      <t>サイ</t>
    </rPh>
    <rPh sb="144" eb="145">
      <t>タヨ</t>
    </rPh>
    <rPh sb="154" eb="156">
      <t>ケイエイ</t>
    </rPh>
    <rPh sb="157" eb="159">
      <t>フタン</t>
    </rPh>
    <rPh sb="168" eb="170">
      <t>ヨソウ</t>
    </rPh>
    <rPh sb="176" eb="180">
      <t>レイワガンネン</t>
    </rPh>
    <rPh sb="180" eb="181">
      <t>ド</t>
    </rPh>
    <rPh sb="182" eb="184">
      <t>サクテイ</t>
    </rPh>
    <rPh sb="186" eb="188">
      <t>ホンシ</t>
    </rPh>
    <rPh sb="188" eb="190">
      <t>スイドウ</t>
    </rPh>
    <rPh sb="190" eb="192">
      <t>ジギョウ</t>
    </rPh>
    <rPh sb="196" eb="197">
      <t>オヨ</t>
    </rPh>
    <rPh sb="198" eb="200">
      <t>ケイエイ</t>
    </rPh>
    <rPh sb="200" eb="202">
      <t>センリャク</t>
    </rPh>
    <rPh sb="203" eb="205">
      <t>ケイカク</t>
    </rPh>
    <rPh sb="206" eb="207">
      <t>ソ</t>
    </rPh>
    <rPh sb="220" eb="222">
      <t>シュホウ</t>
    </rPh>
    <rPh sb="223" eb="224">
      <t>モト</t>
    </rPh>
    <rPh sb="226" eb="228">
      <t>シセツ</t>
    </rPh>
    <rPh sb="229" eb="232">
      <t>トウハイゴウ</t>
    </rPh>
    <rPh sb="242" eb="243">
      <t>オコナ</t>
    </rPh>
    <rPh sb="244" eb="246">
      <t>コウシン</t>
    </rPh>
    <rPh sb="246" eb="248">
      <t>ヒヨウ</t>
    </rPh>
    <rPh sb="249" eb="251">
      <t>サクゲン</t>
    </rPh>
    <rPh sb="252" eb="253">
      <t>ハカ</t>
    </rPh>
    <rPh sb="264" eb="266">
      <t>ザイゲン</t>
    </rPh>
    <rPh sb="267" eb="269">
      <t>カクホ</t>
    </rPh>
    <rPh sb="274" eb="276">
      <t>コンゴ</t>
    </rPh>
    <rPh sb="276" eb="278">
      <t>テキセイ</t>
    </rPh>
    <rPh sb="279" eb="281">
      <t>リョウキン</t>
    </rPh>
    <rPh sb="281" eb="283">
      <t>スイジュン</t>
    </rPh>
    <rPh sb="284" eb="286">
      <t>ケントウ</t>
    </rPh>
    <rPh sb="287" eb="288">
      <t>オコナ</t>
    </rPh>
    <rPh sb="290" eb="292">
      <t>キギョウ</t>
    </rPh>
    <rPh sb="292" eb="293">
      <t>サイ</t>
    </rPh>
    <rPh sb="294" eb="296">
      <t>リョウキン</t>
    </rPh>
    <rPh sb="296" eb="298">
      <t>シュウニュウ</t>
    </rPh>
    <rPh sb="304" eb="306">
      <t>コウリョ</t>
    </rPh>
    <rPh sb="324" eb="326">
      <t>ケイエイ</t>
    </rPh>
    <rPh sb="326" eb="328">
      <t>キバン</t>
    </rPh>
    <rPh sb="329" eb="331">
      <t>キョウカ</t>
    </rPh>
    <rPh sb="332" eb="333">
      <t>ハカ</t>
    </rPh>
    <rPh sb="337" eb="339">
      <t>シセツ</t>
    </rPh>
    <rPh sb="340" eb="342">
      <t>カンロ</t>
    </rPh>
    <rPh sb="343" eb="345">
      <t>コウシン</t>
    </rPh>
    <rPh sb="345" eb="346">
      <t>オヨ</t>
    </rPh>
    <rPh sb="347" eb="350">
      <t>タイシンカ</t>
    </rPh>
    <rPh sb="351" eb="353">
      <t>チャクジツ</t>
    </rPh>
    <rPh sb="354" eb="356">
      <t>ジッシ</t>
    </rPh>
    <phoneticPr fontId="4"/>
  </si>
  <si>
    <r>
      <t>　</t>
    </r>
    <r>
      <rPr>
        <sz val="10.5"/>
        <color theme="1"/>
        <rFont val="ＭＳ ゴシック"/>
        <family val="3"/>
        <charset val="128"/>
      </rPr>
      <t>令和2年度の経常収支比率は、100％を確保しており経常的な費用を収入で賄えている。また、短期的な支払い能力を示す流動比率も100％を超えており、安定した経営を行うことができているが、両指標とも類似団体平均値と比べ低い水準にあり、十分とは言えない状況である。
　企業債残高対給水収益比率は、1年間の料金収入に対してどれくらい企業債（借金）の残高があるかを示す指標である。近年、老朽施設の更新・耐震化を積極的に進めているが、その財源の大部分を企業債に頼っているため、ここ数年は類似団体平均値を上回り年々悪化が続いている。これは、将来に先送りしている負担が徐々に増加している状況である。
　給水原価は、水1㎥を供給するのにかかる費用である。令和2年度は費用が減少したことにより、類似団体平均値を下回った。これにより料金回収率は100％を確保でき、水を供給するために必要な費用を料金収入で賄うことができた。しかし、類似団体平均値と比べ低い水準にあるのは、料金水準が類似団体と比べ低いためと考えられる。
　施設利用率は、施設の配水能力のうち利用している割合を示す指標で、減少傾向が続いている。これは、水道施設の多くが高度成長期に整備後、人口の減少等により使用水量の減少が続いており、それに対し施設規模の適正化が進んでいないためである</t>
    </r>
    <r>
      <rPr>
        <sz val="11"/>
        <color theme="1"/>
        <rFont val="ＭＳ ゴシック"/>
        <family val="3"/>
        <charset val="128"/>
      </rPr>
      <t>。
　</t>
    </r>
    <r>
      <rPr>
        <sz val="10.5"/>
        <color theme="1"/>
        <rFont val="ＭＳ ゴシック"/>
        <family val="3"/>
        <charset val="128"/>
      </rPr>
      <t>有収率は、100％に近いほど水道施設から供給した水が収益につながっていると言える。漏水調査や管路の修繕等の取り組みにより、類似団体平均値と比べて高い水準を保つことができている。</t>
    </r>
    <rPh sb="1" eb="3">
      <t>レイワ</t>
    </rPh>
    <rPh sb="4" eb="6">
      <t>ネンド</t>
    </rPh>
    <rPh sb="7" eb="9">
      <t>ケイジョウ</t>
    </rPh>
    <rPh sb="9" eb="11">
      <t>シュウシ</t>
    </rPh>
    <rPh sb="11" eb="13">
      <t>ヒリツ</t>
    </rPh>
    <rPh sb="20" eb="22">
      <t>カクホ</t>
    </rPh>
    <rPh sb="26" eb="28">
      <t>ケイジョウ</t>
    </rPh>
    <rPh sb="28" eb="29">
      <t>テキ</t>
    </rPh>
    <rPh sb="30" eb="32">
      <t>ヒヨウ</t>
    </rPh>
    <rPh sb="33" eb="35">
      <t>シュウニュウ</t>
    </rPh>
    <rPh sb="36" eb="37">
      <t>マカナ</t>
    </rPh>
    <rPh sb="73" eb="75">
      <t>アンテイ</t>
    </rPh>
    <rPh sb="77" eb="79">
      <t>ケイエイ</t>
    </rPh>
    <rPh sb="80" eb="81">
      <t>オコナ</t>
    </rPh>
    <rPh sb="92" eb="93">
      <t>リョウ</t>
    </rPh>
    <rPh sb="93" eb="95">
      <t>シヒョウ</t>
    </rPh>
    <rPh sb="105" eb="106">
      <t>クラ</t>
    </rPh>
    <rPh sb="109" eb="111">
      <t>スイジュン</t>
    </rPh>
    <rPh sb="119" eb="120">
      <t>イ</t>
    </rPh>
    <rPh sb="131" eb="133">
      <t>キギョウ</t>
    </rPh>
    <rPh sb="133" eb="134">
      <t>サイ</t>
    </rPh>
    <rPh sb="134" eb="136">
      <t>ザンダカ</t>
    </rPh>
    <rPh sb="136" eb="137">
      <t>タイ</t>
    </rPh>
    <rPh sb="137" eb="139">
      <t>キュウスイ</t>
    </rPh>
    <rPh sb="139" eb="141">
      <t>シュウエキ</t>
    </rPh>
    <rPh sb="141" eb="143">
      <t>ヒリツ</t>
    </rPh>
    <rPh sb="146" eb="148">
      <t>ネンカン</t>
    </rPh>
    <rPh sb="149" eb="151">
      <t>リョウキン</t>
    </rPh>
    <rPh sb="151" eb="153">
      <t>シュウニュウ</t>
    </rPh>
    <rPh sb="154" eb="155">
      <t>タイ</t>
    </rPh>
    <rPh sb="162" eb="164">
      <t>キギョウ</t>
    </rPh>
    <rPh sb="164" eb="165">
      <t>サイ</t>
    </rPh>
    <rPh sb="166" eb="168">
      <t>シャッキン</t>
    </rPh>
    <rPh sb="170" eb="172">
      <t>ザンダカ</t>
    </rPh>
    <rPh sb="177" eb="178">
      <t>シメ</t>
    </rPh>
    <rPh sb="179" eb="181">
      <t>シヒョウ</t>
    </rPh>
    <rPh sb="185" eb="187">
      <t>キンネン</t>
    </rPh>
    <rPh sb="188" eb="190">
      <t>ロウキュウ</t>
    </rPh>
    <rPh sb="190" eb="192">
      <t>シセツ</t>
    </rPh>
    <rPh sb="193" eb="195">
      <t>コウシン</t>
    </rPh>
    <rPh sb="196" eb="199">
      <t>タイシンカ</t>
    </rPh>
    <rPh sb="200" eb="203">
      <t>セッキョクテキ</t>
    </rPh>
    <rPh sb="204" eb="205">
      <t>スス</t>
    </rPh>
    <rPh sb="216" eb="219">
      <t>ダイブブン</t>
    </rPh>
    <rPh sb="224" eb="225">
      <t>タヨ</t>
    </rPh>
    <rPh sb="234" eb="236">
      <t>スウネン</t>
    </rPh>
    <rPh sb="237" eb="239">
      <t>ルイジ</t>
    </rPh>
    <rPh sb="239" eb="241">
      <t>ダンタイ</t>
    </rPh>
    <rPh sb="241" eb="244">
      <t>ヘイキンチ</t>
    </rPh>
    <rPh sb="245" eb="247">
      <t>ウワマワ</t>
    </rPh>
    <rPh sb="248" eb="250">
      <t>ネンネン</t>
    </rPh>
    <rPh sb="293" eb="295">
      <t>キュウスイ</t>
    </rPh>
    <rPh sb="295" eb="297">
      <t>ゲンカ</t>
    </rPh>
    <rPh sb="299" eb="300">
      <t>ミズ</t>
    </rPh>
    <rPh sb="303" eb="305">
      <t>キョウキュウ</t>
    </rPh>
    <rPh sb="312" eb="314">
      <t>ヒヨウ</t>
    </rPh>
    <rPh sb="318" eb="320">
      <t>レイワ</t>
    </rPh>
    <rPh sb="321" eb="323">
      <t>ネンド</t>
    </rPh>
    <rPh sb="324" eb="326">
      <t>ヒヨウ</t>
    </rPh>
    <rPh sb="327" eb="329">
      <t>ゲンショウ</t>
    </rPh>
    <rPh sb="337" eb="339">
      <t>ルイジ</t>
    </rPh>
    <rPh sb="339" eb="341">
      <t>ダンタイ</t>
    </rPh>
    <rPh sb="341" eb="343">
      <t>ヘイキン</t>
    </rPh>
    <rPh sb="343" eb="344">
      <t>チ</t>
    </rPh>
    <rPh sb="345" eb="347">
      <t>シタマワ</t>
    </rPh>
    <rPh sb="355" eb="357">
      <t>リョウキン</t>
    </rPh>
    <rPh sb="357" eb="359">
      <t>カイシュウ</t>
    </rPh>
    <rPh sb="359" eb="360">
      <t>リツ</t>
    </rPh>
    <rPh sb="366" eb="368">
      <t>カクホ</t>
    </rPh>
    <rPh sb="371" eb="372">
      <t>ミズ</t>
    </rPh>
    <rPh sb="373" eb="375">
      <t>キョウキュウ</t>
    </rPh>
    <rPh sb="380" eb="382">
      <t>ヒツヨウ</t>
    </rPh>
    <rPh sb="383" eb="385">
      <t>ヒヨウ</t>
    </rPh>
    <rPh sb="386" eb="388">
      <t>リョウキン</t>
    </rPh>
    <rPh sb="388" eb="390">
      <t>シュウニュウ</t>
    </rPh>
    <rPh sb="391" eb="392">
      <t>マカナ</t>
    </rPh>
    <rPh sb="404" eb="406">
      <t>ルイジ</t>
    </rPh>
    <rPh sb="406" eb="408">
      <t>ダンタイ</t>
    </rPh>
    <rPh sb="408" eb="411">
      <t>ヘイキンチ</t>
    </rPh>
    <rPh sb="412" eb="413">
      <t>クラ</t>
    </rPh>
    <rPh sb="414" eb="415">
      <t>ヒク</t>
    </rPh>
    <rPh sb="416" eb="418">
      <t>スイジュン</t>
    </rPh>
    <rPh sb="424" eb="426">
      <t>リョウキン</t>
    </rPh>
    <rPh sb="426" eb="428">
      <t>スイジュン</t>
    </rPh>
    <rPh sb="429" eb="431">
      <t>ルイジ</t>
    </rPh>
    <rPh sb="431" eb="433">
      <t>ダンタイ</t>
    </rPh>
    <rPh sb="434" eb="435">
      <t>クラ</t>
    </rPh>
    <rPh sb="436" eb="437">
      <t>ヒク</t>
    </rPh>
    <rPh sb="441" eb="442">
      <t>カンガ</t>
    </rPh>
    <rPh sb="449" eb="451">
      <t>シセツ</t>
    </rPh>
    <rPh sb="451" eb="453">
      <t>リヨウ</t>
    </rPh>
    <rPh sb="453" eb="454">
      <t>リツ</t>
    </rPh>
    <rPh sb="456" eb="458">
      <t>シセツ</t>
    </rPh>
    <rPh sb="459" eb="461">
      <t>ハイスイ</t>
    </rPh>
    <rPh sb="461" eb="463">
      <t>ノウリョク</t>
    </rPh>
    <rPh sb="466" eb="468">
      <t>リヨウ</t>
    </rPh>
    <rPh sb="472" eb="474">
      <t>ワリアイ</t>
    </rPh>
    <rPh sb="475" eb="476">
      <t>シメ</t>
    </rPh>
    <rPh sb="477" eb="479">
      <t>シヒョウ</t>
    </rPh>
    <rPh sb="483" eb="485">
      <t>ケイコウ</t>
    </rPh>
    <rPh sb="486" eb="487">
      <t>ツヅ</t>
    </rPh>
    <rPh sb="498" eb="500">
      <t>シセツ</t>
    </rPh>
    <rPh sb="501" eb="502">
      <t>オオ</t>
    </rPh>
    <rPh sb="504" eb="506">
      <t>コウド</t>
    </rPh>
    <rPh sb="506" eb="509">
      <t>セイチョウキ</t>
    </rPh>
    <rPh sb="510" eb="512">
      <t>セイビ</t>
    </rPh>
    <rPh sb="512" eb="513">
      <t>ゴ</t>
    </rPh>
    <rPh sb="523" eb="525">
      <t>シヨウ</t>
    </rPh>
    <rPh sb="525" eb="527">
      <t>スイリョウ</t>
    </rPh>
    <rPh sb="531" eb="532">
      <t>ツヅ</t>
    </rPh>
    <rPh sb="540" eb="541">
      <t>タイ</t>
    </rPh>
    <rPh sb="542" eb="544">
      <t>シセツ</t>
    </rPh>
    <rPh sb="544" eb="546">
      <t>キボ</t>
    </rPh>
    <rPh sb="547" eb="550">
      <t>テキセイカ</t>
    </rPh>
    <rPh sb="551" eb="552">
      <t>スス</t>
    </rPh>
    <rPh sb="565" eb="567">
      <t>ユウシュウ</t>
    </rPh>
    <rPh sb="567" eb="568">
      <t>リツ</t>
    </rPh>
    <rPh sb="575" eb="576">
      <t>チカ</t>
    </rPh>
    <rPh sb="579" eb="581">
      <t>スイドウ</t>
    </rPh>
    <rPh sb="581" eb="583">
      <t>シセツ</t>
    </rPh>
    <rPh sb="585" eb="587">
      <t>キョウキュウ</t>
    </rPh>
    <rPh sb="589" eb="590">
      <t>ミズ</t>
    </rPh>
    <rPh sb="591" eb="593">
      <t>シュウエキ</t>
    </rPh>
    <rPh sb="602" eb="603">
      <t>イ</t>
    </rPh>
    <rPh sb="626" eb="628">
      <t>ルイジ</t>
    </rPh>
    <rPh sb="628" eb="630">
      <t>ダンタイ</t>
    </rPh>
    <rPh sb="634" eb="635">
      <t>クラ</t>
    </rPh>
    <rPh sb="637" eb="638">
      <t>タカ</t>
    </rPh>
    <rPh sb="639" eb="641">
      <t>スイジュン</t>
    </rPh>
    <rPh sb="642" eb="643">
      <t>タモ</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</si>
</sst>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5"/>
      <color theme="1"/>
      <name val="ＭＳ ゴシック"/>
      <family val="3"/>
      <charset val="128"/>
    </font>
    <font>
      <sz val="10.5"/>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6" fillId="0" borderId="9" xfId="0" applyFont="1" applyFill="1" applyBorder="1" applyAlignment="1" applyProtection="1">
      <alignment horizontal="left" vertical="top" wrapText="1"/>
      <protection locked="0"/>
    </xf>
    <xf numFmtId="0" fontId="16" fillId="0" borderId="0" xfId="0" applyFont="1" applyFill="1" applyBorder="1" applyAlignment="1" applyProtection="1">
      <alignment horizontal="left" vertical="top" wrapText="1"/>
      <protection locked="0"/>
    </xf>
    <xf numFmtId="0" fontId="16" fillId="0" borderId="10" xfId="0" applyFont="1" applyFill="1" applyBorder="1" applyAlignment="1" applyProtection="1">
      <alignment horizontal="left" vertical="top" wrapText="1"/>
      <protection locked="0"/>
    </xf>
    <xf numFmtId="0" fontId="16" fillId="0" borderId="11" xfId="0" applyFont="1" applyFill="1" applyBorder="1" applyAlignment="1" applyProtection="1">
      <alignment horizontal="left" vertical="top" wrapText="1"/>
      <protection locked="0"/>
    </xf>
    <xf numFmtId="0" fontId="16" fillId="0" borderId="1" xfId="0" applyFont="1" applyFill="1" applyBorder="1" applyAlignment="1" applyProtection="1">
      <alignment horizontal="left" vertical="top" wrapText="1"/>
      <protection locked="0"/>
    </xf>
    <xf numFmtId="0" fontId="16" fillId="0" borderId="12" xfId="0" applyFont="1" applyFill="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7" fillId="0" borderId="9" xfId="0" applyFont="1" applyFill="1" applyBorder="1" applyAlignment="1" applyProtection="1">
      <alignment horizontal="left" vertical="top" wrapText="1"/>
      <protection locked="0"/>
    </xf>
    <xf numFmtId="0" fontId="17" fillId="0" borderId="0" xfId="0" applyFont="1" applyFill="1" applyBorder="1" applyAlignment="1" applyProtection="1">
      <alignment horizontal="left" vertical="top" wrapText="1"/>
      <protection locked="0"/>
    </xf>
    <xf numFmtId="0" fontId="17" fillId="0" borderId="10" xfId="0" applyFont="1" applyFill="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0.53</c:v>
                </c:pt>
                <c:pt idx="1">
                  <c:v>0.49</c:v>
                </c:pt>
                <c:pt idx="2">
                  <c:v>0.76</c:v>
                </c:pt>
                <c:pt idx="3">
                  <c:v>0.53</c:v>
                </c:pt>
                <c:pt idx="4">
                  <c:v>0.54</c:v>
                </c:pt>
              </c:numCache>
            </c:numRef>
          </c:val>
          <c:extLst>
            <c:ext xmlns:c16="http://schemas.microsoft.com/office/drawing/2014/chart" uri="{C3380CC4-5D6E-409C-BE32-E72D297353CC}">
              <c16:uniqueId val="{00000000-7CE9-4AE2-9C9A-EF8F97B8937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0.65</c:v>
                </c:pt>
                <c:pt idx="2">
                  <c:v>0.7</c:v>
                </c:pt>
                <c:pt idx="3">
                  <c:v>0.72</c:v>
                </c:pt>
                <c:pt idx="4">
                  <c:v>0.69</c:v>
                </c:pt>
              </c:numCache>
            </c:numRef>
          </c:val>
          <c:smooth val="0"/>
          <c:extLst>
            <c:ext xmlns:c16="http://schemas.microsoft.com/office/drawing/2014/chart" uri="{C3380CC4-5D6E-409C-BE32-E72D297353CC}">
              <c16:uniqueId val="{00000001-7CE9-4AE2-9C9A-EF8F97B8937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59.86</c:v>
                </c:pt>
                <c:pt idx="1">
                  <c:v>59.72</c:v>
                </c:pt>
                <c:pt idx="2">
                  <c:v>59.25</c:v>
                </c:pt>
                <c:pt idx="3">
                  <c:v>58.4</c:v>
                </c:pt>
                <c:pt idx="4">
                  <c:v>58.34</c:v>
                </c:pt>
              </c:numCache>
            </c:numRef>
          </c:val>
          <c:extLst>
            <c:ext xmlns:c16="http://schemas.microsoft.com/office/drawing/2014/chart" uri="{C3380CC4-5D6E-409C-BE32-E72D297353CC}">
              <c16:uniqueId val="{00000000-10F0-433E-8751-8395AA68622F}"/>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62.46</c:v>
                </c:pt>
                <c:pt idx="1">
                  <c:v>62.88</c:v>
                </c:pt>
                <c:pt idx="2">
                  <c:v>62.32</c:v>
                </c:pt>
                <c:pt idx="3">
                  <c:v>61.71</c:v>
                </c:pt>
                <c:pt idx="4">
                  <c:v>63.12</c:v>
                </c:pt>
              </c:numCache>
            </c:numRef>
          </c:val>
          <c:smooth val="0"/>
          <c:extLst>
            <c:ext xmlns:c16="http://schemas.microsoft.com/office/drawing/2014/chart" uri="{C3380CC4-5D6E-409C-BE32-E72D297353CC}">
              <c16:uniqueId val="{00000001-10F0-433E-8751-8395AA68622F}"/>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95.11</c:v>
                </c:pt>
                <c:pt idx="1">
                  <c:v>94.69</c:v>
                </c:pt>
                <c:pt idx="2">
                  <c:v>94.64</c:v>
                </c:pt>
                <c:pt idx="3">
                  <c:v>94.36</c:v>
                </c:pt>
                <c:pt idx="4">
                  <c:v>94.79</c:v>
                </c:pt>
              </c:numCache>
            </c:numRef>
          </c:val>
          <c:extLst>
            <c:ext xmlns:c16="http://schemas.microsoft.com/office/drawing/2014/chart" uri="{C3380CC4-5D6E-409C-BE32-E72D297353CC}">
              <c16:uniqueId val="{00000000-4059-4CF7-8C3E-2BB24D5A23BE}"/>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90.62</c:v>
                </c:pt>
                <c:pt idx="1">
                  <c:v>90.13</c:v>
                </c:pt>
                <c:pt idx="2">
                  <c:v>90.19</c:v>
                </c:pt>
                <c:pt idx="3">
                  <c:v>90.03</c:v>
                </c:pt>
                <c:pt idx="4">
                  <c:v>90.09</c:v>
                </c:pt>
              </c:numCache>
            </c:numRef>
          </c:val>
          <c:smooth val="0"/>
          <c:extLst>
            <c:ext xmlns:c16="http://schemas.microsoft.com/office/drawing/2014/chart" uri="{C3380CC4-5D6E-409C-BE32-E72D297353CC}">
              <c16:uniqueId val="{00000001-4059-4CF7-8C3E-2BB24D5A23BE}"/>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108.08</c:v>
                </c:pt>
                <c:pt idx="1">
                  <c:v>101.34</c:v>
                </c:pt>
                <c:pt idx="2">
                  <c:v>103.2</c:v>
                </c:pt>
                <c:pt idx="3">
                  <c:v>105.18</c:v>
                </c:pt>
                <c:pt idx="4">
                  <c:v>104.39</c:v>
                </c:pt>
              </c:numCache>
            </c:numRef>
          </c:val>
          <c:extLst>
            <c:ext xmlns:c16="http://schemas.microsoft.com/office/drawing/2014/chart" uri="{C3380CC4-5D6E-409C-BE32-E72D297353CC}">
              <c16:uniqueId val="{00000000-7DE1-4F1A-8CAD-297AF9D41E08}"/>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115.36</c:v>
                </c:pt>
                <c:pt idx="1">
                  <c:v>113.95</c:v>
                </c:pt>
                <c:pt idx="2">
                  <c:v>112.62</c:v>
                </c:pt>
                <c:pt idx="3">
                  <c:v>113.35</c:v>
                </c:pt>
                <c:pt idx="4">
                  <c:v>112.36</c:v>
                </c:pt>
              </c:numCache>
            </c:numRef>
          </c:val>
          <c:smooth val="0"/>
          <c:extLst>
            <c:ext xmlns:c16="http://schemas.microsoft.com/office/drawing/2014/chart" uri="{C3380CC4-5D6E-409C-BE32-E72D297353CC}">
              <c16:uniqueId val="{00000001-7DE1-4F1A-8CAD-297AF9D41E08}"/>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52.53</c:v>
                </c:pt>
                <c:pt idx="1">
                  <c:v>52.23</c:v>
                </c:pt>
                <c:pt idx="2">
                  <c:v>52.69</c:v>
                </c:pt>
                <c:pt idx="3">
                  <c:v>50.98</c:v>
                </c:pt>
                <c:pt idx="4">
                  <c:v>51.78</c:v>
                </c:pt>
              </c:numCache>
            </c:numRef>
          </c:val>
          <c:extLst>
            <c:ext xmlns:c16="http://schemas.microsoft.com/office/drawing/2014/chart" uri="{C3380CC4-5D6E-409C-BE32-E72D297353CC}">
              <c16:uniqueId val="{00000000-F874-431C-BDB0-38BC50746FC1}"/>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48.01</c:v>
                </c:pt>
                <c:pt idx="1">
                  <c:v>48.01</c:v>
                </c:pt>
                <c:pt idx="2">
                  <c:v>48.86</c:v>
                </c:pt>
                <c:pt idx="3">
                  <c:v>49.6</c:v>
                </c:pt>
                <c:pt idx="4">
                  <c:v>50.31</c:v>
                </c:pt>
              </c:numCache>
            </c:numRef>
          </c:val>
          <c:smooth val="0"/>
          <c:extLst>
            <c:ext xmlns:c16="http://schemas.microsoft.com/office/drawing/2014/chart" uri="{C3380CC4-5D6E-409C-BE32-E72D297353CC}">
              <c16:uniqueId val="{00000001-F874-431C-BDB0-38BC50746FC1}"/>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28.75</c:v>
                </c:pt>
                <c:pt idx="1">
                  <c:v>30.84</c:v>
                </c:pt>
                <c:pt idx="2">
                  <c:v>31.94</c:v>
                </c:pt>
                <c:pt idx="3">
                  <c:v>32.26</c:v>
                </c:pt>
                <c:pt idx="4">
                  <c:v>33.57</c:v>
                </c:pt>
              </c:numCache>
            </c:numRef>
          </c:val>
          <c:extLst>
            <c:ext xmlns:c16="http://schemas.microsoft.com/office/drawing/2014/chart" uri="{C3380CC4-5D6E-409C-BE32-E72D297353CC}">
              <c16:uniqueId val="{00000000-BCAC-48E6-8943-5F464F60FB37}"/>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16.170000000000002</c:v>
                </c:pt>
                <c:pt idx="1">
                  <c:v>16.600000000000001</c:v>
                </c:pt>
                <c:pt idx="2">
                  <c:v>18.510000000000002</c:v>
                </c:pt>
                <c:pt idx="3">
                  <c:v>20.49</c:v>
                </c:pt>
                <c:pt idx="4">
                  <c:v>21.34</c:v>
                </c:pt>
              </c:numCache>
            </c:numRef>
          </c:val>
          <c:smooth val="0"/>
          <c:extLst>
            <c:ext xmlns:c16="http://schemas.microsoft.com/office/drawing/2014/chart" uri="{C3380CC4-5D6E-409C-BE32-E72D297353CC}">
              <c16:uniqueId val="{00000001-BCAC-48E6-8943-5F464F60FB37}"/>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90A-45BE-8BCD-6CC2D9D8BC84}"/>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formatCode="#,##0.00;&quot;△&quot;#,##0.00;&quot;-&quot;">
                  <c:v>0.75</c:v>
                </c:pt>
                <c:pt idx="3" formatCode="#,##0.00;&quot;△&quot;#,##0.00;&quot;-&quot;">
                  <c:v>0.51</c:v>
                </c:pt>
                <c:pt idx="4" formatCode="#,##0.00;&quot;△&quot;#,##0.00;&quot;-&quot;">
                  <c:v>0.28999999999999998</c:v>
                </c:pt>
              </c:numCache>
            </c:numRef>
          </c:val>
          <c:smooth val="0"/>
          <c:extLst>
            <c:ext xmlns:c16="http://schemas.microsoft.com/office/drawing/2014/chart" uri="{C3380CC4-5D6E-409C-BE32-E72D297353CC}">
              <c16:uniqueId val="{00000001-E90A-45BE-8BCD-6CC2D9D8BC84}"/>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278.08999999999997</c:v>
                </c:pt>
                <c:pt idx="1">
                  <c:v>218.83</c:v>
                </c:pt>
                <c:pt idx="2">
                  <c:v>242.65</c:v>
                </c:pt>
                <c:pt idx="3">
                  <c:v>110.4</c:v>
                </c:pt>
                <c:pt idx="4">
                  <c:v>126.31</c:v>
                </c:pt>
              </c:numCache>
            </c:numRef>
          </c:val>
          <c:extLst>
            <c:ext xmlns:c16="http://schemas.microsoft.com/office/drawing/2014/chart" uri="{C3380CC4-5D6E-409C-BE32-E72D297353CC}">
              <c16:uniqueId val="{00000000-95C4-4D7D-831A-857CF5537AD6}"/>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311.99</c:v>
                </c:pt>
                <c:pt idx="1">
                  <c:v>307.83</c:v>
                </c:pt>
                <c:pt idx="2">
                  <c:v>318.89</c:v>
                </c:pt>
                <c:pt idx="3">
                  <c:v>309.10000000000002</c:v>
                </c:pt>
                <c:pt idx="4">
                  <c:v>306.08</c:v>
                </c:pt>
              </c:numCache>
            </c:numRef>
          </c:val>
          <c:smooth val="0"/>
          <c:extLst>
            <c:ext xmlns:c16="http://schemas.microsoft.com/office/drawing/2014/chart" uri="{C3380CC4-5D6E-409C-BE32-E72D297353CC}">
              <c16:uniqueId val="{00000001-95C4-4D7D-831A-857CF5537AD6}"/>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320.39999999999998</c:v>
                </c:pt>
                <c:pt idx="1">
                  <c:v>359.64</c:v>
                </c:pt>
                <c:pt idx="2">
                  <c:v>375.72</c:v>
                </c:pt>
                <c:pt idx="3">
                  <c:v>408.94</c:v>
                </c:pt>
                <c:pt idx="4">
                  <c:v>445.71</c:v>
                </c:pt>
              </c:numCache>
            </c:numRef>
          </c:val>
          <c:extLst>
            <c:ext xmlns:c16="http://schemas.microsoft.com/office/drawing/2014/chart" uri="{C3380CC4-5D6E-409C-BE32-E72D297353CC}">
              <c16:uniqueId val="{00000000-DF65-49F5-A538-D2D0D32F386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291.77999999999997</c:v>
                </c:pt>
                <c:pt idx="1">
                  <c:v>295.44</c:v>
                </c:pt>
                <c:pt idx="2">
                  <c:v>290.07</c:v>
                </c:pt>
                <c:pt idx="3">
                  <c:v>290.42</c:v>
                </c:pt>
                <c:pt idx="4">
                  <c:v>294.66000000000003</c:v>
                </c:pt>
              </c:numCache>
            </c:numRef>
          </c:val>
          <c:smooth val="0"/>
          <c:extLst>
            <c:ext xmlns:c16="http://schemas.microsoft.com/office/drawing/2014/chart" uri="{C3380CC4-5D6E-409C-BE32-E72D297353CC}">
              <c16:uniqueId val="{00000001-DF65-49F5-A538-D2D0D32F386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104.52</c:v>
                </c:pt>
                <c:pt idx="1">
                  <c:v>97.5</c:v>
                </c:pt>
                <c:pt idx="2">
                  <c:v>100.06</c:v>
                </c:pt>
                <c:pt idx="3">
                  <c:v>101.32</c:v>
                </c:pt>
                <c:pt idx="4">
                  <c:v>100.04</c:v>
                </c:pt>
              </c:numCache>
            </c:numRef>
          </c:val>
          <c:extLst>
            <c:ext xmlns:c16="http://schemas.microsoft.com/office/drawing/2014/chart" uri="{C3380CC4-5D6E-409C-BE32-E72D297353CC}">
              <c16:uniqueId val="{00000000-A8D7-4EED-80FD-54E1371711C8}"/>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107.61</c:v>
                </c:pt>
                <c:pt idx="1">
                  <c:v>106.02</c:v>
                </c:pt>
                <c:pt idx="2">
                  <c:v>104.84</c:v>
                </c:pt>
                <c:pt idx="3">
                  <c:v>106.11</c:v>
                </c:pt>
                <c:pt idx="4">
                  <c:v>103.75</c:v>
                </c:pt>
              </c:numCache>
            </c:numRef>
          </c:val>
          <c:smooth val="0"/>
          <c:extLst>
            <c:ext xmlns:c16="http://schemas.microsoft.com/office/drawing/2014/chart" uri="{C3380CC4-5D6E-409C-BE32-E72D297353CC}">
              <c16:uniqueId val="{00000001-A8D7-4EED-80FD-54E1371711C8}"/>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148.26</c:v>
                </c:pt>
                <c:pt idx="1">
                  <c:v>158.85</c:v>
                </c:pt>
                <c:pt idx="2">
                  <c:v>154.6</c:v>
                </c:pt>
                <c:pt idx="3">
                  <c:v>151.59</c:v>
                </c:pt>
                <c:pt idx="4">
                  <c:v>142.43</c:v>
                </c:pt>
              </c:numCache>
            </c:numRef>
          </c:val>
          <c:extLst>
            <c:ext xmlns:c16="http://schemas.microsoft.com/office/drawing/2014/chart" uri="{C3380CC4-5D6E-409C-BE32-E72D297353CC}">
              <c16:uniqueId val="{00000000-023B-42A2-852A-8CBDE76C746C}"/>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155.69</c:v>
                </c:pt>
                <c:pt idx="1">
                  <c:v>158.6</c:v>
                </c:pt>
                <c:pt idx="2">
                  <c:v>161.82</c:v>
                </c:pt>
                <c:pt idx="3">
                  <c:v>161.03</c:v>
                </c:pt>
                <c:pt idx="4">
                  <c:v>159.93</c:v>
                </c:pt>
              </c:numCache>
            </c:numRef>
          </c:val>
          <c:smooth val="0"/>
          <c:extLst>
            <c:ext xmlns:c16="http://schemas.microsoft.com/office/drawing/2014/chart" uri="{C3380CC4-5D6E-409C-BE32-E72D297353CC}">
              <c16:uniqueId val="{00000001-023B-42A2-852A-8CBDE76C746C}"/>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大阪府　岸和田市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A2</v>
      </c>
      <c r="X8" s="60"/>
      <c r="Y8" s="60"/>
      <c r="Z8" s="60"/>
      <c r="AA8" s="60"/>
      <c r="AB8" s="60"/>
      <c r="AC8" s="60"/>
      <c r="AD8" s="60" t="str">
        <f>データ!$M$6</f>
        <v>非設置</v>
      </c>
      <c r="AE8" s="60"/>
      <c r="AF8" s="60"/>
      <c r="AG8" s="60"/>
      <c r="AH8" s="60"/>
      <c r="AI8" s="60"/>
      <c r="AJ8" s="60"/>
      <c r="AK8" s="4"/>
      <c r="AL8" s="61">
        <f>データ!$R$6</f>
        <v>192736</v>
      </c>
      <c r="AM8" s="61"/>
      <c r="AN8" s="61"/>
      <c r="AO8" s="61"/>
      <c r="AP8" s="61"/>
      <c r="AQ8" s="61"/>
      <c r="AR8" s="61"/>
      <c r="AS8" s="61"/>
      <c r="AT8" s="52">
        <f>データ!$S$6</f>
        <v>72.72</v>
      </c>
      <c r="AU8" s="53"/>
      <c r="AV8" s="53"/>
      <c r="AW8" s="53"/>
      <c r="AX8" s="53"/>
      <c r="AY8" s="53"/>
      <c r="AZ8" s="53"/>
      <c r="BA8" s="53"/>
      <c r="BB8" s="54">
        <f>データ!$T$6</f>
        <v>2650.39</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41.63</v>
      </c>
      <c r="J10" s="53"/>
      <c r="K10" s="53"/>
      <c r="L10" s="53"/>
      <c r="M10" s="53"/>
      <c r="N10" s="53"/>
      <c r="O10" s="64"/>
      <c r="P10" s="54">
        <f>データ!$P$6</f>
        <v>100</v>
      </c>
      <c r="Q10" s="54"/>
      <c r="R10" s="54"/>
      <c r="S10" s="54"/>
      <c r="T10" s="54"/>
      <c r="U10" s="54"/>
      <c r="V10" s="54"/>
      <c r="W10" s="61">
        <f>データ!$Q$6</f>
        <v>2673</v>
      </c>
      <c r="X10" s="61"/>
      <c r="Y10" s="61"/>
      <c r="Z10" s="61"/>
      <c r="AA10" s="61"/>
      <c r="AB10" s="61"/>
      <c r="AC10" s="61"/>
      <c r="AD10" s="2"/>
      <c r="AE10" s="2"/>
      <c r="AF10" s="2"/>
      <c r="AG10" s="2"/>
      <c r="AH10" s="4"/>
      <c r="AI10" s="4"/>
      <c r="AJ10" s="4"/>
      <c r="AK10" s="4"/>
      <c r="AL10" s="61">
        <f>データ!$U$6</f>
        <v>192250</v>
      </c>
      <c r="AM10" s="61"/>
      <c r="AN10" s="61"/>
      <c r="AO10" s="61"/>
      <c r="AP10" s="61"/>
      <c r="AQ10" s="61"/>
      <c r="AR10" s="61"/>
      <c r="AS10" s="61"/>
      <c r="AT10" s="52">
        <f>データ!$V$6</f>
        <v>44.95</v>
      </c>
      <c r="AU10" s="53"/>
      <c r="AV10" s="53"/>
      <c r="AW10" s="53"/>
      <c r="AX10" s="53"/>
      <c r="AY10" s="53"/>
      <c r="AZ10" s="53"/>
      <c r="BA10" s="53"/>
      <c r="BB10" s="54">
        <f>データ!$W$6</f>
        <v>4276.97</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7" t="s">
        <v>113</v>
      </c>
      <c r="BM16" s="88"/>
      <c r="BN16" s="88"/>
      <c r="BO16" s="88"/>
      <c r="BP16" s="88"/>
      <c r="BQ16" s="88"/>
      <c r="BR16" s="88"/>
      <c r="BS16" s="88"/>
      <c r="BT16" s="88"/>
      <c r="BU16" s="88"/>
      <c r="BV16" s="88"/>
      <c r="BW16" s="88"/>
      <c r="BX16" s="88"/>
      <c r="BY16" s="88"/>
      <c r="BZ16" s="89"/>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7"/>
      <c r="BM17" s="88"/>
      <c r="BN17" s="88"/>
      <c r="BO17" s="88"/>
      <c r="BP17" s="88"/>
      <c r="BQ17" s="88"/>
      <c r="BR17" s="88"/>
      <c r="BS17" s="88"/>
      <c r="BT17" s="88"/>
      <c r="BU17" s="88"/>
      <c r="BV17" s="88"/>
      <c r="BW17" s="88"/>
      <c r="BX17" s="88"/>
      <c r="BY17" s="88"/>
      <c r="BZ17" s="89"/>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7"/>
      <c r="BM18" s="88"/>
      <c r="BN18" s="88"/>
      <c r="BO18" s="88"/>
      <c r="BP18" s="88"/>
      <c r="BQ18" s="88"/>
      <c r="BR18" s="88"/>
      <c r="BS18" s="88"/>
      <c r="BT18" s="88"/>
      <c r="BU18" s="88"/>
      <c r="BV18" s="88"/>
      <c r="BW18" s="88"/>
      <c r="BX18" s="88"/>
      <c r="BY18" s="88"/>
      <c r="BZ18" s="89"/>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7"/>
      <c r="BM19" s="88"/>
      <c r="BN19" s="88"/>
      <c r="BO19" s="88"/>
      <c r="BP19" s="88"/>
      <c r="BQ19" s="88"/>
      <c r="BR19" s="88"/>
      <c r="BS19" s="88"/>
      <c r="BT19" s="88"/>
      <c r="BU19" s="88"/>
      <c r="BV19" s="88"/>
      <c r="BW19" s="88"/>
      <c r="BX19" s="88"/>
      <c r="BY19" s="88"/>
      <c r="BZ19" s="89"/>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7"/>
      <c r="BM20" s="88"/>
      <c r="BN20" s="88"/>
      <c r="BO20" s="88"/>
      <c r="BP20" s="88"/>
      <c r="BQ20" s="88"/>
      <c r="BR20" s="88"/>
      <c r="BS20" s="88"/>
      <c r="BT20" s="88"/>
      <c r="BU20" s="88"/>
      <c r="BV20" s="88"/>
      <c r="BW20" s="88"/>
      <c r="BX20" s="88"/>
      <c r="BY20" s="88"/>
      <c r="BZ20" s="89"/>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7"/>
      <c r="BM21" s="88"/>
      <c r="BN21" s="88"/>
      <c r="BO21" s="88"/>
      <c r="BP21" s="88"/>
      <c r="BQ21" s="88"/>
      <c r="BR21" s="88"/>
      <c r="BS21" s="88"/>
      <c r="BT21" s="88"/>
      <c r="BU21" s="88"/>
      <c r="BV21" s="88"/>
      <c r="BW21" s="88"/>
      <c r="BX21" s="88"/>
      <c r="BY21" s="88"/>
      <c r="BZ21" s="89"/>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7"/>
      <c r="BM22" s="88"/>
      <c r="BN22" s="88"/>
      <c r="BO22" s="88"/>
      <c r="BP22" s="88"/>
      <c r="BQ22" s="88"/>
      <c r="BR22" s="88"/>
      <c r="BS22" s="88"/>
      <c r="BT22" s="88"/>
      <c r="BU22" s="88"/>
      <c r="BV22" s="88"/>
      <c r="BW22" s="88"/>
      <c r="BX22" s="88"/>
      <c r="BY22" s="88"/>
      <c r="BZ22" s="89"/>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7"/>
      <c r="BM23" s="88"/>
      <c r="BN23" s="88"/>
      <c r="BO23" s="88"/>
      <c r="BP23" s="88"/>
      <c r="BQ23" s="88"/>
      <c r="BR23" s="88"/>
      <c r="BS23" s="88"/>
      <c r="BT23" s="88"/>
      <c r="BU23" s="88"/>
      <c r="BV23" s="88"/>
      <c r="BW23" s="88"/>
      <c r="BX23" s="88"/>
      <c r="BY23" s="88"/>
      <c r="BZ23" s="89"/>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7"/>
      <c r="BM24" s="88"/>
      <c r="BN24" s="88"/>
      <c r="BO24" s="88"/>
      <c r="BP24" s="88"/>
      <c r="BQ24" s="88"/>
      <c r="BR24" s="88"/>
      <c r="BS24" s="88"/>
      <c r="BT24" s="88"/>
      <c r="BU24" s="88"/>
      <c r="BV24" s="88"/>
      <c r="BW24" s="88"/>
      <c r="BX24" s="88"/>
      <c r="BY24" s="88"/>
      <c r="BZ24" s="89"/>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7"/>
      <c r="BM25" s="88"/>
      <c r="BN25" s="88"/>
      <c r="BO25" s="88"/>
      <c r="BP25" s="88"/>
      <c r="BQ25" s="88"/>
      <c r="BR25" s="88"/>
      <c r="BS25" s="88"/>
      <c r="BT25" s="88"/>
      <c r="BU25" s="88"/>
      <c r="BV25" s="88"/>
      <c r="BW25" s="88"/>
      <c r="BX25" s="88"/>
      <c r="BY25" s="88"/>
      <c r="BZ25" s="89"/>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7"/>
      <c r="BM26" s="88"/>
      <c r="BN26" s="88"/>
      <c r="BO26" s="88"/>
      <c r="BP26" s="88"/>
      <c r="BQ26" s="88"/>
      <c r="BR26" s="88"/>
      <c r="BS26" s="88"/>
      <c r="BT26" s="88"/>
      <c r="BU26" s="88"/>
      <c r="BV26" s="88"/>
      <c r="BW26" s="88"/>
      <c r="BX26" s="88"/>
      <c r="BY26" s="88"/>
      <c r="BZ26" s="89"/>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7"/>
      <c r="BM27" s="88"/>
      <c r="BN27" s="88"/>
      <c r="BO27" s="88"/>
      <c r="BP27" s="88"/>
      <c r="BQ27" s="88"/>
      <c r="BR27" s="88"/>
      <c r="BS27" s="88"/>
      <c r="BT27" s="88"/>
      <c r="BU27" s="88"/>
      <c r="BV27" s="88"/>
      <c r="BW27" s="88"/>
      <c r="BX27" s="88"/>
      <c r="BY27" s="88"/>
      <c r="BZ27" s="89"/>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7"/>
      <c r="BM28" s="88"/>
      <c r="BN28" s="88"/>
      <c r="BO28" s="88"/>
      <c r="BP28" s="88"/>
      <c r="BQ28" s="88"/>
      <c r="BR28" s="88"/>
      <c r="BS28" s="88"/>
      <c r="BT28" s="88"/>
      <c r="BU28" s="88"/>
      <c r="BV28" s="88"/>
      <c r="BW28" s="88"/>
      <c r="BX28" s="88"/>
      <c r="BY28" s="88"/>
      <c r="BZ28" s="89"/>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7"/>
      <c r="BM29" s="88"/>
      <c r="BN29" s="88"/>
      <c r="BO29" s="88"/>
      <c r="BP29" s="88"/>
      <c r="BQ29" s="88"/>
      <c r="BR29" s="88"/>
      <c r="BS29" s="88"/>
      <c r="BT29" s="88"/>
      <c r="BU29" s="88"/>
      <c r="BV29" s="88"/>
      <c r="BW29" s="88"/>
      <c r="BX29" s="88"/>
      <c r="BY29" s="88"/>
      <c r="BZ29" s="89"/>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7"/>
      <c r="BM30" s="88"/>
      <c r="BN30" s="88"/>
      <c r="BO30" s="88"/>
      <c r="BP30" s="88"/>
      <c r="BQ30" s="88"/>
      <c r="BR30" s="88"/>
      <c r="BS30" s="88"/>
      <c r="BT30" s="88"/>
      <c r="BU30" s="88"/>
      <c r="BV30" s="88"/>
      <c r="BW30" s="88"/>
      <c r="BX30" s="88"/>
      <c r="BY30" s="88"/>
      <c r="BZ30" s="89"/>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7"/>
      <c r="BM31" s="88"/>
      <c r="BN31" s="88"/>
      <c r="BO31" s="88"/>
      <c r="BP31" s="88"/>
      <c r="BQ31" s="88"/>
      <c r="BR31" s="88"/>
      <c r="BS31" s="88"/>
      <c r="BT31" s="88"/>
      <c r="BU31" s="88"/>
      <c r="BV31" s="88"/>
      <c r="BW31" s="88"/>
      <c r="BX31" s="88"/>
      <c r="BY31" s="88"/>
      <c r="BZ31" s="89"/>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7"/>
      <c r="BM32" s="88"/>
      <c r="BN32" s="88"/>
      <c r="BO32" s="88"/>
      <c r="BP32" s="88"/>
      <c r="BQ32" s="88"/>
      <c r="BR32" s="88"/>
      <c r="BS32" s="88"/>
      <c r="BT32" s="88"/>
      <c r="BU32" s="88"/>
      <c r="BV32" s="88"/>
      <c r="BW32" s="88"/>
      <c r="BX32" s="88"/>
      <c r="BY32" s="88"/>
      <c r="BZ32" s="89"/>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7"/>
      <c r="BM33" s="88"/>
      <c r="BN33" s="88"/>
      <c r="BO33" s="88"/>
      <c r="BP33" s="88"/>
      <c r="BQ33" s="88"/>
      <c r="BR33" s="88"/>
      <c r="BS33" s="88"/>
      <c r="BT33" s="88"/>
      <c r="BU33" s="88"/>
      <c r="BV33" s="88"/>
      <c r="BW33" s="88"/>
      <c r="BX33" s="88"/>
      <c r="BY33" s="88"/>
      <c r="BZ33" s="89"/>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7"/>
      <c r="BM34" s="88"/>
      <c r="BN34" s="88"/>
      <c r="BO34" s="88"/>
      <c r="BP34" s="88"/>
      <c r="BQ34" s="88"/>
      <c r="BR34" s="88"/>
      <c r="BS34" s="88"/>
      <c r="BT34" s="88"/>
      <c r="BU34" s="88"/>
      <c r="BV34" s="88"/>
      <c r="BW34" s="88"/>
      <c r="BX34" s="88"/>
      <c r="BY34" s="88"/>
      <c r="BZ34" s="89"/>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7"/>
      <c r="BM35" s="88"/>
      <c r="BN35" s="88"/>
      <c r="BO35" s="88"/>
      <c r="BP35" s="88"/>
      <c r="BQ35" s="88"/>
      <c r="BR35" s="88"/>
      <c r="BS35" s="88"/>
      <c r="BT35" s="88"/>
      <c r="BU35" s="88"/>
      <c r="BV35" s="88"/>
      <c r="BW35" s="88"/>
      <c r="BX35" s="88"/>
      <c r="BY35" s="88"/>
      <c r="BZ35" s="89"/>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7"/>
      <c r="BM36" s="88"/>
      <c r="BN36" s="88"/>
      <c r="BO36" s="88"/>
      <c r="BP36" s="88"/>
      <c r="BQ36" s="88"/>
      <c r="BR36" s="88"/>
      <c r="BS36" s="88"/>
      <c r="BT36" s="88"/>
      <c r="BU36" s="88"/>
      <c r="BV36" s="88"/>
      <c r="BW36" s="88"/>
      <c r="BX36" s="88"/>
      <c r="BY36" s="88"/>
      <c r="BZ36" s="89"/>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7"/>
      <c r="BM37" s="88"/>
      <c r="BN37" s="88"/>
      <c r="BO37" s="88"/>
      <c r="BP37" s="88"/>
      <c r="BQ37" s="88"/>
      <c r="BR37" s="88"/>
      <c r="BS37" s="88"/>
      <c r="BT37" s="88"/>
      <c r="BU37" s="88"/>
      <c r="BV37" s="88"/>
      <c r="BW37" s="88"/>
      <c r="BX37" s="88"/>
      <c r="BY37" s="88"/>
      <c r="BZ37" s="89"/>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7"/>
      <c r="BM38" s="88"/>
      <c r="BN38" s="88"/>
      <c r="BO38" s="88"/>
      <c r="BP38" s="88"/>
      <c r="BQ38" s="88"/>
      <c r="BR38" s="88"/>
      <c r="BS38" s="88"/>
      <c r="BT38" s="88"/>
      <c r="BU38" s="88"/>
      <c r="BV38" s="88"/>
      <c r="BW38" s="88"/>
      <c r="BX38" s="88"/>
      <c r="BY38" s="88"/>
      <c r="BZ38" s="89"/>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7"/>
      <c r="BM39" s="88"/>
      <c r="BN39" s="88"/>
      <c r="BO39" s="88"/>
      <c r="BP39" s="88"/>
      <c r="BQ39" s="88"/>
      <c r="BR39" s="88"/>
      <c r="BS39" s="88"/>
      <c r="BT39" s="88"/>
      <c r="BU39" s="88"/>
      <c r="BV39" s="88"/>
      <c r="BW39" s="88"/>
      <c r="BX39" s="88"/>
      <c r="BY39" s="88"/>
      <c r="BZ39" s="89"/>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7"/>
      <c r="BM40" s="88"/>
      <c r="BN40" s="88"/>
      <c r="BO40" s="88"/>
      <c r="BP40" s="88"/>
      <c r="BQ40" s="88"/>
      <c r="BR40" s="88"/>
      <c r="BS40" s="88"/>
      <c r="BT40" s="88"/>
      <c r="BU40" s="88"/>
      <c r="BV40" s="88"/>
      <c r="BW40" s="88"/>
      <c r="BX40" s="88"/>
      <c r="BY40" s="88"/>
      <c r="BZ40" s="89"/>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7"/>
      <c r="BM41" s="88"/>
      <c r="BN41" s="88"/>
      <c r="BO41" s="88"/>
      <c r="BP41" s="88"/>
      <c r="BQ41" s="88"/>
      <c r="BR41" s="88"/>
      <c r="BS41" s="88"/>
      <c r="BT41" s="88"/>
      <c r="BU41" s="88"/>
      <c r="BV41" s="88"/>
      <c r="BW41" s="88"/>
      <c r="BX41" s="88"/>
      <c r="BY41" s="88"/>
      <c r="BZ41" s="89"/>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7"/>
      <c r="BM42" s="88"/>
      <c r="BN42" s="88"/>
      <c r="BO42" s="88"/>
      <c r="BP42" s="88"/>
      <c r="BQ42" s="88"/>
      <c r="BR42" s="88"/>
      <c r="BS42" s="88"/>
      <c r="BT42" s="88"/>
      <c r="BU42" s="88"/>
      <c r="BV42" s="88"/>
      <c r="BW42" s="88"/>
      <c r="BX42" s="88"/>
      <c r="BY42" s="88"/>
      <c r="BZ42" s="89"/>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7"/>
      <c r="BM43" s="88"/>
      <c r="BN43" s="88"/>
      <c r="BO43" s="88"/>
      <c r="BP43" s="88"/>
      <c r="BQ43" s="88"/>
      <c r="BR43" s="88"/>
      <c r="BS43" s="88"/>
      <c r="BT43" s="88"/>
      <c r="BU43" s="88"/>
      <c r="BV43" s="88"/>
      <c r="BW43" s="88"/>
      <c r="BX43" s="88"/>
      <c r="BY43" s="88"/>
      <c r="BZ43" s="89"/>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7"/>
      <c r="BM44" s="88"/>
      <c r="BN44" s="88"/>
      <c r="BO44" s="88"/>
      <c r="BP44" s="88"/>
      <c r="BQ44" s="88"/>
      <c r="BR44" s="88"/>
      <c r="BS44" s="88"/>
      <c r="BT44" s="88"/>
      <c r="BU44" s="88"/>
      <c r="BV44" s="88"/>
      <c r="BW44" s="88"/>
      <c r="BX44" s="88"/>
      <c r="BY44" s="88"/>
      <c r="BZ44" s="89"/>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90" t="s">
        <v>111</v>
      </c>
      <c r="BM47" s="91"/>
      <c r="BN47" s="91"/>
      <c r="BO47" s="91"/>
      <c r="BP47" s="91"/>
      <c r="BQ47" s="91"/>
      <c r="BR47" s="91"/>
      <c r="BS47" s="91"/>
      <c r="BT47" s="91"/>
      <c r="BU47" s="91"/>
      <c r="BV47" s="91"/>
      <c r="BW47" s="91"/>
      <c r="BX47" s="91"/>
      <c r="BY47" s="91"/>
      <c r="BZ47" s="9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90"/>
      <c r="BM48" s="91"/>
      <c r="BN48" s="91"/>
      <c r="BO48" s="91"/>
      <c r="BP48" s="91"/>
      <c r="BQ48" s="91"/>
      <c r="BR48" s="91"/>
      <c r="BS48" s="91"/>
      <c r="BT48" s="91"/>
      <c r="BU48" s="91"/>
      <c r="BV48" s="91"/>
      <c r="BW48" s="91"/>
      <c r="BX48" s="91"/>
      <c r="BY48" s="91"/>
      <c r="BZ48" s="9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90"/>
      <c r="BM49" s="91"/>
      <c r="BN49" s="91"/>
      <c r="BO49" s="91"/>
      <c r="BP49" s="91"/>
      <c r="BQ49" s="91"/>
      <c r="BR49" s="91"/>
      <c r="BS49" s="91"/>
      <c r="BT49" s="91"/>
      <c r="BU49" s="91"/>
      <c r="BV49" s="91"/>
      <c r="BW49" s="91"/>
      <c r="BX49" s="91"/>
      <c r="BY49" s="91"/>
      <c r="BZ49" s="9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90"/>
      <c r="BM50" s="91"/>
      <c r="BN50" s="91"/>
      <c r="BO50" s="91"/>
      <c r="BP50" s="91"/>
      <c r="BQ50" s="91"/>
      <c r="BR50" s="91"/>
      <c r="BS50" s="91"/>
      <c r="BT50" s="91"/>
      <c r="BU50" s="91"/>
      <c r="BV50" s="91"/>
      <c r="BW50" s="91"/>
      <c r="BX50" s="91"/>
      <c r="BY50" s="91"/>
      <c r="BZ50" s="9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90"/>
      <c r="BM51" s="91"/>
      <c r="BN51" s="91"/>
      <c r="BO51" s="91"/>
      <c r="BP51" s="91"/>
      <c r="BQ51" s="91"/>
      <c r="BR51" s="91"/>
      <c r="BS51" s="91"/>
      <c r="BT51" s="91"/>
      <c r="BU51" s="91"/>
      <c r="BV51" s="91"/>
      <c r="BW51" s="91"/>
      <c r="BX51" s="91"/>
      <c r="BY51" s="91"/>
      <c r="BZ51" s="9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90"/>
      <c r="BM52" s="91"/>
      <c r="BN52" s="91"/>
      <c r="BO52" s="91"/>
      <c r="BP52" s="91"/>
      <c r="BQ52" s="91"/>
      <c r="BR52" s="91"/>
      <c r="BS52" s="91"/>
      <c r="BT52" s="91"/>
      <c r="BU52" s="91"/>
      <c r="BV52" s="91"/>
      <c r="BW52" s="91"/>
      <c r="BX52" s="91"/>
      <c r="BY52" s="91"/>
      <c r="BZ52" s="9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90"/>
      <c r="BM53" s="91"/>
      <c r="BN53" s="91"/>
      <c r="BO53" s="91"/>
      <c r="BP53" s="91"/>
      <c r="BQ53" s="91"/>
      <c r="BR53" s="91"/>
      <c r="BS53" s="91"/>
      <c r="BT53" s="91"/>
      <c r="BU53" s="91"/>
      <c r="BV53" s="91"/>
      <c r="BW53" s="91"/>
      <c r="BX53" s="91"/>
      <c r="BY53" s="91"/>
      <c r="BZ53" s="9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90"/>
      <c r="BM54" s="91"/>
      <c r="BN54" s="91"/>
      <c r="BO54" s="91"/>
      <c r="BP54" s="91"/>
      <c r="BQ54" s="91"/>
      <c r="BR54" s="91"/>
      <c r="BS54" s="91"/>
      <c r="BT54" s="91"/>
      <c r="BU54" s="91"/>
      <c r="BV54" s="91"/>
      <c r="BW54" s="91"/>
      <c r="BX54" s="91"/>
      <c r="BY54" s="91"/>
      <c r="BZ54" s="9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90"/>
      <c r="BM55" s="91"/>
      <c r="BN55" s="91"/>
      <c r="BO55" s="91"/>
      <c r="BP55" s="91"/>
      <c r="BQ55" s="91"/>
      <c r="BR55" s="91"/>
      <c r="BS55" s="91"/>
      <c r="BT55" s="91"/>
      <c r="BU55" s="91"/>
      <c r="BV55" s="91"/>
      <c r="BW55" s="91"/>
      <c r="BX55" s="91"/>
      <c r="BY55" s="91"/>
      <c r="BZ55" s="9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90"/>
      <c r="BM56" s="91"/>
      <c r="BN56" s="91"/>
      <c r="BO56" s="91"/>
      <c r="BP56" s="91"/>
      <c r="BQ56" s="91"/>
      <c r="BR56" s="91"/>
      <c r="BS56" s="91"/>
      <c r="BT56" s="91"/>
      <c r="BU56" s="91"/>
      <c r="BV56" s="91"/>
      <c r="BW56" s="91"/>
      <c r="BX56" s="91"/>
      <c r="BY56" s="91"/>
      <c r="BZ56" s="9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90"/>
      <c r="BM57" s="91"/>
      <c r="BN57" s="91"/>
      <c r="BO57" s="91"/>
      <c r="BP57" s="91"/>
      <c r="BQ57" s="91"/>
      <c r="BR57" s="91"/>
      <c r="BS57" s="91"/>
      <c r="BT57" s="91"/>
      <c r="BU57" s="91"/>
      <c r="BV57" s="91"/>
      <c r="BW57" s="91"/>
      <c r="BX57" s="91"/>
      <c r="BY57" s="91"/>
      <c r="BZ57" s="9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90"/>
      <c r="BM58" s="91"/>
      <c r="BN58" s="91"/>
      <c r="BO58" s="91"/>
      <c r="BP58" s="91"/>
      <c r="BQ58" s="91"/>
      <c r="BR58" s="91"/>
      <c r="BS58" s="91"/>
      <c r="BT58" s="91"/>
      <c r="BU58" s="91"/>
      <c r="BV58" s="91"/>
      <c r="BW58" s="91"/>
      <c r="BX58" s="91"/>
      <c r="BY58" s="91"/>
      <c r="BZ58" s="9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90"/>
      <c r="BM59" s="91"/>
      <c r="BN59" s="91"/>
      <c r="BO59" s="91"/>
      <c r="BP59" s="91"/>
      <c r="BQ59" s="91"/>
      <c r="BR59" s="91"/>
      <c r="BS59" s="91"/>
      <c r="BT59" s="91"/>
      <c r="BU59" s="91"/>
      <c r="BV59" s="91"/>
      <c r="BW59" s="91"/>
      <c r="BX59" s="91"/>
      <c r="BY59" s="91"/>
      <c r="BZ59" s="92"/>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90"/>
      <c r="BM60" s="91"/>
      <c r="BN60" s="91"/>
      <c r="BO60" s="91"/>
      <c r="BP60" s="91"/>
      <c r="BQ60" s="91"/>
      <c r="BR60" s="91"/>
      <c r="BS60" s="91"/>
      <c r="BT60" s="91"/>
      <c r="BU60" s="91"/>
      <c r="BV60" s="91"/>
      <c r="BW60" s="91"/>
      <c r="BX60" s="91"/>
      <c r="BY60" s="91"/>
      <c r="BZ60" s="92"/>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90"/>
      <c r="BM61" s="91"/>
      <c r="BN61" s="91"/>
      <c r="BO61" s="91"/>
      <c r="BP61" s="91"/>
      <c r="BQ61" s="91"/>
      <c r="BR61" s="91"/>
      <c r="BS61" s="91"/>
      <c r="BT61" s="91"/>
      <c r="BU61" s="91"/>
      <c r="BV61" s="91"/>
      <c r="BW61" s="91"/>
      <c r="BX61" s="91"/>
      <c r="BY61" s="91"/>
      <c r="BZ61" s="9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90"/>
      <c r="BM62" s="91"/>
      <c r="BN62" s="91"/>
      <c r="BO62" s="91"/>
      <c r="BP62" s="91"/>
      <c r="BQ62" s="91"/>
      <c r="BR62" s="91"/>
      <c r="BS62" s="91"/>
      <c r="BT62" s="91"/>
      <c r="BU62" s="91"/>
      <c r="BV62" s="91"/>
      <c r="BW62" s="91"/>
      <c r="BX62" s="91"/>
      <c r="BY62" s="91"/>
      <c r="BZ62" s="9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90"/>
      <c r="BM63" s="91"/>
      <c r="BN63" s="91"/>
      <c r="BO63" s="91"/>
      <c r="BP63" s="91"/>
      <c r="BQ63" s="91"/>
      <c r="BR63" s="91"/>
      <c r="BS63" s="91"/>
      <c r="BT63" s="91"/>
      <c r="BU63" s="91"/>
      <c r="BV63" s="91"/>
      <c r="BW63" s="91"/>
      <c r="BX63" s="91"/>
      <c r="BY63" s="91"/>
      <c r="BZ63" s="9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112</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floXHyqKckF9YRqcGwXTxUCsv9UDcXmX9TEkmE6YCmqWrK5PdMaJ5wZo4t+Z01sp+1o8iDGVgkfBX+q7O3E4xQ==" saltValue="nXQrBMOlCIeq1FHdwY5J0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4" t="s">
        <v>50</v>
      </c>
      <c r="I3" s="95"/>
      <c r="J3" s="95"/>
      <c r="K3" s="95"/>
      <c r="L3" s="95"/>
      <c r="M3" s="95"/>
      <c r="N3" s="95"/>
      <c r="O3" s="95"/>
      <c r="P3" s="95"/>
      <c r="Q3" s="95"/>
      <c r="R3" s="95"/>
      <c r="S3" s="95"/>
      <c r="T3" s="95"/>
      <c r="U3" s="95"/>
      <c r="V3" s="95"/>
      <c r="W3" s="96"/>
      <c r="X3" s="100" t="s">
        <v>51</v>
      </c>
      <c r="Y3" s="93"/>
      <c r="Z3" s="93"/>
      <c r="AA3" s="93"/>
      <c r="AB3" s="93"/>
      <c r="AC3" s="93"/>
      <c r="AD3" s="93"/>
      <c r="AE3" s="93"/>
      <c r="AF3" s="93"/>
      <c r="AG3" s="93"/>
      <c r="AH3" s="93"/>
      <c r="AI3" s="93"/>
      <c r="AJ3" s="93"/>
      <c r="AK3" s="93"/>
      <c r="AL3" s="93"/>
      <c r="AM3" s="93"/>
      <c r="AN3" s="93"/>
      <c r="AO3" s="93"/>
      <c r="AP3" s="93"/>
      <c r="AQ3" s="93"/>
      <c r="AR3" s="93"/>
      <c r="AS3" s="93"/>
      <c r="AT3" s="93"/>
      <c r="AU3" s="93"/>
      <c r="AV3" s="93"/>
      <c r="AW3" s="93"/>
      <c r="AX3" s="93"/>
      <c r="AY3" s="93"/>
      <c r="AZ3" s="93"/>
      <c r="BA3" s="93"/>
      <c r="BB3" s="93"/>
      <c r="BC3" s="93"/>
      <c r="BD3" s="93"/>
      <c r="BE3" s="93"/>
      <c r="BF3" s="93"/>
      <c r="BG3" s="93"/>
      <c r="BH3" s="93"/>
      <c r="BI3" s="93"/>
      <c r="BJ3" s="93"/>
      <c r="BK3" s="93"/>
      <c r="BL3" s="93"/>
      <c r="BM3" s="93"/>
      <c r="BN3" s="93"/>
      <c r="BO3" s="93"/>
      <c r="BP3" s="93"/>
      <c r="BQ3" s="93"/>
      <c r="BR3" s="93"/>
      <c r="BS3" s="93"/>
      <c r="BT3" s="93"/>
      <c r="BU3" s="93"/>
      <c r="BV3" s="93"/>
      <c r="BW3" s="93"/>
      <c r="BX3" s="93"/>
      <c r="BY3" s="93"/>
      <c r="BZ3" s="93"/>
      <c r="CA3" s="93"/>
      <c r="CB3" s="93"/>
      <c r="CC3" s="93"/>
      <c r="CD3" s="93"/>
      <c r="CE3" s="93"/>
      <c r="CF3" s="93"/>
      <c r="CG3" s="93"/>
      <c r="CH3" s="93"/>
      <c r="CI3" s="93"/>
      <c r="CJ3" s="93"/>
      <c r="CK3" s="93"/>
      <c r="CL3" s="93"/>
      <c r="CM3" s="93"/>
      <c r="CN3" s="93"/>
      <c r="CO3" s="93"/>
      <c r="CP3" s="93"/>
      <c r="CQ3" s="93"/>
      <c r="CR3" s="93"/>
      <c r="CS3" s="93"/>
      <c r="CT3" s="93"/>
      <c r="CU3" s="93"/>
      <c r="CV3" s="93"/>
      <c r="CW3" s="93"/>
      <c r="CX3" s="93"/>
      <c r="CY3" s="93"/>
      <c r="CZ3" s="93"/>
      <c r="DA3" s="93"/>
      <c r="DB3" s="93"/>
      <c r="DC3" s="93"/>
      <c r="DD3" s="93"/>
      <c r="DE3" s="93"/>
      <c r="DF3" s="93"/>
      <c r="DG3" s="93"/>
      <c r="DH3" s="93" t="s">
        <v>52</v>
      </c>
      <c r="DI3" s="93"/>
      <c r="DJ3" s="93"/>
      <c r="DK3" s="93"/>
      <c r="DL3" s="93"/>
      <c r="DM3" s="93"/>
      <c r="DN3" s="93"/>
      <c r="DO3" s="93"/>
      <c r="DP3" s="93"/>
      <c r="DQ3" s="93"/>
      <c r="DR3" s="93"/>
      <c r="DS3" s="93"/>
      <c r="DT3" s="93"/>
      <c r="DU3" s="93"/>
      <c r="DV3" s="93"/>
      <c r="DW3" s="93"/>
      <c r="DX3" s="93"/>
      <c r="DY3" s="93"/>
      <c r="DZ3" s="93"/>
      <c r="EA3" s="93"/>
      <c r="EB3" s="93"/>
      <c r="EC3" s="93"/>
      <c r="ED3" s="93"/>
      <c r="EE3" s="93"/>
      <c r="EF3" s="93"/>
      <c r="EG3" s="93"/>
      <c r="EH3" s="93"/>
      <c r="EI3" s="93"/>
      <c r="EJ3" s="93"/>
      <c r="EK3" s="93"/>
      <c r="EL3" s="93"/>
      <c r="EM3" s="93"/>
      <c r="EN3" s="93"/>
    </row>
    <row r="4" spans="1:144" x14ac:dyDescent="0.15">
      <c r="A4" s="29" t="s">
        <v>53</v>
      </c>
      <c r="B4" s="31"/>
      <c r="C4" s="31"/>
      <c r="D4" s="31"/>
      <c r="E4" s="31"/>
      <c r="F4" s="31"/>
      <c r="G4" s="31"/>
      <c r="H4" s="97"/>
      <c r="I4" s="98"/>
      <c r="J4" s="98"/>
      <c r="K4" s="98"/>
      <c r="L4" s="98"/>
      <c r="M4" s="98"/>
      <c r="N4" s="98"/>
      <c r="O4" s="98"/>
      <c r="P4" s="98"/>
      <c r="Q4" s="98"/>
      <c r="R4" s="98"/>
      <c r="S4" s="98"/>
      <c r="T4" s="98"/>
      <c r="U4" s="98"/>
      <c r="V4" s="98"/>
      <c r="W4" s="99"/>
      <c r="X4" s="93" t="s">
        <v>54</v>
      </c>
      <c r="Y4" s="93"/>
      <c r="Z4" s="93"/>
      <c r="AA4" s="93"/>
      <c r="AB4" s="93"/>
      <c r="AC4" s="93"/>
      <c r="AD4" s="93"/>
      <c r="AE4" s="93"/>
      <c r="AF4" s="93"/>
      <c r="AG4" s="93"/>
      <c r="AH4" s="93"/>
      <c r="AI4" s="93" t="s">
        <v>55</v>
      </c>
      <c r="AJ4" s="93"/>
      <c r="AK4" s="93"/>
      <c r="AL4" s="93"/>
      <c r="AM4" s="93"/>
      <c r="AN4" s="93"/>
      <c r="AO4" s="93"/>
      <c r="AP4" s="93"/>
      <c r="AQ4" s="93"/>
      <c r="AR4" s="93"/>
      <c r="AS4" s="93"/>
      <c r="AT4" s="93" t="s">
        <v>56</v>
      </c>
      <c r="AU4" s="93"/>
      <c r="AV4" s="93"/>
      <c r="AW4" s="93"/>
      <c r="AX4" s="93"/>
      <c r="AY4" s="93"/>
      <c r="AZ4" s="93"/>
      <c r="BA4" s="93"/>
      <c r="BB4" s="93"/>
      <c r="BC4" s="93"/>
      <c r="BD4" s="93"/>
      <c r="BE4" s="93" t="s">
        <v>57</v>
      </c>
      <c r="BF4" s="93"/>
      <c r="BG4" s="93"/>
      <c r="BH4" s="93"/>
      <c r="BI4" s="93"/>
      <c r="BJ4" s="93"/>
      <c r="BK4" s="93"/>
      <c r="BL4" s="93"/>
      <c r="BM4" s="93"/>
      <c r="BN4" s="93"/>
      <c r="BO4" s="93"/>
      <c r="BP4" s="93" t="s">
        <v>58</v>
      </c>
      <c r="BQ4" s="93"/>
      <c r="BR4" s="93"/>
      <c r="BS4" s="93"/>
      <c r="BT4" s="93"/>
      <c r="BU4" s="93"/>
      <c r="BV4" s="93"/>
      <c r="BW4" s="93"/>
      <c r="BX4" s="93"/>
      <c r="BY4" s="93"/>
      <c r="BZ4" s="93"/>
      <c r="CA4" s="93" t="s">
        <v>59</v>
      </c>
      <c r="CB4" s="93"/>
      <c r="CC4" s="93"/>
      <c r="CD4" s="93"/>
      <c r="CE4" s="93"/>
      <c r="CF4" s="93"/>
      <c r="CG4" s="93"/>
      <c r="CH4" s="93"/>
      <c r="CI4" s="93"/>
      <c r="CJ4" s="93"/>
      <c r="CK4" s="93"/>
      <c r="CL4" s="93" t="s">
        <v>60</v>
      </c>
      <c r="CM4" s="93"/>
      <c r="CN4" s="93"/>
      <c r="CO4" s="93"/>
      <c r="CP4" s="93"/>
      <c r="CQ4" s="93"/>
      <c r="CR4" s="93"/>
      <c r="CS4" s="93"/>
      <c r="CT4" s="93"/>
      <c r="CU4" s="93"/>
      <c r="CV4" s="93"/>
      <c r="CW4" s="93" t="s">
        <v>61</v>
      </c>
      <c r="CX4" s="93"/>
      <c r="CY4" s="93"/>
      <c r="CZ4" s="93"/>
      <c r="DA4" s="93"/>
      <c r="DB4" s="93"/>
      <c r="DC4" s="93"/>
      <c r="DD4" s="93"/>
      <c r="DE4" s="93"/>
      <c r="DF4" s="93"/>
      <c r="DG4" s="93"/>
      <c r="DH4" s="93" t="s">
        <v>62</v>
      </c>
      <c r="DI4" s="93"/>
      <c r="DJ4" s="93"/>
      <c r="DK4" s="93"/>
      <c r="DL4" s="93"/>
      <c r="DM4" s="93"/>
      <c r="DN4" s="93"/>
      <c r="DO4" s="93"/>
      <c r="DP4" s="93"/>
      <c r="DQ4" s="93"/>
      <c r="DR4" s="93"/>
      <c r="DS4" s="93" t="s">
        <v>63</v>
      </c>
      <c r="DT4" s="93"/>
      <c r="DU4" s="93"/>
      <c r="DV4" s="93"/>
      <c r="DW4" s="93"/>
      <c r="DX4" s="93"/>
      <c r="DY4" s="93"/>
      <c r="DZ4" s="93"/>
      <c r="EA4" s="93"/>
      <c r="EB4" s="93"/>
      <c r="EC4" s="93"/>
      <c r="ED4" s="93" t="s">
        <v>64</v>
      </c>
      <c r="EE4" s="93"/>
      <c r="EF4" s="93"/>
      <c r="EG4" s="93"/>
      <c r="EH4" s="93"/>
      <c r="EI4" s="93"/>
      <c r="EJ4" s="93"/>
      <c r="EK4" s="93"/>
      <c r="EL4" s="93"/>
      <c r="EM4" s="93"/>
      <c r="EN4" s="93"/>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272027</v>
      </c>
      <c r="D6" s="34">
        <f t="shared" si="3"/>
        <v>46</v>
      </c>
      <c r="E6" s="34">
        <f t="shared" si="3"/>
        <v>1</v>
      </c>
      <c r="F6" s="34">
        <f t="shared" si="3"/>
        <v>0</v>
      </c>
      <c r="G6" s="34">
        <f t="shared" si="3"/>
        <v>1</v>
      </c>
      <c r="H6" s="34" t="str">
        <f t="shared" si="3"/>
        <v>大阪府　岸和田市</v>
      </c>
      <c r="I6" s="34" t="str">
        <f t="shared" si="3"/>
        <v>法適用</v>
      </c>
      <c r="J6" s="34" t="str">
        <f t="shared" si="3"/>
        <v>水道事業</v>
      </c>
      <c r="K6" s="34" t="str">
        <f t="shared" si="3"/>
        <v>末端給水事業</v>
      </c>
      <c r="L6" s="34" t="str">
        <f t="shared" si="3"/>
        <v>A2</v>
      </c>
      <c r="M6" s="34" t="str">
        <f t="shared" si="3"/>
        <v>非設置</v>
      </c>
      <c r="N6" s="35" t="str">
        <f t="shared" si="3"/>
        <v>-</v>
      </c>
      <c r="O6" s="35">
        <f t="shared" si="3"/>
        <v>41.63</v>
      </c>
      <c r="P6" s="35">
        <f t="shared" si="3"/>
        <v>100</v>
      </c>
      <c r="Q6" s="35">
        <f t="shared" si="3"/>
        <v>2673</v>
      </c>
      <c r="R6" s="35">
        <f t="shared" si="3"/>
        <v>192736</v>
      </c>
      <c r="S6" s="35">
        <f t="shared" si="3"/>
        <v>72.72</v>
      </c>
      <c r="T6" s="35">
        <f t="shared" si="3"/>
        <v>2650.39</v>
      </c>
      <c r="U6" s="35">
        <f t="shared" si="3"/>
        <v>192250</v>
      </c>
      <c r="V6" s="35">
        <f t="shared" si="3"/>
        <v>44.95</v>
      </c>
      <c r="W6" s="35">
        <f t="shared" si="3"/>
        <v>4276.97</v>
      </c>
      <c r="X6" s="36">
        <f>IF(X7="",NA(),X7)</f>
        <v>108.08</v>
      </c>
      <c r="Y6" s="36">
        <f t="shared" ref="Y6:AG6" si="4">IF(Y7="",NA(),Y7)</f>
        <v>101.34</v>
      </c>
      <c r="Z6" s="36">
        <f t="shared" si="4"/>
        <v>103.2</v>
      </c>
      <c r="AA6" s="36">
        <f t="shared" si="4"/>
        <v>105.18</v>
      </c>
      <c r="AB6" s="36">
        <f t="shared" si="4"/>
        <v>104.39</v>
      </c>
      <c r="AC6" s="36">
        <f t="shared" si="4"/>
        <v>115.36</v>
      </c>
      <c r="AD6" s="36">
        <f t="shared" si="4"/>
        <v>113.95</v>
      </c>
      <c r="AE6" s="36">
        <f t="shared" si="4"/>
        <v>112.62</v>
      </c>
      <c r="AF6" s="36">
        <f t="shared" si="4"/>
        <v>113.35</v>
      </c>
      <c r="AG6" s="36">
        <f t="shared" si="4"/>
        <v>112.36</v>
      </c>
      <c r="AH6" s="35" t="str">
        <f>IF(AH7="","",IF(AH7="-","【-】","【"&amp;SUBSTITUTE(TEXT(AH7,"#,##0.00"),"-","△")&amp;"】"))</f>
        <v>【110.27】</v>
      </c>
      <c r="AI6" s="35">
        <f>IF(AI7="",NA(),AI7)</f>
        <v>0</v>
      </c>
      <c r="AJ6" s="35">
        <f t="shared" ref="AJ6:AR6" si="5">IF(AJ7="",NA(),AJ7)</f>
        <v>0</v>
      </c>
      <c r="AK6" s="35">
        <f t="shared" si="5"/>
        <v>0</v>
      </c>
      <c r="AL6" s="35">
        <f t="shared" si="5"/>
        <v>0</v>
      </c>
      <c r="AM6" s="35">
        <f t="shared" si="5"/>
        <v>0</v>
      </c>
      <c r="AN6" s="35">
        <f t="shared" si="5"/>
        <v>0</v>
      </c>
      <c r="AO6" s="35">
        <f t="shared" si="5"/>
        <v>0</v>
      </c>
      <c r="AP6" s="36">
        <f t="shared" si="5"/>
        <v>0.75</v>
      </c>
      <c r="AQ6" s="36">
        <f t="shared" si="5"/>
        <v>0.51</v>
      </c>
      <c r="AR6" s="36">
        <f t="shared" si="5"/>
        <v>0.28999999999999998</v>
      </c>
      <c r="AS6" s="35" t="str">
        <f>IF(AS7="","",IF(AS7="-","【-】","【"&amp;SUBSTITUTE(TEXT(AS7,"#,##0.00"),"-","△")&amp;"】"))</f>
        <v>【1.15】</v>
      </c>
      <c r="AT6" s="36">
        <f>IF(AT7="",NA(),AT7)</f>
        <v>278.08999999999997</v>
      </c>
      <c r="AU6" s="36">
        <f t="shared" ref="AU6:BC6" si="6">IF(AU7="",NA(),AU7)</f>
        <v>218.83</v>
      </c>
      <c r="AV6" s="36">
        <f t="shared" si="6"/>
        <v>242.65</v>
      </c>
      <c r="AW6" s="36">
        <f t="shared" si="6"/>
        <v>110.4</v>
      </c>
      <c r="AX6" s="36">
        <f t="shared" si="6"/>
        <v>126.31</v>
      </c>
      <c r="AY6" s="36">
        <f t="shared" si="6"/>
        <v>311.99</v>
      </c>
      <c r="AZ6" s="36">
        <f t="shared" si="6"/>
        <v>307.83</v>
      </c>
      <c r="BA6" s="36">
        <f t="shared" si="6"/>
        <v>318.89</v>
      </c>
      <c r="BB6" s="36">
        <f t="shared" si="6"/>
        <v>309.10000000000002</v>
      </c>
      <c r="BC6" s="36">
        <f t="shared" si="6"/>
        <v>306.08</v>
      </c>
      <c r="BD6" s="35" t="str">
        <f>IF(BD7="","",IF(BD7="-","【-】","【"&amp;SUBSTITUTE(TEXT(BD7,"#,##0.00"),"-","△")&amp;"】"))</f>
        <v>【260.31】</v>
      </c>
      <c r="BE6" s="36">
        <f>IF(BE7="",NA(),BE7)</f>
        <v>320.39999999999998</v>
      </c>
      <c r="BF6" s="36">
        <f t="shared" ref="BF6:BN6" si="7">IF(BF7="",NA(),BF7)</f>
        <v>359.64</v>
      </c>
      <c r="BG6" s="36">
        <f t="shared" si="7"/>
        <v>375.72</v>
      </c>
      <c r="BH6" s="36">
        <f t="shared" si="7"/>
        <v>408.94</v>
      </c>
      <c r="BI6" s="36">
        <f t="shared" si="7"/>
        <v>445.71</v>
      </c>
      <c r="BJ6" s="36">
        <f t="shared" si="7"/>
        <v>291.77999999999997</v>
      </c>
      <c r="BK6" s="36">
        <f t="shared" si="7"/>
        <v>295.44</v>
      </c>
      <c r="BL6" s="36">
        <f t="shared" si="7"/>
        <v>290.07</v>
      </c>
      <c r="BM6" s="36">
        <f t="shared" si="7"/>
        <v>290.42</v>
      </c>
      <c r="BN6" s="36">
        <f t="shared" si="7"/>
        <v>294.66000000000003</v>
      </c>
      <c r="BO6" s="35" t="str">
        <f>IF(BO7="","",IF(BO7="-","【-】","【"&amp;SUBSTITUTE(TEXT(BO7,"#,##0.00"),"-","△")&amp;"】"))</f>
        <v>【275.67】</v>
      </c>
      <c r="BP6" s="36">
        <f>IF(BP7="",NA(),BP7)</f>
        <v>104.52</v>
      </c>
      <c r="BQ6" s="36">
        <f t="shared" ref="BQ6:BY6" si="8">IF(BQ7="",NA(),BQ7)</f>
        <v>97.5</v>
      </c>
      <c r="BR6" s="36">
        <f t="shared" si="8"/>
        <v>100.06</v>
      </c>
      <c r="BS6" s="36">
        <f t="shared" si="8"/>
        <v>101.32</v>
      </c>
      <c r="BT6" s="36">
        <f t="shared" si="8"/>
        <v>100.04</v>
      </c>
      <c r="BU6" s="36">
        <f t="shared" si="8"/>
        <v>107.61</v>
      </c>
      <c r="BV6" s="36">
        <f t="shared" si="8"/>
        <v>106.02</v>
      </c>
      <c r="BW6" s="36">
        <f t="shared" si="8"/>
        <v>104.84</v>
      </c>
      <c r="BX6" s="36">
        <f t="shared" si="8"/>
        <v>106.11</v>
      </c>
      <c r="BY6" s="36">
        <f t="shared" si="8"/>
        <v>103.75</v>
      </c>
      <c r="BZ6" s="35" t="str">
        <f>IF(BZ7="","",IF(BZ7="-","【-】","【"&amp;SUBSTITUTE(TEXT(BZ7,"#,##0.00"),"-","△")&amp;"】"))</f>
        <v>【100.05】</v>
      </c>
      <c r="CA6" s="36">
        <f>IF(CA7="",NA(),CA7)</f>
        <v>148.26</v>
      </c>
      <c r="CB6" s="36">
        <f t="shared" ref="CB6:CJ6" si="9">IF(CB7="",NA(),CB7)</f>
        <v>158.85</v>
      </c>
      <c r="CC6" s="36">
        <f t="shared" si="9"/>
        <v>154.6</v>
      </c>
      <c r="CD6" s="36">
        <f t="shared" si="9"/>
        <v>151.59</v>
      </c>
      <c r="CE6" s="36">
        <f t="shared" si="9"/>
        <v>142.43</v>
      </c>
      <c r="CF6" s="36">
        <f t="shared" si="9"/>
        <v>155.69</v>
      </c>
      <c r="CG6" s="36">
        <f t="shared" si="9"/>
        <v>158.6</v>
      </c>
      <c r="CH6" s="36">
        <f t="shared" si="9"/>
        <v>161.82</v>
      </c>
      <c r="CI6" s="36">
        <f t="shared" si="9"/>
        <v>161.03</v>
      </c>
      <c r="CJ6" s="36">
        <f t="shared" si="9"/>
        <v>159.93</v>
      </c>
      <c r="CK6" s="35" t="str">
        <f>IF(CK7="","",IF(CK7="-","【-】","【"&amp;SUBSTITUTE(TEXT(CK7,"#,##0.00"),"-","△")&amp;"】"))</f>
        <v>【166.40】</v>
      </c>
      <c r="CL6" s="36">
        <f>IF(CL7="",NA(),CL7)</f>
        <v>59.86</v>
      </c>
      <c r="CM6" s="36">
        <f t="shared" ref="CM6:CU6" si="10">IF(CM7="",NA(),CM7)</f>
        <v>59.72</v>
      </c>
      <c r="CN6" s="36">
        <f t="shared" si="10"/>
        <v>59.25</v>
      </c>
      <c r="CO6" s="36">
        <f t="shared" si="10"/>
        <v>58.4</v>
      </c>
      <c r="CP6" s="36">
        <f t="shared" si="10"/>
        <v>58.34</v>
      </c>
      <c r="CQ6" s="36">
        <f t="shared" si="10"/>
        <v>62.46</v>
      </c>
      <c r="CR6" s="36">
        <f t="shared" si="10"/>
        <v>62.88</v>
      </c>
      <c r="CS6" s="36">
        <f t="shared" si="10"/>
        <v>62.32</v>
      </c>
      <c r="CT6" s="36">
        <f t="shared" si="10"/>
        <v>61.71</v>
      </c>
      <c r="CU6" s="36">
        <f t="shared" si="10"/>
        <v>63.12</v>
      </c>
      <c r="CV6" s="35" t="str">
        <f>IF(CV7="","",IF(CV7="-","【-】","【"&amp;SUBSTITUTE(TEXT(CV7,"#,##0.00"),"-","△")&amp;"】"))</f>
        <v>【60.69】</v>
      </c>
      <c r="CW6" s="36">
        <f>IF(CW7="",NA(),CW7)</f>
        <v>95.11</v>
      </c>
      <c r="CX6" s="36">
        <f t="shared" ref="CX6:DF6" si="11">IF(CX7="",NA(),CX7)</f>
        <v>94.69</v>
      </c>
      <c r="CY6" s="36">
        <f t="shared" si="11"/>
        <v>94.64</v>
      </c>
      <c r="CZ6" s="36">
        <f t="shared" si="11"/>
        <v>94.36</v>
      </c>
      <c r="DA6" s="36">
        <f t="shared" si="11"/>
        <v>94.79</v>
      </c>
      <c r="DB6" s="36">
        <f t="shared" si="11"/>
        <v>90.62</v>
      </c>
      <c r="DC6" s="36">
        <f t="shared" si="11"/>
        <v>90.13</v>
      </c>
      <c r="DD6" s="36">
        <f t="shared" si="11"/>
        <v>90.19</v>
      </c>
      <c r="DE6" s="36">
        <f t="shared" si="11"/>
        <v>90.03</v>
      </c>
      <c r="DF6" s="36">
        <f t="shared" si="11"/>
        <v>90.09</v>
      </c>
      <c r="DG6" s="35" t="str">
        <f>IF(DG7="","",IF(DG7="-","【-】","【"&amp;SUBSTITUTE(TEXT(DG7,"#,##0.00"),"-","△")&amp;"】"))</f>
        <v>【89.82】</v>
      </c>
      <c r="DH6" s="36">
        <f>IF(DH7="",NA(),DH7)</f>
        <v>52.53</v>
      </c>
      <c r="DI6" s="36">
        <f t="shared" ref="DI6:DQ6" si="12">IF(DI7="",NA(),DI7)</f>
        <v>52.23</v>
      </c>
      <c r="DJ6" s="36">
        <f t="shared" si="12"/>
        <v>52.69</v>
      </c>
      <c r="DK6" s="36">
        <f t="shared" si="12"/>
        <v>50.98</v>
      </c>
      <c r="DL6" s="36">
        <f t="shared" si="12"/>
        <v>51.78</v>
      </c>
      <c r="DM6" s="36">
        <f t="shared" si="12"/>
        <v>48.01</v>
      </c>
      <c r="DN6" s="36">
        <f t="shared" si="12"/>
        <v>48.01</v>
      </c>
      <c r="DO6" s="36">
        <f t="shared" si="12"/>
        <v>48.86</v>
      </c>
      <c r="DP6" s="36">
        <f t="shared" si="12"/>
        <v>49.6</v>
      </c>
      <c r="DQ6" s="36">
        <f t="shared" si="12"/>
        <v>50.31</v>
      </c>
      <c r="DR6" s="35" t="str">
        <f>IF(DR7="","",IF(DR7="-","【-】","【"&amp;SUBSTITUTE(TEXT(DR7,"#,##0.00"),"-","△")&amp;"】"))</f>
        <v>【50.19】</v>
      </c>
      <c r="DS6" s="36">
        <f>IF(DS7="",NA(),DS7)</f>
        <v>28.75</v>
      </c>
      <c r="DT6" s="36">
        <f t="shared" ref="DT6:EB6" si="13">IF(DT7="",NA(),DT7)</f>
        <v>30.84</v>
      </c>
      <c r="DU6" s="36">
        <f t="shared" si="13"/>
        <v>31.94</v>
      </c>
      <c r="DV6" s="36">
        <f t="shared" si="13"/>
        <v>32.26</v>
      </c>
      <c r="DW6" s="36">
        <f t="shared" si="13"/>
        <v>33.57</v>
      </c>
      <c r="DX6" s="36">
        <f t="shared" si="13"/>
        <v>16.170000000000002</v>
      </c>
      <c r="DY6" s="36">
        <f t="shared" si="13"/>
        <v>16.600000000000001</v>
      </c>
      <c r="DZ6" s="36">
        <f t="shared" si="13"/>
        <v>18.510000000000002</v>
      </c>
      <c r="EA6" s="36">
        <f t="shared" si="13"/>
        <v>20.49</v>
      </c>
      <c r="EB6" s="36">
        <f t="shared" si="13"/>
        <v>21.34</v>
      </c>
      <c r="EC6" s="35" t="str">
        <f>IF(EC7="","",IF(EC7="-","【-】","【"&amp;SUBSTITUTE(TEXT(EC7,"#,##0.00"),"-","△")&amp;"】"))</f>
        <v>【20.63】</v>
      </c>
      <c r="ED6" s="36">
        <f>IF(ED7="",NA(),ED7)</f>
        <v>0.53</v>
      </c>
      <c r="EE6" s="36">
        <f t="shared" ref="EE6:EM6" si="14">IF(EE7="",NA(),EE7)</f>
        <v>0.49</v>
      </c>
      <c r="EF6" s="36">
        <f t="shared" si="14"/>
        <v>0.76</v>
      </c>
      <c r="EG6" s="36">
        <f t="shared" si="14"/>
        <v>0.53</v>
      </c>
      <c r="EH6" s="36">
        <f t="shared" si="14"/>
        <v>0.54</v>
      </c>
      <c r="EI6" s="36">
        <f t="shared" si="14"/>
        <v>0.67</v>
      </c>
      <c r="EJ6" s="36">
        <f t="shared" si="14"/>
        <v>0.65</v>
      </c>
      <c r="EK6" s="36">
        <f t="shared" si="14"/>
        <v>0.7</v>
      </c>
      <c r="EL6" s="36">
        <f t="shared" si="14"/>
        <v>0.72</v>
      </c>
      <c r="EM6" s="36">
        <f t="shared" si="14"/>
        <v>0.69</v>
      </c>
      <c r="EN6" s="35" t="str">
        <f>IF(EN7="","",IF(EN7="-","【-】","【"&amp;SUBSTITUTE(TEXT(EN7,"#,##0.00"),"-","△")&amp;"】"))</f>
        <v>【0.69】</v>
      </c>
    </row>
    <row r="7" spans="1:144" s="37" customFormat="1" x14ac:dyDescent="0.15">
      <c r="A7" s="29"/>
      <c r="B7" s="38">
        <v>2020</v>
      </c>
      <c r="C7" s="38">
        <v>272027</v>
      </c>
      <c r="D7" s="38">
        <v>46</v>
      </c>
      <c r="E7" s="38">
        <v>1</v>
      </c>
      <c r="F7" s="38">
        <v>0</v>
      </c>
      <c r="G7" s="38">
        <v>1</v>
      </c>
      <c r="H7" s="38" t="s">
        <v>93</v>
      </c>
      <c r="I7" s="38" t="s">
        <v>94</v>
      </c>
      <c r="J7" s="38" t="s">
        <v>95</v>
      </c>
      <c r="K7" s="38" t="s">
        <v>96</v>
      </c>
      <c r="L7" s="38" t="s">
        <v>97</v>
      </c>
      <c r="M7" s="38" t="s">
        <v>98</v>
      </c>
      <c r="N7" s="39" t="s">
        <v>99</v>
      </c>
      <c r="O7" s="39">
        <v>41.63</v>
      </c>
      <c r="P7" s="39">
        <v>100</v>
      </c>
      <c r="Q7" s="39">
        <v>2673</v>
      </c>
      <c r="R7" s="39">
        <v>192736</v>
      </c>
      <c r="S7" s="39">
        <v>72.72</v>
      </c>
      <c r="T7" s="39">
        <v>2650.39</v>
      </c>
      <c r="U7" s="39">
        <v>192250</v>
      </c>
      <c r="V7" s="39">
        <v>44.95</v>
      </c>
      <c r="W7" s="39">
        <v>4276.97</v>
      </c>
      <c r="X7" s="39">
        <v>108.08</v>
      </c>
      <c r="Y7" s="39">
        <v>101.34</v>
      </c>
      <c r="Z7" s="39">
        <v>103.2</v>
      </c>
      <c r="AA7" s="39">
        <v>105.18</v>
      </c>
      <c r="AB7" s="39">
        <v>104.39</v>
      </c>
      <c r="AC7" s="39">
        <v>115.36</v>
      </c>
      <c r="AD7" s="39">
        <v>113.95</v>
      </c>
      <c r="AE7" s="39">
        <v>112.62</v>
      </c>
      <c r="AF7" s="39">
        <v>113.35</v>
      </c>
      <c r="AG7" s="39">
        <v>112.36</v>
      </c>
      <c r="AH7" s="39">
        <v>110.27</v>
      </c>
      <c r="AI7" s="39">
        <v>0</v>
      </c>
      <c r="AJ7" s="39">
        <v>0</v>
      </c>
      <c r="AK7" s="39">
        <v>0</v>
      </c>
      <c r="AL7" s="39">
        <v>0</v>
      </c>
      <c r="AM7" s="39">
        <v>0</v>
      </c>
      <c r="AN7" s="39">
        <v>0</v>
      </c>
      <c r="AO7" s="39">
        <v>0</v>
      </c>
      <c r="AP7" s="39">
        <v>0.75</v>
      </c>
      <c r="AQ7" s="39">
        <v>0.51</v>
      </c>
      <c r="AR7" s="39">
        <v>0.28999999999999998</v>
      </c>
      <c r="AS7" s="39">
        <v>1.1499999999999999</v>
      </c>
      <c r="AT7" s="39">
        <v>278.08999999999997</v>
      </c>
      <c r="AU7" s="39">
        <v>218.83</v>
      </c>
      <c r="AV7" s="39">
        <v>242.65</v>
      </c>
      <c r="AW7" s="39">
        <v>110.4</v>
      </c>
      <c r="AX7" s="39">
        <v>126.31</v>
      </c>
      <c r="AY7" s="39">
        <v>311.99</v>
      </c>
      <c r="AZ7" s="39">
        <v>307.83</v>
      </c>
      <c r="BA7" s="39">
        <v>318.89</v>
      </c>
      <c r="BB7" s="39">
        <v>309.10000000000002</v>
      </c>
      <c r="BC7" s="39">
        <v>306.08</v>
      </c>
      <c r="BD7" s="39">
        <v>260.31</v>
      </c>
      <c r="BE7" s="39">
        <v>320.39999999999998</v>
      </c>
      <c r="BF7" s="39">
        <v>359.64</v>
      </c>
      <c r="BG7" s="39">
        <v>375.72</v>
      </c>
      <c r="BH7" s="39">
        <v>408.94</v>
      </c>
      <c r="BI7" s="39">
        <v>445.71</v>
      </c>
      <c r="BJ7" s="39">
        <v>291.77999999999997</v>
      </c>
      <c r="BK7" s="39">
        <v>295.44</v>
      </c>
      <c r="BL7" s="39">
        <v>290.07</v>
      </c>
      <c r="BM7" s="39">
        <v>290.42</v>
      </c>
      <c r="BN7" s="39">
        <v>294.66000000000003</v>
      </c>
      <c r="BO7" s="39">
        <v>275.67</v>
      </c>
      <c r="BP7" s="39">
        <v>104.52</v>
      </c>
      <c r="BQ7" s="39">
        <v>97.5</v>
      </c>
      <c r="BR7" s="39">
        <v>100.06</v>
      </c>
      <c r="BS7" s="39">
        <v>101.32</v>
      </c>
      <c r="BT7" s="39">
        <v>100.04</v>
      </c>
      <c r="BU7" s="39">
        <v>107.61</v>
      </c>
      <c r="BV7" s="39">
        <v>106.02</v>
      </c>
      <c r="BW7" s="39">
        <v>104.84</v>
      </c>
      <c r="BX7" s="39">
        <v>106.11</v>
      </c>
      <c r="BY7" s="39">
        <v>103.75</v>
      </c>
      <c r="BZ7" s="39">
        <v>100.05</v>
      </c>
      <c r="CA7" s="39">
        <v>148.26</v>
      </c>
      <c r="CB7" s="39">
        <v>158.85</v>
      </c>
      <c r="CC7" s="39">
        <v>154.6</v>
      </c>
      <c r="CD7" s="39">
        <v>151.59</v>
      </c>
      <c r="CE7" s="39">
        <v>142.43</v>
      </c>
      <c r="CF7" s="39">
        <v>155.69</v>
      </c>
      <c r="CG7" s="39">
        <v>158.6</v>
      </c>
      <c r="CH7" s="39">
        <v>161.82</v>
      </c>
      <c r="CI7" s="39">
        <v>161.03</v>
      </c>
      <c r="CJ7" s="39">
        <v>159.93</v>
      </c>
      <c r="CK7" s="39">
        <v>166.4</v>
      </c>
      <c r="CL7" s="39">
        <v>59.86</v>
      </c>
      <c r="CM7" s="39">
        <v>59.72</v>
      </c>
      <c r="CN7" s="39">
        <v>59.25</v>
      </c>
      <c r="CO7" s="39">
        <v>58.4</v>
      </c>
      <c r="CP7" s="39">
        <v>58.34</v>
      </c>
      <c r="CQ7" s="39">
        <v>62.46</v>
      </c>
      <c r="CR7" s="39">
        <v>62.88</v>
      </c>
      <c r="CS7" s="39">
        <v>62.32</v>
      </c>
      <c r="CT7" s="39">
        <v>61.71</v>
      </c>
      <c r="CU7" s="39">
        <v>63.12</v>
      </c>
      <c r="CV7" s="39">
        <v>60.69</v>
      </c>
      <c r="CW7" s="39">
        <v>95.11</v>
      </c>
      <c r="CX7" s="39">
        <v>94.69</v>
      </c>
      <c r="CY7" s="39">
        <v>94.64</v>
      </c>
      <c r="CZ7" s="39">
        <v>94.36</v>
      </c>
      <c r="DA7" s="39">
        <v>94.79</v>
      </c>
      <c r="DB7" s="39">
        <v>90.62</v>
      </c>
      <c r="DC7" s="39">
        <v>90.13</v>
      </c>
      <c r="DD7" s="39">
        <v>90.19</v>
      </c>
      <c r="DE7" s="39">
        <v>90.03</v>
      </c>
      <c r="DF7" s="39">
        <v>90.09</v>
      </c>
      <c r="DG7" s="39">
        <v>89.82</v>
      </c>
      <c r="DH7" s="39">
        <v>52.53</v>
      </c>
      <c r="DI7" s="39">
        <v>52.23</v>
      </c>
      <c r="DJ7" s="39">
        <v>52.69</v>
      </c>
      <c r="DK7" s="39">
        <v>50.98</v>
      </c>
      <c r="DL7" s="39">
        <v>51.78</v>
      </c>
      <c r="DM7" s="39">
        <v>48.01</v>
      </c>
      <c r="DN7" s="39">
        <v>48.01</v>
      </c>
      <c r="DO7" s="39">
        <v>48.86</v>
      </c>
      <c r="DP7" s="39">
        <v>49.6</v>
      </c>
      <c r="DQ7" s="39">
        <v>50.31</v>
      </c>
      <c r="DR7" s="39">
        <v>50.19</v>
      </c>
      <c r="DS7" s="39">
        <v>28.75</v>
      </c>
      <c r="DT7" s="39">
        <v>30.84</v>
      </c>
      <c r="DU7" s="39">
        <v>31.94</v>
      </c>
      <c r="DV7" s="39">
        <v>32.26</v>
      </c>
      <c r="DW7" s="39">
        <v>33.57</v>
      </c>
      <c r="DX7" s="39">
        <v>16.170000000000002</v>
      </c>
      <c r="DY7" s="39">
        <v>16.600000000000001</v>
      </c>
      <c r="DZ7" s="39">
        <v>18.510000000000002</v>
      </c>
      <c r="EA7" s="39">
        <v>20.49</v>
      </c>
      <c r="EB7" s="39">
        <v>21.34</v>
      </c>
      <c r="EC7" s="39">
        <v>20.63</v>
      </c>
      <c r="ED7" s="39">
        <v>0.53</v>
      </c>
      <c r="EE7" s="39">
        <v>0.49</v>
      </c>
      <c r="EF7" s="39">
        <v>0.76</v>
      </c>
      <c r="EG7" s="39">
        <v>0.53</v>
      </c>
      <c r="EH7" s="39">
        <v>0.54</v>
      </c>
      <c r="EI7" s="39">
        <v>0.67</v>
      </c>
      <c r="EJ7" s="39">
        <v>0.65</v>
      </c>
      <c r="EK7" s="39">
        <v>0.7</v>
      </c>
      <c r="EL7" s="39">
        <v>0.72</v>
      </c>
      <c r="EM7" s="39">
        <v>0.69</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108</v>
      </c>
      <c r="D13" t="s">
        <v>108</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森下</cp:lastModifiedBy>
  <dcterms:modified xsi:type="dcterms:W3CDTF">2022-02-06T05:42:30Z</dcterms:modified>
</cp:coreProperties>
</file>