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900" windowHeight="7215"/>
  </bookViews>
  <sheets>
    <sheet name="数値目標点検表 (非表示削除)" sheetId="13" r:id="rId1"/>
  </sheets>
  <definedNames>
    <definedName name="_xlnm._FilterDatabase" localSheetId="0" hidden="1">'数値目標点検表 (非表示削除)'!$B$5:$L$155</definedName>
    <definedName name="_xlnm.Print_Area" localSheetId="0">'数値目標点検表 (非表示削除)'!$A$1:$K$155</definedName>
    <definedName name="_xlnm.Print_Titles" localSheetId="0">'数値目標点検表 (非表示削除)'!$B:$E,'数値目標点検表 (非表示削除)'!$1:$5</definedName>
  </definedNames>
  <calcPr calcId="152511"/>
</workbook>
</file>

<file path=xl/calcChain.xml><?xml version="1.0" encoding="utf-8"?>
<calcChain xmlns="http://schemas.openxmlformats.org/spreadsheetml/2006/main">
  <c r="K155" i="13" l="1"/>
  <c r="I155" i="13"/>
  <c r="K153" i="13"/>
  <c r="I153" i="13"/>
  <c r="K152" i="13"/>
  <c r="I152" i="13"/>
  <c r="K151" i="13"/>
  <c r="I151" i="13"/>
  <c r="K150" i="13"/>
  <c r="I150" i="13"/>
  <c r="K149" i="13"/>
  <c r="I149" i="13"/>
  <c r="K147" i="13"/>
  <c r="I147" i="13"/>
  <c r="K146" i="13"/>
  <c r="I146" i="13"/>
  <c r="K145" i="13"/>
  <c r="I145" i="13"/>
  <c r="K144" i="13"/>
  <c r="I144" i="13"/>
  <c r="K143" i="13"/>
  <c r="I143" i="13"/>
  <c r="K142" i="13"/>
  <c r="I142" i="13"/>
  <c r="K140" i="13"/>
  <c r="I140" i="13"/>
  <c r="K139" i="13"/>
  <c r="I139" i="13"/>
  <c r="K138" i="13"/>
  <c r="I138" i="13"/>
  <c r="K137" i="13"/>
  <c r="I137" i="13"/>
  <c r="K136" i="13"/>
  <c r="I136" i="13"/>
  <c r="K135" i="13"/>
  <c r="I135" i="13"/>
  <c r="K133" i="13"/>
  <c r="I133" i="13"/>
  <c r="F133" i="13"/>
  <c r="K132" i="13"/>
  <c r="I132" i="13"/>
  <c r="K131" i="13"/>
  <c r="I131" i="13"/>
  <c r="K130" i="13"/>
  <c r="I130" i="13"/>
  <c r="K129" i="13"/>
  <c r="I129" i="13"/>
  <c r="K128" i="13"/>
  <c r="I128" i="13"/>
  <c r="K126" i="13"/>
  <c r="I126" i="13"/>
  <c r="K125" i="13"/>
  <c r="I125" i="13"/>
  <c r="K124" i="13"/>
  <c r="I124" i="13"/>
  <c r="K123" i="13"/>
  <c r="I123" i="13"/>
  <c r="K122" i="13"/>
  <c r="I122" i="13"/>
  <c r="K120" i="13"/>
  <c r="I120" i="13"/>
  <c r="K119" i="13"/>
  <c r="I119" i="13"/>
  <c r="K118" i="13"/>
  <c r="I118" i="13"/>
  <c r="K117" i="13"/>
  <c r="I117" i="13"/>
  <c r="K116" i="13"/>
  <c r="I116" i="13"/>
  <c r="K115" i="13"/>
  <c r="I115" i="13"/>
  <c r="K113" i="13"/>
  <c r="I113" i="13"/>
  <c r="K112" i="13"/>
  <c r="I112" i="13"/>
  <c r="K111" i="13"/>
  <c r="I111" i="13"/>
  <c r="K110" i="13"/>
  <c r="I110" i="13"/>
  <c r="K109" i="13"/>
  <c r="I109" i="13"/>
  <c r="K108" i="13"/>
  <c r="I108" i="13"/>
  <c r="I106" i="13"/>
  <c r="H106" i="13"/>
  <c r="F106" i="13"/>
  <c r="K105" i="13"/>
  <c r="I105" i="13"/>
  <c r="K104" i="13"/>
  <c r="I104" i="13"/>
  <c r="K103" i="13"/>
  <c r="I103" i="13"/>
  <c r="K102" i="13"/>
  <c r="I102" i="13"/>
  <c r="K100" i="13"/>
  <c r="I100" i="13"/>
  <c r="K99" i="13"/>
  <c r="I99" i="13"/>
  <c r="K98" i="13"/>
  <c r="I98" i="13"/>
  <c r="K97" i="13"/>
  <c r="I97" i="13"/>
  <c r="K96" i="13"/>
  <c r="I96" i="13"/>
  <c r="K94" i="13"/>
  <c r="I94" i="13"/>
  <c r="K93" i="13"/>
  <c r="I93" i="13"/>
  <c r="K91" i="13"/>
  <c r="I91" i="13"/>
  <c r="K90" i="13"/>
  <c r="I90" i="13"/>
  <c r="K88" i="13"/>
  <c r="I88" i="13"/>
  <c r="K87" i="13"/>
  <c r="I87" i="13"/>
  <c r="K85" i="13"/>
  <c r="I85" i="13"/>
  <c r="K84" i="13"/>
  <c r="I84" i="13"/>
  <c r="K81" i="13"/>
  <c r="I81" i="13"/>
  <c r="K79" i="13"/>
  <c r="I79" i="13"/>
  <c r="K77" i="13"/>
  <c r="I77" i="13"/>
  <c r="K76" i="13"/>
  <c r="I76" i="13"/>
  <c r="K75" i="13"/>
  <c r="I75" i="13"/>
  <c r="K73" i="13"/>
  <c r="I73" i="13"/>
  <c r="K72" i="13"/>
  <c r="I72" i="13"/>
  <c r="K71" i="13"/>
  <c r="I71" i="13"/>
  <c r="K70" i="13"/>
  <c r="I70" i="13"/>
  <c r="K69" i="13"/>
  <c r="I69" i="13"/>
  <c r="K66" i="13"/>
  <c r="I66" i="13"/>
  <c r="K65" i="13"/>
  <c r="I65" i="13"/>
  <c r="K64" i="13"/>
  <c r="I64" i="13"/>
  <c r="K63" i="13"/>
  <c r="I63" i="13"/>
  <c r="K62" i="13"/>
  <c r="I62" i="13"/>
  <c r="K60" i="13"/>
  <c r="I60" i="13"/>
  <c r="K59" i="13"/>
  <c r="I59" i="13"/>
  <c r="K58" i="13"/>
  <c r="I58" i="13"/>
  <c r="K57" i="13"/>
  <c r="I57" i="13"/>
  <c r="K56" i="13"/>
  <c r="I56" i="13"/>
  <c r="K54" i="13"/>
  <c r="I54" i="13"/>
  <c r="K52" i="13"/>
  <c r="I52" i="13"/>
  <c r="K51" i="13"/>
  <c r="I51" i="13"/>
  <c r="K50" i="13"/>
  <c r="I50" i="13"/>
  <c r="K49" i="13"/>
  <c r="I49" i="13"/>
  <c r="K48" i="13"/>
  <c r="I48" i="13"/>
  <c r="K46" i="13"/>
  <c r="I46" i="13"/>
  <c r="K45" i="13"/>
  <c r="I45" i="13"/>
  <c r="K44" i="13"/>
  <c r="I44" i="13"/>
  <c r="K43" i="13"/>
  <c r="I43" i="13"/>
  <c r="K42" i="13"/>
  <c r="I42" i="13"/>
  <c r="K41" i="13"/>
  <c r="I41" i="13"/>
  <c r="K38" i="13"/>
  <c r="I38" i="13"/>
  <c r="K37" i="13"/>
  <c r="I37" i="13"/>
  <c r="K36" i="13"/>
  <c r="I36" i="13"/>
  <c r="K35" i="13"/>
  <c r="I35" i="13"/>
  <c r="K34" i="13"/>
  <c r="I34" i="13"/>
  <c r="K32" i="13"/>
  <c r="I32" i="13"/>
  <c r="K30" i="13"/>
  <c r="I30" i="13"/>
  <c r="K29" i="13"/>
  <c r="I29" i="13"/>
  <c r="K28" i="13"/>
  <c r="I28" i="13"/>
  <c r="K27" i="13"/>
  <c r="I27" i="13"/>
  <c r="K26" i="13"/>
  <c r="I26" i="13"/>
  <c r="K25" i="13"/>
  <c r="I25" i="13"/>
  <c r="K23" i="13"/>
  <c r="I23" i="13"/>
  <c r="K22" i="13"/>
  <c r="I22" i="13"/>
  <c r="K21" i="13"/>
  <c r="I21" i="13"/>
  <c r="K19" i="13"/>
  <c r="I19" i="13"/>
  <c r="K18" i="13"/>
  <c r="I18" i="13"/>
  <c r="K17" i="13"/>
  <c r="I17" i="13"/>
  <c r="K16" i="13"/>
  <c r="I16" i="13"/>
  <c r="K15" i="13"/>
  <c r="I15" i="13"/>
  <c r="K13" i="13"/>
  <c r="I13" i="13"/>
  <c r="K12" i="13"/>
  <c r="I12" i="13"/>
  <c r="K11" i="13"/>
  <c r="I11" i="13"/>
  <c r="K10" i="13"/>
  <c r="I10" i="13"/>
  <c r="K9" i="13"/>
  <c r="I9" i="13"/>
  <c r="K8" i="13"/>
  <c r="I8" i="13"/>
  <c r="K7" i="13"/>
  <c r="I7" i="13"/>
  <c r="K106" i="13" l="1"/>
</calcChain>
</file>

<file path=xl/sharedStrings.xml><?xml version="1.0" encoding="utf-8"?>
<sst xmlns="http://schemas.openxmlformats.org/spreadsheetml/2006/main" count="571" uniqueCount="109">
  <si>
    <t>救急車搬入患者数</t>
    <phoneticPr fontId="2"/>
  </si>
  <si>
    <t>ＴＣＵ新入院患者数</t>
    <phoneticPr fontId="2"/>
  </si>
  <si>
    <t>ＳＣＵ新入院患者数</t>
    <phoneticPr fontId="2"/>
  </si>
  <si>
    <t>食物チャレンジテスト実施件数</t>
    <phoneticPr fontId="2"/>
  </si>
  <si>
    <t>訪問看護実施件数</t>
    <phoneticPr fontId="2"/>
  </si>
  <si>
    <t>放射線治療件数</t>
    <phoneticPr fontId="2"/>
  </si>
  <si>
    <t>高度医療機器（ＣＴ、ＭＲＩ、アンギオ、ＲＩ、リニアック）の稼働状況（延べ患者数）</t>
  </si>
  <si>
    <t>急性期・総合医療センター</t>
  </si>
  <si>
    <t>CT</t>
    <phoneticPr fontId="2"/>
  </si>
  <si>
    <t>MRI</t>
    <phoneticPr fontId="2"/>
  </si>
  <si>
    <t>アンギオ</t>
    <phoneticPr fontId="2"/>
  </si>
  <si>
    <t>ＲＩ</t>
    <phoneticPr fontId="2"/>
  </si>
  <si>
    <t>リニアック</t>
    <phoneticPr fontId="2"/>
  </si>
  <si>
    <t>呼吸器・アレルギー医療センター</t>
    <rPh sb="0" eb="3">
      <t>コキュウキ</t>
    </rPh>
    <phoneticPr fontId="2"/>
  </si>
  <si>
    <t>精神医療センター</t>
    <rPh sb="0" eb="2">
      <t>セイシン</t>
    </rPh>
    <phoneticPr fontId="2"/>
  </si>
  <si>
    <t>成人病センター</t>
    <rPh sb="0" eb="3">
      <t>セイジンビョウ</t>
    </rPh>
    <phoneticPr fontId="2"/>
  </si>
  <si>
    <t>母子保健総合医療センター</t>
    <rPh sb="0" eb="2">
      <t>ボシ</t>
    </rPh>
    <rPh sb="2" eb="4">
      <t>ホケン</t>
    </rPh>
    <phoneticPr fontId="2"/>
  </si>
  <si>
    <t>紹介率</t>
    <rPh sb="0" eb="2">
      <t>ショウカイ</t>
    </rPh>
    <rPh sb="2" eb="3">
      <t>リツ</t>
    </rPh>
    <phoneticPr fontId="2"/>
  </si>
  <si>
    <t>呼吸器・アレルギー医療センター</t>
    <phoneticPr fontId="2"/>
  </si>
  <si>
    <t>成人病センター</t>
    <phoneticPr fontId="2"/>
  </si>
  <si>
    <t>母子保健総合医療センター</t>
    <phoneticPr fontId="2"/>
  </si>
  <si>
    <t>精神医療センター</t>
    <phoneticPr fontId="2"/>
  </si>
  <si>
    <t>クリニカルパス適用率等</t>
  </si>
  <si>
    <t>適用率</t>
    <phoneticPr fontId="2"/>
  </si>
  <si>
    <t>種類数</t>
    <rPh sb="0" eb="3">
      <t>シュルイスウ</t>
    </rPh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</si>
  <si>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</si>
  <si>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</si>
  <si>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</si>
  <si>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</si>
  <si>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</si>
  <si>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</si>
  <si>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ＥＳＣＯ事業による光熱水費の削減額</t>
  </si>
  <si>
    <t>病院名</t>
    <rPh sb="0" eb="2">
      <t>ビョウイン</t>
    </rPh>
    <rPh sb="2" eb="3">
      <t>メイ</t>
    </rPh>
    <phoneticPr fontId="2"/>
  </si>
  <si>
    <t>急</t>
    <rPh sb="0" eb="1">
      <t>キュウ</t>
    </rPh>
    <phoneticPr fontId="2"/>
  </si>
  <si>
    <t>呼</t>
    <rPh sb="0" eb="1">
      <t>コ</t>
    </rPh>
    <phoneticPr fontId="2"/>
  </si>
  <si>
    <t>精</t>
    <rPh sb="0" eb="1">
      <t>セイ</t>
    </rPh>
    <phoneticPr fontId="2"/>
  </si>
  <si>
    <t>成</t>
    <rPh sb="0" eb="1">
      <t>シゲル</t>
    </rPh>
    <phoneticPr fontId="2"/>
  </si>
  <si>
    <t>母</t>
    <rPh sb="0" eb="1">
      <t>ハハ</t>
    </rPh>
    <phoneticPr fontId="2"/>
  </si>
  <si>
    <t>成</t>
    <rPh sb="0" eb="1">
      <t>ナ</t>
    </rPh>
    <phoneticPr fontId="2"/>
  </si>
  <si>
    <t>急呼精成母</t>
    <rPh sb="0" eb="1">
      <t>キュウ</t>
    </rPh>
    <rPh sb="1" eb="2">
      <t>コ</t>
    </rPh>
    <rPh sb="2" eb="3">
      <t>セイ</t>
    </rPh>
    <rPh sb="3" eb="4">
      <t>シゲル</t>
    </rPh>
    <rPh sb="4" eb="5">
      <t>ハハ</t>
    </rPh>
    <phoneticPr fontId="2"/>
  </si>
  <si>
    <t>急呼成母</t>
    <rPh sb="0" eb="1">
      <t>キュウ</t>
    </rPh>
    <rPh sb="1" eb="2">
      <t>コ</t>
    </rPh>
    <rPh sb="2" eb="3">
      <t>シゲル</t>
    </rPh>
    <rPh sb="3" eb="4">
      <t>ハハ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</si>
  <si>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</si>
  <si>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</si>
  <si>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</si>
  <si>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％</t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</si>
  <si>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</si>
  <si>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</si>
  <si>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百万円</t>
    <rPh sb="0" eb="2">
      <t>ヒャクマン</t>
    </rPh>
    <rPh sb="2" eb="3">
      <t>エン</t>
    </rPh>
    <phoneticPr fontId="2"/>
  </si>
  <si>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</si>
  <si>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精神医療センター</t>
    <rPh sb="0" eb="2">
      <t>セイシン</t>
    </rPh>
    <rPh sb="2" eb="4">
      <t>イリョウ</t>
    </rPh>
    <phoneticPr fontId="2"/>
  </si>
  <si>
    <t>呼吸器・アレルギー医療センター</t>
    <rPh sb="0" eb="3">
      <t>コキュウキ</t>
    </rPh>
    <rPh sb="9" eb="11">
      <t>イリョウ</t>
    </rPh>
    <phoneticPr fontId="2"/>
  </si>
  <si>
    <t>ＰＥＴ－ＣＴ</t>
    <phoneticPr fontId="2"/>
  </si>
  <si>
    <t>ＣＣＵ新入院患者数</t>
    <phoneticPr fontId="2"/>
  </si>
  <si>
    <t>全体</t>
    <rPh sb="0" eb="2">
      <t>ゼンタイ</t>
    </rPh>
    <phoneticPr fontId="2"/>
  </si>
  <si>
    <t>呼吸器・アレルギー医療センター</t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</si>
  <si>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</si>
  <si>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</si>
  <si>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成人病センター</t>
  </si>
  <si>
    <t>母子保健総合医療センター</t>
  </si>
  <si>
    <t>―</t>
  </si>
  <si>
    <t>呼吸器・アレルギー医療センター（一般病床のみ）</t>
    <rPh sb="16" eb="18">
      <t>イッパン</t>
    </rPh>
    <rPh sb="18" eb="20">
      <t>ビョウショウ</t>
    </rPh>
    <phoneticPr fontId="2"/>
  </si>
  <si>
    <t>成人病センター（人間ドック除く）</t>
    <rPh sb="8" eb="10">
      <t>ニンゲン</t>
    </rPh>
    <rPh sb="13" eb="14">
      <t>ノゾ</t>
    </rPh>
    <phoneticPr fontId="2"/>
  </si>
  <si>
    <t>人</t>
    <rPh sb="0" eb="1">
      <t>ヒト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</si>
  <si>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</si>
  <si>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</si>
  <si>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</si>
  <si>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平成２７年度
実績</t>
    <rPh sb="0" eb="2">
      <t>ヘイセイ</t>
    </rPh>
    <rPh sb="4" eb="6">
      <t>ネンド</t>
    </rPh>
    <rPh sb="7" eb="9">
      <t>ジッセキ</t>
    </rPh>
    <phoneticPr fontId="2"/>
  </si>
  <si>
    <t>母体緊急搬送受入件数</t>
    <phoneticPr fontId="2"/>
  </si>
  <si>
    <t>目標対比
評価</t>
    <rPh sb="0" eb="2">
      <t>モクヒョウ</t>
    </rPh>
    <rPh sb="2" eb="4">
      <t>タイヒ</t>
    </rPh>
    <rPh sb="5" eb="7">
      <t>ヒョウカ</t>
    </rPh>
    <phoneticPr fontId="10"/>
  </si>
  <si>
    <t>平成２８年度
実績</t>
    <rPh sb="0" eb="2">
      <t>ヘイセイ</t>
    </rPh>
    <rPh sb="4" eb="6">
      <t>ネンド</t>
    </rPh>
    <rPh sb="7" eb="9">
      <t>ジッセキ</t>
    </rPh>
    <phoneticPr fontId="2"/>
  </si>
  <si>
    <t>平成２８年度
目標</t>
    <rPh sb="0" eb="2">
      <t>ヘイセイ</t>
    </rPh>
    <rPh sb="4" eb="6">
      <t>ネンド</t>
    </rPh>
    <rPh sb="7" eb="9">
      <t>モクヒョウ</t>
    </rPh>
    <phoneticPr fontId="2"/>
  </si>
  <si>
    <t>○相当程度上回るものはⅣ評価（501件以上…5%、101件～500件以下…10%、100件以下…20%）
○90%以上～110%未満はⅢ評価
○90%未満はⅡ評価</t>
    <rPh sb="18" eb="19">
      <t>ケン</t>
    </rPh>
    <rPh sb="19" eb="21">
      <t>イジョウ</t>
    </rPh>
    <rPh sb="28" eb="29">
      <t>ケン</t>
    </rPh>
    <rPh sb="33" eb="34">
      <t>ケン</t>
    </rPh>
    <rPh sb="44" eb="45">
      <t>ケン</t>
    </rPh>
    <phoneticPr fontId="10"/>
  </si>
  <si>
    <t>医師主導型臨床研究件数</t>
    <rPh sb="0" eb="2">
      <t>イシ</t>
    </rPh>
    <rPh sb="2" eb="4">
      <t>シュドウ</t>
    </rPh>
    <rPh sb="4" eb="5">
      <t>カタ</t>
    </rPh>
    <rPh sb="5" eb="7">
      <t>リンショウ</t>
    </rPh>
    <rPh sb="7" eb="9">
      <t>ケンキュウ</t>
    </rPh>
    <rPh sb="9" eb="11">
      <t>ケンスウ</t>
    </rPh>
    <phoneticPr fontId="2"/>
  </si>
  <si>
    <t>術前から登録されたがん周術期リハビリテーション実施率</t>
    <rPh sb="0" eb="2">
      <t>ジュツゼン</t>
    </rPh>
    <rPh sb="4" eb="6">
      <t>トウロク</t>
    </rPh>
    <rPh sb="11" eb="14">
      <t>シュウジュツキ</t>
    </rPh>
    <rPh sb="23" eb="25">
      <t>ジッシ</t>
    </rPh>
    <rPh sb="25" eb="26">
      <t>リツ</t>
    </rPh>
    <phoneticPr fontId="2"/>
  </si>
  <si>
    <t>ICTを用いた地域医療連携登録医数</t>
    <rPh sb="4" eb="5">
      <t>モチ</t>
    </rPh>
    <rPh sb="7" eb="9">
      <t>チイキ</t>
    </rPh>
    <rPh sb="9" eb="11">
      <t>イリョウ</t>
    </rPh>
    <rPh sb="11" eb="13">
      <t>レンケイ</t>
    </rPh>
    <rPh sb="13" eb="15">
      <t>トウロク</t>
    </rPh>
    <rPh sb="15" eb="16">
      <t>イ</t>
    </rPh>
    <rPh sb="16" eb="17">
      <t>スウ</t>
    </rPh>
    <phoneticPr fontId="2"/>
  </si>
  <si>
    <t>在宅酸素療法新規患者数</t>
    <phoneticPr fontId="2"/>
  </si>
  <si>
    <t>重症アトピー性皮膚炎患者に対する処置件数</t>
    <rPh sb="0" eb="2">
      <t>ジュウショウ</t>
    </rPh>
    <rPh sb="6" eb="7">
      <t>セイ</t>
    </rPh>
    <rPh sb="7" eb="9">
      <t>ヒフ</t>
    </rPh>
    <rPh sb="9" eb="10">
      <t>エン</t>
    </rPh>
    <rPh sb="10" eb="12">
      <t>カンジャ</t>
    </rPh>
    <rPh sb="13" eb="14">
      <t>タイ</t>
    </rPh>
    <rPh sb="16" eb="18">
      <t>ショチ</t>
    </rPh>
    <rPh sb="18" eb="20">
      <t>ケンスウ</t>
    </rPh>
    <phoneticPr fontId="2"/>
  </si>
  <si>
    <t>肺がん新入院患者数</t>
    <rPh sb="0" eb="1">
      <t>ハイ</t>
    </rPh>
    <rPh sb="3" eb="6">
      <t>シンニュウイン</t>
    </rPh>
    <rPh sb="6" eb="9">
      <t>カンジャスウ</t>
    </rPh>
    <phoneticPr fontId="2"/>
  </si>
  <si>
    <t>肺がん手術件数</t>
    <rPh sb="0" eb="1">
      <t>ハイ</t>
    </rPh>
    <rPh sb="3" eb="5">
      <t>シュジュツ</t>
    </rPh>
    <rPh sb="5" eb="7">
      <t>ケンスウ</t>
    </rPh>
    <phoneticPr fontId="2"/>
  </si>
  <si>
    <t>発達障がい診断初診件数</t>
    <rPh sb="0" eb="2">
      <t>ハッタツ</t>
    </rPh>
    <rPh sb="2" eb="3">
      <t>ショウ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</si>
  <si>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</si>
  <si>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ＥＳＤ（内視鏡的粘膜下層剥離術）実施件数</t>
    <rPh sb="16" eb="18">
      <t>ジッシ</t>
    </rPh>
    <rPh sb="18" eb="20">
      <t>ケンスウ</t>
    </rPh>
    <phoneticPr fontId="2"/>
  </si>
  <si>
    <t>ＥＭＲ（内視鏡的粘膜切除術）実施件数</t>
    <rPh sb="14" eb="16">
      <t>ジッシ</t>
    </rPh>
    <rPh sb="16" eb="18">
      <t>ケンスウ</t>
    </rPh>
    <phoneticPr fontId="2"/>
  </si>
  <si>
    <t>1日当たり初診患者数</t>
    <rPh sb="1" eb="2">
      <t>ニチ</t>
    </rPh>
    <rPh sb="2" eb="3">
      <t>ア</t>
    </rPh>
    <rPh sb="5" eb="7">
      <t>ショシン</t>
    </rPh>
    <rPh sb="7" eb="10">
      <t>カンジャスウ</t>
    </rPh>
    <phoneticPr fontId="2"/>
  </si>
  <si>
    <t>人／日</t>
    <rPh sb="0" eb="1">
      <t>ヒト</t>
    </rPh>
    <rPh sb="2" eb="3">
      <t>ヒ</t>
    </rPh>
    <phoneticPr fontId="2"/>
  </si>
  <si>
    <t>研究成果等の外部発表数及び競争的資金獲得件数</t>
    <rPh sb="0" eb="2">
      <t>ケンキュウ</t>
    </rPh>
    <rPh sb="2" eb="4">
      <t>セイカ</t>
    </rPh>
    <rPh sb="4" eb="5">
      <t>ナド</t>
    </rPh>
    <rPh sb="6" eb="8">
      <t>ガイブ</t>
    </rPh>
    <rPh sb="8" eb="10">
      <t>ハッピョウ</t>
    </rPh>
    <rPh sb="10" eb="11">
      <t>スウ</t>
    </rPh>
    <rPh sb="11" eb="12">
      <t>オヨ</t>
    </rPh>
    <rPh sb="13" eb="16">
      <t>キョウソウテキ</t>
    </rPh>
    <rPh sb="16" eb="18">
      <t>シキン</t>
    </rPh>
    <rPh sb="18" eb="20">
      <t>カクトク</t>
    </rPh>
    <rPh sb="20" eb="22">
      <t>ケンスウ</t>
    </rPh>
    <phoneticPr fontId="2"/>
  </si>
  <si>
    <t>国際学術誌発表論文</t>
    <rPh sb="0" eb="2">
      <t>コクサイ</t>
    </rPh>
    <rPh sb="2" eb="5">
      <t>ガクジュツシ</t>
    </rPh>
    <rPh sb="5" eb="7">
      <t>ハッピョウ</t>
    </rPh>
    <rPh sb="7" eb="9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</si>
  <si>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</si>
  <si>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外部資金獲得件数</t>
    <rPh sb="0" eb="2">
      <t>ガイブ</t>
    </rPh>
    <rPh sb="2" eb="4">
      <t>シキン</t>
    </rPh>
    <rPh sb="4" eb="6">
      <t>カクトク</t>
    </rPh>
    <rPh sb="6" eb="8">
      <t>ケンスウ</t>
    </rPh>
    <phoneticPr fontId="2"/>
  </si>
  <si>
    <t>小児がん長期フォロー延べ患者数</t>
    <rPh sb="0" eb="2">
      <t>ショウニ</t>
    </rPh>
    <rPh sb="4" eb="6">
      <t>チョウキ</t>
    </rPh>
    <rPh sb="10" eb="11">
      <t>ノ</t>
    </rPh>
    <rPh sb="12" eb="15">
      <t>カンジャスウ</t>
    </rPh>
    <phoneticPr fontId="2"/>
  </si>
  <si>
    <t>1,000g未満の超低出生体重児取扱件数</t>
    <rPh sb="6" eb="8">
      <t>ミマン</t>
    </rPh>
    <rPh sb="9" eb="10">
      <t>チョウ</t>
    </rPh>
    <rPh sb="10" eb="11">
      <t>テイ</t>
    </rPh>
    <rPh sb="11" eb="13">
      <t>シュッセイ</t>
    </rPh>
    <rPh sb="13" eb="15">
      <t>タイジュウ</t>
    </rPh>
    <rPh sb="15" eb="16">
      <t>ジ</t>
    </rPh>
    <rPh sb="16" eb="18">
      <t>トリアツカイ</t>
    </rPh>
    <rPh sb="18" eb="20">
      <t>ケンスウ</t>
    </rPh>
    <phoneticPr fontId="2"/>
  </si>
  <si>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</si>
  <si>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成人病センター連携登録医数</t>
    <rPh sb="0" eb="3">
      <t>セイジンビョウ</t>
    </rPh>
    <phoneticPr fontId="2"/>
  </si>
  <si>
    <t>連携登録医数</t>
    <rPh sb="0" eb="2">
      <t>レンケイ</t>
    </rPh>
    <rPh sb="2" eb="4">
      <t>トウロク</t>
    </rPh>
    <rPh sb="4" eb="5">
      <t>イ</t>
    </rPh>
    <rPh sb="5" eb="6">
      <t>スウ</t>
    </rPh>
    <phoneticPr fontId="2"/>
  </si>
  <si>
    <t>服薬指導件数（精神Cのみ実施件数）</t>
    <rPh sb="0" eb="2">
      <t>フクヤク</t>
    </rPh>
    <rPh sb="2" eb="4">
      <t>シドウ</t>
    </rPh>
    <rPh sb="4" eb="6">
      <t>ケンスウ</t>
    </rPh>
    <rPh sb="7" eb="9">
      <t>セイシン</t>
    </rPh>
    <phoneticPr fontId="2"/>
  </si>
  <si>
    <t>経常収支比率</t>
    <phoneticPr fontId="2"/>
  </si>
  <si>
    <t>医業収支比率</t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</si>
  <si>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</si>
  <si>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</si>
  <si>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呼</t>
    <rPh sb="0" eb="1">
      <t>コ</t>
    </rPh>
    <phoneticPr fontId="10"/>
  </si>
  <si>
    <t>合計</t>
    <rPh sb="0" eb="2">
      <t>ゴウケイ</t>
    </rPh>
    <phoneticPr fontId="10"/>
  </si>
  <si>
    <t>成</t>
    <rPh sb="0" eb="1">
      <t>セイ</t>
    </rPh>
    <phoneticPr fontId="10"/>
  </si>
  <si>
    <t>成</t>
    <rPh sb="0" eb="1">
      <t>セイ</t>
    </rPh>
    <phoneticPr fontId="2"/>
  </si>
  <si>
    <t>急性期・総合医療センター</t>
    <phoneticPr fontId="10"/>
  </si>
  <si>
    <t>手術件数</t>
    <phoneticPr fontId="2"/>
  </si>
  <si>
    <t>Ⅳ</t>
  </si>
  <si>
    <t>Ⅲ</t>
  </si>
  <si>
    <t>Ⅱ</t>
  </si>
  <si>
    <t>施設</t>
    <rPh sb="0" eb="2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</si>
</sst>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#,##0_ "/>
    <numFmt numFmtId="178" formatCode="#,##0_);[Red]\(#,##0\)"/>
    <numFmt numFmtId="179" formatCode="0.0_);[Red]\(0.0\)"/>
    <numFmt numFmtId="180" formatCode="0.0%"/>
    <numFmt numFmtId="181" formatCode="#,##0.0_ "/>
    <numFmt numFmtId="182" formatCode="#,##0.0_);[Red]\(#,##0.0\)"/>
    <numFmt numFmtId="183" formatCode="#,##0;&quot;▲ &quot;#,##0"/>
    <numFmt numFmtId="184" formatCode="#,##0.0;&quot;▲ &quot;#,##0.0"/>
    <numFmt numFmtId="185" formatCode="0_);[Red]\(0\)"/>
    <numFmt numFmtId="186" formatCode="#,##0_ ;[Red]\-#,##0\ 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20" xfId="0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79" fontId="6" fillId="0" borderId="20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8" fontId="6" fillId="0" borderId="20" xfId="0" applyNumberFormat="1" applyFont="1" applyFill="1" applyBorder="1">
      <alignment vertical="center"/>
    </xf>
    <xf numFmtId="178" fontId="6" fillId="0" borderId="20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182" fontId="6" fillId="0" borderId="2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5" xfId="0" applyFont="1" applyFill="1" applyBorder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176" fontId="6" fillId="3" borderId="11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182" fontId="6" fillId="0" borderId="3" xfId="0" applyNumberFormat="1" applyFont="1" applyFill="1" applyBorder="1" applyAlignment="1">
      <alignment horizontal="right" vertical="center"/>
    </xf>
    <xf numFmtId="180" fontId="6" fillId="3" borderId="5" xfId="0" applyNumberFormat="1" applyFont="1" applyFill="1" applyBorder="1">
      <alignment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>
      <alignment vertical="center"/>
    </xf>
    <xf numFmtId="178" fontId="6" fillId="2" borderId="20" xfId="0" applyNumberFormat="1" applyFont="1" applyFill="1" applyBorder="1">
      <alignment vertical="center"/>
    </xf>
    <xf numFmtId="176" fontId="6" fillId="2" borderId="20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83" fontId="6" fillId="3" borderId="1" xfId="0" applyNumberFormat="1" applyFont="1" applyFill="1" applyBorder="1">
      <alignment vertical="center"/>
    </xf>
    <xf numFmtId="184" fontId="6" fillId="3" borderId="1" xfId="0" applyNumberFormat="1" applyFont="1" applyFill="1" applyBorder="1">
      <alignment vertical="center"/>
    </xf>
    <xf numFmtId="183" fontId="6" fillId="3" borderId="27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177" fontId="6" fillId="0" borderId="20" xfId="0" applyNumberFormat="1" applyFont="1" applyFill="1" applyBorder="1">
      <alignment vertical="center"/>
    </xf>
    <xf numFmtId="177" fontId="6" fillId="0" borderId="3" xfId="0" applyNumberFormat="1" applyFont="1" applyFill="1" applyBorder="1">
      <alignment vertical="center"/>
    </xf>
    <xf numFmtId="0" fontId="6" fillId="0" borderId="3" xfId="0" applyFont="1" applyBorder="1" applyAlignment="1">
      <alignment vertical="center"/>
    </xf>
    <xf numFmtId="178" fontId="6" fillId="0" borderId="3" xfId="0" applyNumberFormat="1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181" fontId="6" fillId="0" borderId="20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23" xfId="0" applyFont="1" applyFill="1" applyBorder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180" fontId="6" fillId="3" borderId="31" xfId="0" applyNumberFormat="1" applyFont="1" applyFill="1" applyBorder="1">
      <alignment vertical="center"/>
    </xf>
    <xf numFmtId="176" fontId="6" fillId="3" borderId="31" xfId="0" applyNumberFormat="1" applyFont="1" applyFill="1" applyBorder="1" applyAlignment="1">
      <alignment horizontal="center" vertical="center"/>
    </xf>
    <xf numFmtId="180" fontId="6" fillId="3" borderId="33" xfId="0" applyNumberFormat="1" applyFont="1" applyFill="1" applyBorder="1">
      <alignment vertical="center"/>
    </xf>
    <xf numFmtId="182" fontId="6" fillId="0" borderId="3" xfId="0" applyNumberFormat="1" applyFont="1" applyFill="1" applyBorder="1">
      <alignment vertical="center"/>
    </xf>
    <xf numFmtId="185" fontId="6" fillId="0" borderId="3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center" vertical="center"/>
    </xf>
    <xf numFmtId="180" fontId="6" fillId="3" borderId="31" xfId="0" applyNumberFormat="1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>
      <alignment vertical="center"/>
    </xf>
    <xf numFmtId="185" fontId="6" fillId="0" borderId="20" xfId="0" applyNumberFormat="1" applyFont="1" applyFill="1" applyBorder="1" applyAlignment="1">
      <alignment horizontal="right" vertical="center"/>
    </xf>
    <xf numFmtId="178" fontId="6" fillId="2" borderId="3" xfId="0" applyNumberFormat="1" applyFont="1" applyFill="1" applyBorder="1">
      <alignment vertical="center"/>
    </xf>
    <xf numFmtId="178" fontId="6" fillId="2" borderId="3" xfId="0" applyNumberFormat="1" applyFont="1" applyFill="1" applyBorder="1" applyAlignment="1">
      <alignment horizontal="right" vertical="center"/>
    </xf>
    <xf numFmtId="182" fontId="6" fillId="2" borderId="3" xfId="0" applyNumberFormat="1" applyFont="1" applyFill="1" applyBorder="1" applyAlignment="1">
      <alignment horizontal="right" vertical="center"/>
    </xf>
    <xf numFmtId="179" fontId="6" fillId="2" borderId="3" xfId="0" applyNumberFormat="1" applyFont="1" applyFill="1" applyBorder="1" applyAlignment="1">
      <alignment horizontal="right" vertical="center"/>
    </xf>
    <xf numFmtId="185" fontId="6" fillId="2" borderId="3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vertical="center"/>
    </xf>
    <xf numFmtId="178" fontId="6" fillId="2" borderId="3" xfId="0" applyNumberFormat="1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vertical="center"/>
    </xf>
    <xf numFmtId="182" fontId="6" fillId="2" borderId="3" xfId="0" applyNumberFormat="1" applyFont="1" applyFill="1" applyBorder="1">
      <alignment vertical="center"/>
    </xf>
    <xf numFmtId="186" fontId="6" fillId="2" borderId="3" xfId="0" applyNumberFormat="1" applyFont="1" applyFill="1" applyBorder="1" applyAlignment="1">
      <alignment horizontal="right" vertical="center"/>
    </xf>
    <xf numFmtId="185" fontId="6" fillId="2" borderId="20" xfId="0" applyNumberFormat="1" applyFont="1" applyFill="1" applyBorder="1">
      <alignment vertical="center"/>
    </xf>
    <xf numFmtId="185" fontId="6" fillId="0" borderId="23" xfId="0" applyNumberFormat="1" applyFont="1" applyFill="1" applyBorder="1" applyAlignment="1">
      <alignment horizontal="right" vertical="center"/>
    </xf>
    <xf numFmtId="185" fontId="6" fillId="2" borderId="28" xfId="0" applyNumberFormat="1" applyFont="1" applyFill="1" applyBorder="1">
      <alignment vertical="center"/>
    </xf>
    <xf numFmtId="180" fontId="6" fillId="3" borderId="11" xfId="2" applyNumberFormat="1" applyFont="1" applyFill="1" applyBorder="1" applyAlignment="1">
      <alignment horizontal="center" vertical="center"/>
    </xf>
    <xf numFmtId="183" fontId="6" fillId="3" borderId="11" xfId="0" applyNumberFormat="1" applyFont="1" applyFill="1" applyBorder="1" applyAlignment="1">
      <alignment horizontal="center" vertical="center"/>
    </xf>
    <xf numFmtId="184" fontId="6" fillId="3" borderId="11" xfId="0" applyNumberFormat="1" applyFont="1" applyFill="1" applyBorder="1" applyAlignment="1">
      <alignment horizontal="center" vertical="center"/>
    </xf>
    <xf numFmtId="180" fontId="6" fillId="3" borderId="34" xfId="2" applyNumberFormat="1" applyFont="1" applyFill="1" applyBorder="1" applyAlignment="1">
      <alignment horizontal="center" vertical="center"/>
    </xf>
    <xf numFmtId="179" fontId="6" fillId="2" borderId="20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0" fontId="5" fillId="3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3">
    <cellStyle name="パーセント" xfId="2" builtinId="5"/>
    <cellStyle name="桁区切り 2" xfId="1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3366FF"/>
      <color rgb="FFFF99CC"/>
      <color rgb="FFFDE9D9"/>
      <color rgb="FFFFFF99"/>
      <color rgb="FFDAEEF3"/>
      <color rgb="FFFF99FF"/>
      <color rgb="FF66FF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1028700</xdr:colOff>
      <xdr:row>1</xdr:row>
      <xdr:rowOff>95250</xdr:rowOff>
    </xdr:from>
    <xdr:to>
      <xdr:col>10</xdr:col>
      <xdr:colOff>885825</xdr:colOff>
      <xdr:row>2</xdr:row>
      <xdr:rowOff>233363</xdr:rowOff>
    </xdr:to>
    <xdr:sp macro="" textlink="">
      <xdr:nvSpPr>
        <xdr:cNvPr id="3" name="テキスト ボックス 2"/>
        <xdr:cNvSpPr txBox="1"/>
      </xdr:nvSpPr>
      <xdr:spPr>
        <a:xfrm>
          <a:off x="11077575" y="361950"/>
          <a:ext cx="1600200" cy="43338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55"/>
  <sheetViews>
    <sheetView tabSelected="1" view="pageBreakPreview" topLeftCell="C2" zoomScaleNormal="100" zoomScaleSheetLayoutView="100" workbookViewId="0">
      <selection activeCell="A2" sqref="A2:K2"/>
    </sheetView>
  </sheetViews>
  <sheetFormatPr defaultRowHeight="13.5"/>
  <cols>
    <col min="1" max="1" width="5" style="2" customWidth="1"/>
    <col min="2" max="2" width="9" style="2"/>
    <col min="3" max="3" width="5.375" style="6" customWidth="1"/>
    <col min="4" max="4" width="58.625" style="6" customWidth="1"/>
    <col min="5" max="5" width="7" style="2" customWidth="1"/>
    <col min="6" max="8" width="15.625" style="13" customWidth="1"/>
    <col min="9" max="9" width="13.625" style="42" customWidth="1"/>
    <col min="10" max="10" width="9.25" style="43" customWidth="1"/>
    <col min="11" max="11" width="13.625" style="42" customWidth="1"/>
    <col min="12" max="16384" width="9" style="2"/>
  </cols>
  <sheetData>
    <row r="1" spans="1:12" ht="2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2" ht="23.25" customHeight="1">
      <c r="A2" s="123" t="s">
        <v>65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2" ht="50.25" customHeight="1" thickBot="1">
      <c r="A3" s="51"/>
      <c r="B3" s="124" t="s">
        <v>71</v>
      </c>
      <c r="C3" s="124"/>
      <c r="D3" s="124"/>
      <c r="E3" s="124"/>
      <c r="F3" s="124"/>
      <c r="G3" s="124"/>
      <c r="H3" s="124"/>
      <c r="I3" s="124"/>
      <c r="J3" s="124"/>
      <c r="K3" s="124"/>
      <c r="L3" s="7"/>
    </row>
    <row r="4" spans="1:12" ht="37.5" customHeight="1">
      <c r="A4" s="8" t="s">
        <v>55</v>
      </c>
      <c r="B4" s="125"/>
      <c r="C4" s="126"/>
      <c r="D4" s="126"/>
      <c r="E4" s="3" t="s">
        <v>41</v>
      </c>
      <c r="F4" s="9" t="s">
        <v>66</v>
      </c>
      <c r="G4" s="16" t="s">
        <v>70</v>
      </c>
      <c r="H4" s="30" t="s">
        <v>69</v>
      </c>
      <c r="I4" s="84" t="s">
        <v>63</v>
      </c>
      <c r="J4" s="118" t="s">
        <v>68</v>
      </c>
      <c r="K4" s="53" t="s">
        <v>64</v>
      </c>
      <c r="L4" s="1" t="s">
        <v>32</v>
      </c>
    </row>
    <row r="5" spans="1:12" ht="18" customHeight="1">
      <c r="B5" s="4"/>
      <c r="C5" s="31"/>
      <c r="D5" s="31"/>
      <c r="E5" s="5"/>
      <c r="F5" s="10"/>
      <c r="G5" s="17"/>
      <c r="H5" s="46"/>
      <c r="I5" s="85"/>
      <c r="J5" s="40"/>
      <c r="K5" s="54"/>
      <c r="L5" s="1"/>
    </row>
    <row r="6" spans="1:12">
      <c r="A6" s="52">
        <v>1</v>
      </c>
      <c r="B6" s="58" t="s">
        <v>48</v>
      </c>
      <c r="C6" s="31"/>
      <c r="D6" s="31"/>
      <c r="E6" s="59"/>
      <c r="F6" s="60"/>
      <c r="G6" s="61"/>
      <c r="H6" s="47"/>
      <c r="I6" s="85"/>
      <c r="J6" s="40"/>
      <c r="K6" s="54"/>
      <c r="L6" s="1"/>
    </row>
    <row r="7" spans="1:12">
      <c r="A7" s="52"/>
      <c r="B7" s="65"/>
      <c r="C7" s="26" t="s">
        <v>0</v>
      </c>
      <c r="D7" s="27"/>
      <c r="E7" s="63" t="s">
        <v>42</v>
      </c>
      <c r="F7" s="20">
        <v>8112</v>
      </c>
      <c r="G7" s="69">
        <v>6120</v>
      </c>
      <c r="H7" s="49">
        <v>7772</v>
      </c>
      <c r="I7" s="86">
        <f t="shared" ref="I7:I13" si="0">H7/G7</f>
        <v>1.2699346405228757</v>
      </c>
      <c r="J7" s="112" t="s">
        <v>105</v>
      </c>
      <c r="K7" s="55">
        <f t="shared" ref="K7:K13" si="1">H7-G7</f>
        <v>1652</v>
      </c>
      <c r="L7" s="7" t="s">
        <v>33</v>
      </c>
    </row>
    <row r="8" spans="1:12">
      <c r="A8" s="52"/>
      <c r="B8" s="65"/>
      <c r="C8" s="26" t="s">
        <v>1</v>
      </c>
      <c r="D8" s="27"/>
      <c r="E8" s="63" t="s">
        <v>42</v>
      </c>
      <c r="F8" s="20">
        <v>1332</v>
      </c>
      <c r="G8" s="69">
        <v>1120</v>
      </c>
      <c r="H8" s="49">
        <v>1312</v>
      </c>
      <c r="I8" s="86">
        <f t="shared" si="0"/>
        <v>1.1714285714285715</v>
      </c>
      <c r="J8" s="112" t="s">
        <v>105</v>
      </c>
      <c r="K8" s="55">
        <f t="shared" si="1"/>
        <v>192</v>
      </c>
      <c r="L8" s="7" t="s">
        <v>33</v>
      </c>
    </row>
    <row r="9" spans="1:12">
      <c r="A9" s="52"/>
      <c r="B9" s="65"/>
      <c r="C9" s="26" t="s">
        <v>2</v>
      </c>
      <c r="D9" s="27"/>
      <c r="E9" s="63" t="s">
        <v>42</v>
      </c>
      <c r="F9" s="20">
        <v>560</v>
      </c>
      <c r="G9" s="69">
        <v>570</v>
      </c>
      <c r="H9" s="49">
        <v>517</v>
      </c>
      <c r="I9" s="86">
        <f t="shared" si="0"/>
        <v>0.90701754385964917</v>
      </c>
      <c r="J9" s="112" t="s">
        <v>106</v>
      </c>
      <c r="K9" s="55">
        <f t="shared" si="1"/>
        <v>-53</v>
      </c>
      <c r="L9" s="7" t="s">
        <v>33</v>
      </c>
    </row>
    <row r="10" spans="1:12">
      <c r="A10" s="52"/>
      <c r="B10" s="65"/>
      <c r="C10" s="26" t="s">
        <v>52</v>
      </c>
      <c r="D10" s="27"/>
      <c r="E10" s="63" t="s">
        <v>42</v>
      </c>
      <c r="F10" s="20">
        <v>524</v>
      </c>
      <c r="G10" s="69">
        <v>535</v>
      </c>
      <c r="H10" s="97">
        <v>552</v>
      </c>
      <c r="I10" s="86">
        <f t="shared" si="0"/>
        <v>1.0317757009345794</v>
      </c>
      <c r="J10" s="112" t="s">
        <v>106</v>
      </c>
      <c r="K10" s="55">
        <f t="shared" si="1"/>
        <v>17</v>
      </c>
      <c r="L10" s="7" t="s">
        <v>33</v>
      </c>
    </row>
    <row r="11" spans="1:12">
      <c r="A11" s="52"/>
      <c r="B11" s="65"/>
      <c r="C11" s="28" t="s">
        <v>72</v>
      </c>
      <c r="D11" s="29"/>
      <c r="E11" s="63" t="s">
        <v>43</v>
      </c>
      <c r="F11" s="20">
        <v>122</v>
      </c>
      <c r="G11" s="69">
        <v>95</v>
      </c>
      <c r="H11" s="97">
        <v>111</v>
      </c>
      <c r="I11" s="86">
        <f t="shared" si="0"/>
        <v>1.168421052631579</v>
      </c>
      <c r="J11" s="112" t="s">
        <v>106</v>
      </c>
      <c r="K11" s="55">
        <f t="shared" si="1"/>
        <v>16</v>
      </c>
      <c r="L11" s="7" t="s">
        <v>33</v>
      </c>
    </row>
    <row r="12" spans="1:12">
      <c r="A12" s="52"/>
      <c r="B12" s="65"/>
      <c r="C12" s="28" t="s">
        <v>73</v>
      </c>
      <c r="D12" s="29"/>
      <c r="E12" s="63" t="s">
        <v>44</v>
      </c>
      <c r="F12" s="117">
        <v>24</v>
      </c>
      <c r="G12" s="89">
        <v>25</v>
      </c>
      <c r="H12" s="107">
        <v>25.5</v>
      </c>
      <c r="I12" s="86">
        <f t="shared" si="0"/>
        <v>1.02</v>
      </c>
      <c r="J12" s="112" t="s">
        <v>106</v>
      </c>
      <c r="K12" s="56">
        <f t="shared" si="1"/>
        <v>0.5</v>
      </c>
      <c r="L12" s="7" t="s">
        <v>33</v>
      </c>
    </row>
    <row r="13" spans="1:12">
      <c r="A13" s="52"/>
      <c r="B13" s="65"/>
      <c r="C13" s="28" t="s">
        <v>74</v>
      </c>
      <c r="D13" s="29"/>
      <c r="E13" s="63" t="s">
        <v>108</v>
      </c>
      <c r="F13" s="20">
        <v>163</v>
      </c>
      <c r="G13" s="69">
        <v>190</v>
      </c>
      <c r="H13" s="97">
        <v>198</v>
      </c>
      <c r="I13" s="86">
        <f t="shared" si="0"/>
        <v>1.0421052631578946</v>
      </c>
      <c r="J13" s="112" t="s">
        <v>106</v>
      </c>
      <c r="K13" s="55">
        <f t="shared" si="1"/>
        <v>8</v>
      </c>
      <c r="L13" s="7" t="s">
        <v>33</v>
      </c>
    </row>
    <row r="14" spans="1:12">
      <c r="A14" s="52">
        <v>2</v>
      </c>
      <c r="B14" s="68" t="s">
        <v>50</v>
      </c>
      <c r="C14" s="11"/>
      <c r="D14" s="12"/>
      <c r="E14" s="63"/>
      <c r="F14" s="66"/>
      <c r="G14" s="67"/>
      <c r="H14" s="48"/>
      <c r="I14" s="86"/>
      <c r="J14" s="113"/>
      <c r="K14" s="55"/>
      <c r="L14" s="2" t="s">
        <v>34</v>
      </c>
    </row>
    <row r="15" spans="1:12">
      <c r="A15" s="52"/>
      <c r="B15" s="65"/>
      <c r="C15" s="28" t="s">
        <v>75</v>
      </c>
      <c r="D15" s="29"/>
      <c r="E15" s="63" t="s">
        <v>42</v>
      </c>
      <c r="F15" s="20">
        <v>125</v>
      </c>
      <c r="G15" s="69">
        <v>130</v>
      </c>
      <c r="H15" s="97">
        <v>140</v>
      </c>
      <c r="I15" s="86">
        <f>H15/G15</f>
        <v>1.0769230769230769</v>
      </c>
      <c r="J15" s="112" t="s">
        <v>106</v>
      </c>
      <c r="K15" s="56">
        <f>H15-G15</f>
        <v>10</v>
      </c>
      <c r="L15" s="2" t="s">
        <v>34</v>
      </c>
    </row>
    <row r="16" spans="1:12">
      <c r="A16" s="52"/>
      <c r="B16" s="65"/>
      <c r="C16" s="28" t="s">
        <v>76</v>
      </c>
      <c r="D16" s="29"/>
      <c r="E16" s="63" t="s">
        <v>43</v>
      </c>
      <c r="F16" s="20">
        <v>7231</v>
      </c>
      <c r="G16" s="69">
        <v>6000</v>
      </c>
      <c r="H16" s="97">
        <v>9524</v>
      </c>
      <c r="I16" s="86">
        <f>H16/G16</f>
        <v>1.5873333333333333</v>
      </c>
      <c r="J16" s="112" t="s">
        <v>105</v>
      </c>
      <c r="K16" s="55">
        <f>H16-G16</f>
        <v>3524</v>
      </c>
      <c r="L16" s="2" t="s">
        <v>34</v>
      </c>
    </row>
    <row r="17" spans="1:12" ht="13.5" customHeight="1">
      <c r="A17" s="52"/>
      <c r="B17" s="65"/>
      <c r="C17" s="28" t="s">
        <v>3</v>
      </c>
      <c r="D17" s="29"/>
      <c r="E17" s="63" t="s">
        <v>43</v>
      </c>
      <c r="F17" s="21">
        <v>1359</v>
      </c>
      <c r="G17" s="71">
        <v>1350</v>
      </c>
      <c r="H17" s="98">
        <v>1319</v>
      </c>
      <c r="I17" s="86">
        <f>H17/G17</f>
        <v>0.97703703703703704</v>
      </c>
      <c r="J17" s="112" t="s">
        <v>106</v>
      </c>
      <c r="K17" s="55">
        <f>H17-G17</f>
        <v>-31</v>
      </c>
      <c r="L17" s="2" t="s">
        <v>34</v>
      </c>
    </row>
    <row r="18" spans="1:12">
      <c r="A18" s="52"/>
      <c r="B18" s="65"/>
      <c r="C18" s="28" t="s">
        <v>77</v>
      </c>
      <c r="D18" s="29"/>
      <c r="E18" s="63" t="s">
        <v>62</v>
      </c>
      <c r="F18" s="21">
        <v>1363</v>
      </c>
      <c r="G18" s="71">
        <v>1350</v>
      </c>
      <c r="H18" s="98">
        <v>1271</v>
      </c>
      <c r="I18" s="86">
        <f>H18/G18</f>
        <v>0.94148148148148147</v>
      </c>
      <c r="J18" s="112" t="s">
        <v>106</v>
      </c>
      <c r="K18" s="55">
        <f>H18-G18</f>
        <v>-79</v>
      </c>
      <c r="L18" s="2" t="s">
        <v>34</v>
      </c>
    </row>
    <row r="19" spans="1:12">
      <c r="A19" s="52"/>
      <c r="B19" s="65"/>
      <c r="C19" s="28" t="s">
        <v>78</v>
      </c>
      <c r="D19" s="29"/>
      <c r="E19" s="63" t="s">
        <v>43</v>
      </c>
      <c r="F19" s="21">
        <v>149</v>
      </c>
      <c r="G19" s="71">
        <v>145</v>
      </c>
      <c r="H19" s="98">
        <v>158</v>
      </c>
      <c r="I19" s="86">
        <f>H19/G19</f>
        <v>1.0896551724137931</v>
      </c>
      <c r="J19" s="112" t="s">
        <v>106</v>
      </c>
      <c r="K19" s="55">
        <f>H19-G19</f>
        <v>13</v>
      </c>
      <c r="L19" s="2" t="s">
        <v>34</v>
      </c>
    </row>
    <row r="20" spans="1:12">
      <c r="A20" s="52">
        <v>3</v>
      </c>
      <c r="B20" s="68" t="s">
        <v>49</v>
      </c>
      <c r="C20" s="11"/>
      <c r="D20" s="12"/>
      <c r="E20" s="70"/>
      <c r="F20" s="66"/>
      <c r="G20" s="67"/>
      <c r="H20" s="48"/>
      <c r="I20" s="86"/>
      <c r="J20" s="113"/>
      <c r="K20" s="55"/>
      <c r="L20" s="2" t="s">
        <v>35</v>
      </c>
    </row>
    <row r="21" spans="1:12">
      <c r="A21" s="52"/>
      <c r="B21" s="65"/>
      <c r="C21" s="28" t="s">
        <v>4</v>
      </c>
      <c r="D21" s="29"/>
      <c r="E21" s="63" t="s">
        <v>43</v>
      </c>
      <c r="F21" s="21">
        <v>5328</v>
      </c>
      <c r="G21" s="71">
        <v>5000</v>
      </c>
      <c r="H21" s="108">
        <v>5152</v>
      </c>
      <c r="I21" s="86">
        <f>H21/G21</f>
        <v>1.0304</v>
      </c>
      <c r="J21" s="112" t="s">
        <v>106</v>
      </c>
      <c r="K21" s="55">
        <f>H21-G21</f>
        <v>152</v>
      </c>
      <c r="L21" s="2" t="s">
        <v>35</v>
      </c>
    </row>
    <row r="22" spans="1:12">
      <c r="A22" s="52"/>
      <c r="B22" s="65"/>
      <c r="C22" s="28" t="s">
        <v>79</v>
      </c>
      <c r="D22" s="29"/>
      <c r="E22" s="63" t="s">
        <v>43</v>
      </c>
      <c r="F22" s="21">
        <v>283</v>
      </c>
      <c r="G22" s="71">
        <v>350</v>
      </c>
      <c r="H22" s="108">
        <v>252</v>
      </c>
      <c r="I22" s="86">
        <f>H22/G22</f>
        <v>0.72</v>
      </c>
      <c r="J22" s="112" t="s">
        <v>107</v>
      </c>
      <c r="K22" s="55">
        <f>H22-G22</f>
        <v>-98</v>
      </c>
      <c r="L22" s="2" t="s">
        <v>35</v>
      </c>
    </row>
    <row r="23" spans="1:12">
      <c r="A23" s="52"/>
      <c r="B23" s="65"/>
      <c r="C23" s="28" t="s">
        <v>80</v>
      </c>
      <c r="D23" s="29"/>
      <c r="E23" s="63" t="s">
        <v>42</v>
      </c>
      <c r="F23" s="21">
        <v>166</v>
      </c>
      <c r="G23" s="71">
        <v>186</v>
      </c>
      <c r="H23" s="108">
        <v>216</v>
      </c>
      <c r="I23" s="86">
        <f>1-((H23-G23)/G23)</f>
        <v>0.83870967741935487</v>
      </c>
      <c r="J23" s="112" t="s">
        <v>107</v>
      </c>
      <c r="K23" s="55">
        <f>H23-G23</f>
        <v>30</v>
      </c>
      <c r="L23" s="2" t="s">
        <v>35</v>
      </c>
    </row>
    <row r="24" spans="1:12">
      <c r="A24" s="52">
        <v>4</v>
      </c>
      <c r="B24" s="62" t="s">
        <v>15</v>
      </c>
      <c r="C24" s="11"/>
      <c r="D24" s="12"/>
      <c r="E24" s="70"/>
      <c r="F24" s="15"/>
      <c r="G24" s="72"/>
      <c r="H24" s="48"/>
      <c r="I24" s="86"/>
      <c r="J24" s="113"/>
      <c r="K24" s="55"/>
      <c r="L24" s="2" t="s">
        <v>38</v>
      </c>
    </row>
    <row r="25" spans="1:12" ht="15.75" customHeight="1">
      <c r="A25" s="52"/>
      <c r="B25" s="65"/>
      <c r="C25" s="28" t="s">
        <v>104</v>
      </c>
      <c r="D25" s="29"/>
      <c r="E25" s="63" t="s">
        <v>43</v>
      </c>
      <c r="F25" s="21">
        <v>3389</v>
      </c>
      <c r="G25" s="71">
        <v>3527</v>
      </c>
      <c r="H25" s="98">
        <v>3390</v>
      </c>
      <c r="I25" s="86">
        <f t="shared" ref="I25:I30" si="2">H25/G25</f>
        <v>0.96115679047349023</v>
      </c>
      <c r="J25" s="112" t="s">
        <v>106</v>
      </c>
      <c r="K25" s="55">
        <f t="shared" ref="K25:K30" si="3">H25-G25</f>
        <v>-137</v>
      </c>
      <c r="L25" s="2" t="s">
        <v>38</v>
      </c>
    </row>
    <row r="26" spans="1:12">
      <c r="A26" s="52"/>
      <c r="B26" s="65"/>
      <c r="C26" s="28" t="s">
        <v>81</v>
      </c>
      <c r="D26" s="29"/>
      <c r="E26" s="63" t="s">
        <v>43</v>
      </c>
      <c r="F26" s="21">
        <v>730</v>
      </c>
      <c r="G26" s="71">
        <v>670</v>
      </c>
      <c r="H26" s="98">
        <v>748</v>
      </c>
      <c r="I26" s="86">
        <f t="shared" si="2"/>
        <v>1.1164179104477612</v>
      </c>
      <c r="J26" s="112" t="s">
        <v>105</v>
      </c>
      <c r="K26" s="55">
        <f t="shared" si="3"/>
        <v>78</v>
      </c>
      <c r="L26" s="2" t="s">
        <v>38</v>
      </c>
    </row>
    <row r="27" spans="1:12">
      <c r="A27" s="52"/>
      <c r="B27" s="65"/>
      <c r="C27" s="28" t="s">
        <v>82</v>
      </c>
      <c r="D27" s="29"/>
      <c r="E27" s="63" t="s">
        <v>43</v>
      </c>
      <c r="F27" s="21">
        <v>890</v>
      </c>
      <c r="G27" s="71">
        <v>820</v>
      </c>
      <c r="H27" s="98">
        <v>1079</v>
      </c>
      <c r="I27" s="86">
        <f t="shared" si="2"/>
        <v>1.3158536585365854</v>
      </c>
      <c r="J27" s="112" t="s">
        <v>105</v>
      </c>
      <c r="K27" s="55">
        <f t="shared" si="3"/>
        <v>259</v>
      </c>
      <c r="L27" s="2" t="s">
        <v>38</v>
      </c>
    </row>
    <row r="28" spans="1:12">
      <c r="A28" s="52"/>
      <c r="B28" s="65"/>
      <c r="C28" s="28" t="s">
        <v>5</v>
      </c>
      <c r="D28" s="29"/>
      <c r="E28" s="63" t="s">
        <v>43</v>
      </c>
      <c r="F28" s="21">
        <v>30010</v>
      </c>
      <c r="G28" s="71">
        <v>30000</v>
      </c>
      <c r="H28" s="98">
        <v>31109</v>
      </c>
      <c r="I28" s="86">
        <f t="shared" si="2"/>
        <v>1.0369666666666666</v>
      </c>
      <c r="J28" s="112" t="s">
        <v>106</v>
      </c>
      <c r="K28" s="55">
        <f t="shared" si="3"/>
        <v>1109</v>
      </c>
      <c r="L28" s="2" t="s">
        <v>38</v>
      </c>
    </row>
    <row r="29" spans="1:12">
      <c r="A29" s="52"/>
      <c r="B29" s="65"/>
      <c r="C29" s="28" t="s">
        <v>29</v>
      </c>
      <c r="D29" s="29"/>
      <c r="E29" s="63" t="s">
        <v>43</v>
      </c>
      <c r="F29" s="21">
        <v>11485</v>
      </c>
      <c r="G29" s="71">
        <v>11920</v>
      </c>
      <c r="H29" s="98">
        <v>11711</v>
      </c>
      <c r="I29" s="86">
        <f t="shared" si="2"/>
        <v>0.9824664429530201</v>
      </c>
      <c r="J29" s="112" t="s">
        <v>106</v>
      </c>
      <c r="K29" s="55">
        <f t="shared" si="3"/>
        <v>-209</v>
      </c>
      <c r="L29" s="2" t="s">
        <v>36</v>
      </c>
    </row>
    <row r="30" spans="1:12">
      <c r="A30" s="52"/>
      <c r="B30" s="65"/>
      <c r="C30" s="28" t="s">
        <v>83</v>
      </c>
      <c r="D30" s="29"/>
      <c r="E30" s="63" t="s">
        <v>84</v>
      </c>
      <c r="F30" s="25">
        <v>30.7</v>
      </c>
      <c r="G30" s="44">
        <v>35</v>
      </c>
      <c r="H30" s="99">
        <v>28.1</v>
      </c>
      <c r="I30" s="86">
        <f t="shared" si="2"/>
        <v>0.80285714285714294</v>
      </c>
      <c r="J30" s="112" t="s">
        <v>107</v>
      </c>
      <c r="K30" s="56">
        <f t="shared" si="3"/>
        <v>-6.8999999999999986</v>
      </c>
      <c r="L30" s="2" t="s">
        <v>36</v>
      </c>
    </row>
    <row r="31" spans="1:12">
      <c r="A31" s="52">
        <v>5</v>
      </c>
      <c r="B31" s="62" t="s">
        <v>16</v>
      </c>
      <c r="C31" s="11"/>
      <c r="D31" s="12"/>
      <c r="E31" s="70"/>
      <c r="F31" s="14"/>
      <c r="G31" s="64"/>
      <c r="H31" s="48"/>
      <c r="I31" s="86"/>
      <c r="J31" s="113"/>
      <c r="K31" s="55"/>
      <c r="L31" s="2" t="s">
        <v>37</v>
      </c>
    </row>
    <row r="32" spans="1:12">
      <c r="A32" s="52"/>
      <c r="B32" s="65"/>
      <c r="C32" s="28" t="s">
        <v>67</v>
      </c>
      <c r="D32" s="29"/>
      <c r="E32" s="63" t="s">
        <v>43</v>
      </c>
      <c r="F32" s="21">
        <v>219</v>
      </c>
      <c r="G32" s="71">
        <v>160</v>
      </c>
      <c r="H32" s="98">
        <v>255</v>
      </c>
      <c r="I32" s="86">
        <f>H32/G32</f>
        <v>1.59375</v>
      </c>
      <c r="J32" s="112" t="s">
        <v>105</v>
      </c>
      <c r="K32" s="55">
        <f>H32-G32</f>
        <v>95</v>
      </c>
      <c r="L32" s="2" t="s">
        <v>37</v>
      </c>
    </row>
    <row r="33" spans="1:12">
      <c r="A33" s="52"/>
      <c r="B33" s="65"/>
      <c r="C33" s="28" t="s">
        <v>85</v>
      </c>
      <c r="D33" s="29"/>
      <c r="E33" s="63"/>
      <c r="F33" s="91"/>
      <c r="G33" s="93"/>
      <c r="H33" s="48"/>
      <c r="I33" s="86"/>
      <c r="J33" s="113"/>
      <c r="K33" s="56"/>
      <c r="L33" s="2" t="s">
        <v>37</v>
      </c>
    </row>
    <row r="34" spans="1:12">
      <c r="A34" s="52"/>
      <c r="B34" s="65"/>
      <c r="C34" s="28"/>
      <c r="D34" s="29" t="s">
        <v>86</v>
      </c>
      <c r="E34" s="63" t="s">
        <v>43</v>
      </c>
      <c r="F34" s="21">
        <v>32</v>
      </c>
      <c r="G34" s="71">
        <v>10</v>
      </c>
      <c r="H34" s="98">
        <v>36</v>
      </c>
      <c r="I34" s="86">
        <f>H34/G34</f>
        <v>3.6</v>
      </c>
      <c r="J34" s="112" t="s">
        <v>105</v>
      </c>
      <c r="K34" s="55">
        <f>H34-G34</f>
        <v>26</v>
      </c>
      <c r="L34" s="2" t="s">
        <v>37</v>
      </c>
    </row>
    <row r="35" spans="1:12">
      <c r="A35" s="52"/>
      <c r="B35" s="65"/>
      <c r="C35" s="28"/>
      <c r="D35" s="29" t="s">
        <v>87</v>
      </c>
      <c r="E35" s="63" t="s">
        <v>43</v>
      </c>
      <c r="F35" s="21">
        <v>48</v>
      </c>
      <c r="G35" s="71">
        <v>40</v>
      </c>
      <c r="H35" s="98">
        <v>40</v>
      </c>
      <c r="I35" s="86">
        <f>H35/G35</f>
        <v>1</v>
      </c>
      <c r="J35" s="112" t="s">
        <v>106</v>
      </c>
      <c r="K35" s="55">
        <f>H35-G35</f>
        <v>0</v>
      </c>
      <c r="L35" s="2" t="s">
        <v>37</v>
      </c>
    </row>
    <row r="36" spans="1:12">
      <c r="A36" s="52"/>
      <c r="B36" s="65"/>
      <c r="C36" s="28"/>
      <c r="D36" s="29" t="s">
        <v>88</v>
      </c>
      <c r="E36" s="63" t="s">
        <v>43</v>
      </c>
      <c r="F36" s="21">
        <v>28</v>
      </c>
      <c r="G36" s="71">
        <v>10</v>
      </c>
      <c r="H36" s="98">
        <v>30</v>
      </c>
      <c r="I36" s="86">
        <f>H36/G36</f>
        <v>3</v>
      </c>
      <c r="J36" s="112" t="s">
        <v>105</v>
      </c>
      <c r="K36" s="55">
        <f>H36-G36</f>
        <v>20</v>
      </c>
      <c r="L36" s="2" t="s">
        <v>37</v>
      </c>
    </row>
    <row r="37" spans="1:12">
      <c r="A37" s="52"/>
      <c r="B37" s="65"/>
      <c r="C37" s="28" t="s">
        <v>89</v>
      </c>
      <c r="D37" s="29"/>
      <c r="E37" s="63" t="s">
        <v>43</v>
      </c>
      <c r="F37" s="95">
        <v>280</v>
      </c>
      <c r="G37" s="71">
        <v>220</v>
      </c>
      <c r="H37" s="98">
        <v>322</v>
      </c>
      <c r="I37" s="86">
        <f>H37/G37</f>
        <v>1.4636363636363636</v>
      </c>
      <c r="J37" s="112" t="s">
        <v>105</v>
      </c>
      <c r="K37" s="55">
        <f>H37-G37</f>
        <v>102</v>
      </c>
      <c r="L37" s="2" t="s">
        <v>37</v>
      </c>
    </row>
    <row r="38" spans="1:12">
      <c r="A38" s="52"/>
      <c r="B38" s="65"/>
      <c r="C38" s="28" t="s">
        <v>90</v>
      </c>
      <c r="D38" s="29"/>
      <c r="E38" s="63" t="s">
        <v>43</v>
      </c>
      <c r="F38" s="21">
        <v>41</v>
      </c>
      <c r="G38" s="71">
        <v>35</v>
      </c>
      <c r="H38" s="98">
        <v>34</v>
      </c>
      <c r="I38" s="86">
        <f>H38/G38</f>
        <v>0.97142857142857142</v>
      </c>
      <c r="J38" s="112" t="s">
        <v>106</v>
      </c>
      <c r="K38" s="55">
        <f>H38-G38</f>
        <v>-1</v>
      </c>
      <c r="L38" s="2" t="s">
        <v>37</v>
      </c>
    </row>
    <row r="39" spans="1:12">
      <c r="A39" s="52">
        <v>10</v>
      </c>
      <c r="B39" s="119" t="s">
        <v>6</v>
      </c>
      <c r="C39" s="120"/>
      <c r="D39" s="121"/>
      <c r="E39" s="73"/>
      <c r="F39" s="21"/>
      <c r="G39" s="71"/>
      <c r="H39" s="48"/>
      <c r="I39" s="86"/>
      <c r="J39" s="113"/>
      <c r="K39" s="55"/>
      <c r="L39" s="7" t="s">
        <v>39</v>
      </c>
    </row>
    <row r="40" spans="1:12">
      <c r="A40" s="52"/>
      <c r="B40" s="62" t="s">
        <v>25</v>
      </c>
      <c r="C40" s="33" t="s">
        <v>7</v>
      </c>
      <c r="D40" s="36"/>
      <c r="E40" s="63"/>
      <c r="F40" s="21"/>
      <c r="G40" s="71"/>
      <c r="H40" s="48"/>
      <c r="I40" s="86"/>
      <c r="J40" s="113"/>
      <c r="K40" s="55"/>
      <c r="L40" s="7" t="s">
        <v>33</v>
      </c>
    </row>
    <row r="41" spans="1:12">
      <c r="A41" s="52"/>
      <c r="B41" s="65"/>
      <c r="C41" s="28"/>
      <c r="D41" s="29" t="s">
        <v>8</v>
      </c>
      <c r="E41" s="63" t="s">
        <v>42</v>
      </c>
      <c r="F41" s="21">
        <v>31891</v>
      </c>
      <c r="G41" s="71">
        <v>28000</v>
      </c>
      <c r="H41" s="108">
        <v>33727</v>
      </c>
      <c r="I41" s="86">
        <f t="shared" ref="I41:I46" si="4">H41/G41</f>
        <v>1.2045357142857143</v>
      </c>
      <c r="J41" s="112" t="s">
        <v>105</v>
      </c>
      <c r="K41" s="55">
        <f t="shared" ref="K41:K46" si="5">H41-G41</f>
        <v>5727</v>
      </c>
      <c r="L41" s="7" t="s">
        <v>33</v>
      </c>
    </row>
    <row r="42" spans="1:12">
      <c r="A42" s="52"/>
      <c r="B42" s="65"/>
      <c r="C42" s="28"/>
      <c r="D42" s="37" t="s">
        <v>9</v>
      </c>
      <c r="E42" s="63" t="s">
        <v>42</v>
      </c>
      <c r="F42" s="21">
        <v>7170</v>
      </c>
      <c r="G42" s="71">
        <v>8250</v>
      </c>
      <c r="H42" s="108">
        <v>9189</v>
      </c>
      <c r="I42" s="86">
        <f t="shared" si="4"/>
        <v>1.1138181818181818</v>
      </c>
      <c r="J42" s="112" t="s">
        <v>105</v>
      </c>
      <c r="K42" s="55">
        <f t="shared" si="5"/>
        <v>939</v>
      </c>
      <c r="L42" s="7" t="s">
        <v>33</v>
      </c>
    </row>
    <row r="43" spans="1:12">
      <c r="A43" s="52"/>
      <c r="B43" s="65"/>
      <c r="C43" s="28"/>
      <c r="D43" s="29" t="s">
        <v>10</v>
      </c>
      <c r="E43" s="63" t="s">
        <v>42</v>
      </c>
      <c r="F43" s="21">
        <v>4031</v>
      </c>
      <c r="G43" s="71">
        <v>3900</v>
      </c>
      <c r="H43" s="108">
        <v>4417</v>
      </c>
      <c r="I43" s="86">
        <f t="shared" si="4"/>
        <v>1.1325641025641027</v>
      </c>
      <c r="J43" s="112" t="s">
        <v>105</v>
      </c>
      <c r="K43" s="55">
        <f t="shared" si="5"/>
        <v>517</v>
      </c>
      <c r="L43" s="7" t="s">
        <v>33</v>
      </c>
    </row>
    <row r="44" spans="1:12">
      <c r="A44" s="52"/>
      <c r="B44" s="65"/>
      <c r="C44" s="28"/>
      <c r="D44" s="37" t="s">
        <v>11</v>
      </c>
      <c r="E44" s="63" t="s">
        <v>42</v>
      </c>
      <c r="F44" s="21">
        <v>2808</v>
      </c>
      <c r="G44" s="71">
        <v>2770</v>
      </c>
      <c r="H44" s="108">
        <v>2850</v>
      </c>
      <c r="I44" s="86">
        <f t="shared" si="4"/>
        <v>1.0288808664259927</v>
      </c>
      <c r="J44" s="112" t="s">
        <v>106</v>
      </c>
      <c r="K44" s="55">
        <f t="shared" si="5"/>
        <v>80</v>
      </c>
      <c r="L44" s="7" t="s">
        <v>33</v>
      </c>
    </row>
    <row r="45" spans="1:12">
      <c r="A45" s="52"/>
      <c r="B45" s="65"/>
      <c r="C45" s="28"/>
      <c r="D45" s="29" t="s">
        <v>12</v>
      </c>
      <c r="E45" s="63" t="s">
        <v>42</v>
      </c>
      <c r="F45" s="21">
        <v>12716</v>
      </c>
      <c r="G45" s="71">
        <v>10000</v>
      </c>
      <c r="H45" s="108">
        <v>10458</v>
      </c>
      <c r="I45" s="86">
        <f t="shared" si="4"/>
        <v>1.0458000000000001</v>
      </c>
      <c r="J45" s="112" t="s">
        <v>106</v>
      </c>
      <c r="K45" s="55">
        <f t="shared" si="5"/>
        <v>458</v>
      </c>
      <c r="L45" s="7" t="s">
        <v>33</v>
      </c>
    </row>
    <row r="46" spans="1:12">
      <c r="A46" s="52"/>
      <c r="B46" s="65"/>
      <c r="C46" s="28"/>
      <c r="D46" s="29" t="s">
        <v>51</v>
      </c>
      <c r="E46" s="63" t="s">
        <v>42</v>
      </c>
      <c r="F46" s="21">
        <v>619</v>
      </c>
      <c r="G46" s="71">
        <v>650</v>
      </c>
      <c r="H46" s="108">
        <v>650</v>
      </c>
      <c r="I46" s="86">
        <f t="shared" si="4"/>
        <v>1</v>
      </c>
      <c r="J46" s="112" t="s">
        <v>106</v>
      </c>
      <c r="K46" s="55">
        <f t="shared" si="5"/>
        <v>0</v>
      </c>
      <c r="L46" s="7" t="s">
        <v>33</v>
      </c>
    </row>
    <row r="47" spans="1:12">
      <c r="A47" s="52"/>
      <c r="B47" s="62" t="s">
        <v>25</v>
      </c>
      <c r="C47" s="32" t="s">
        <v>13</v>
      </c>
      <c r="D47" s="38"/>
      <c r="E47" s="63"/>
      <c r="F47" s="21"/>
      <c r="G47" s="71"/>
      <c r="H47" s="48"/>
      <c r="I47" s="86"/>
      <c r="J47" s="113"/>
      <c r="K47" s="55"/>
      <c r="L47" s="2" t="s">
        <v>34</v>
      </c>
    </row>
    <row r="48" spans="1:12">
      <c r="A48" s="52"/>
      <c r="B48" s="65"/>
      <c r="C48" s="28"/>
      <c r="D48" s="29" t="s">
        <v>8</v>
      </c>
      <c r="E48" s="63" t="s">
        <v>42</v>
      </c>
      <c r="F48" s="21">
        <v>11684</v>
      </c>
      <c r="G48" s="71">
        <v>11600</v>
      </c>
      <c r="H48" s="98">
        <v>12005</v>
      </c>
      <c r="I48" s="86">
        <f>H48/G48</f>
        <v>1.0349137931034482</v>
      </c>
      <c r="J48" s="112" t="s">
        <v>106</v>
      </c>
      <c r="K48" s="55">
        <f>H48-G48</f>
        <v>405</v>
      </c>
      <c r="L48" s="2" t="s">
        <v>34</v>
      </c>
    </row>
    <row r="49" spans="1:12">
      <c r="A49" s="52"/>
      <c r="B49" s="65"/>
      <c r="C49" s="28"/>
      <c r="D49" s="37" t="s">
        <v>9</v>
      </c>
      <c r="E49" s="63" t="s">
        <v>42</v>
      </c>
      <c r="F49" s="21">
        <v>2139</v>
      </c>
      <c r="G49" s="71">
        <v>2100</v>
      </c>
      <c r="H49" s="98">
        <v>2262</v>
      </c>
      <c r="I49" s="86">
        <f>H49/G49</f>
        <v>1.0771428571428572</v>
      </c>
      <c r="J49" s="112" t="s">
        <v>105</v>
      </c>
      <c r="K49" s="55">
        <f>H49-G49</f>
        <v>162</v>
      </c>
      <c r="L49" s="2" t="s">
        <v>34</v>
      </c>
    </row>
    <row r="50" spans="1:12">
      <c r="A50" s="52"/>
      <c r="B50" s="65"/>
      <c r="C50" s="28"/>
      <c r="D50" s="29" t="s">
        <v>10</v>
      </c>
      <c r="E50" s="63" t="s">
        <v>42</v>
      </c>
      <c r="F50" s="21">
        <v>134</v>
      </c>
      <c r="G50" s="71">
        <v>130</v>
      </c>
      <c r="H50" s="98">
        <v>279</v>
      </c>
      <c r="I50" s="86">
        <f>H50/G50</f>
        <v>2.1461538461538461</v>
      </c>
      <c r="J50" s="112" t="s">
        <v>105</v>
      </c>
      <c r="K50" s="55">
        <f>H50-G50</f>
        <v>149</v>
      </c>
      <c r="L50" s="2" t="s">
        <v>34</v>
      </c>
    </row>
    <row r="51" spans="1:12">
      <c r="A51" s="52"/>
      <c r="B51" s="65"/>
      <c r="C51" s="28"/>
      <c r="D51" s="37" t="s">
        <v>11</v>
      </c>
      <c r="E51" s="63" t="s">
        <v>42</v>
      </c>
      <c r="F51" s="21">
        <v>834</v>
      </c>
      <c r="G51" s="71">
        <v>840</v>
      </c>
      <c r="H51" s="98">
        <v>862</v>
      </c>
      <c r="I51" s="86">
        <f>H51/G51</f>
        <v>1.0261904761904761</v>
      </c>
      <c r="J51" s="112" t="s">
        <v>106</v>
      </c>
      <c r="K51" s="55">
        <f>H51-G51</f>
        <v>22</v>
      </c>
      <c r="L51" s="2" t="s">
        <v>34</v>
      </c>
    </row>
    <row r="52" spans="1:12">
      <c r="A52" s="52"/>
      <c r="B52" s="65"/>
      <c r="C52" s="28"/>
      <c r="D52" s="29" t="s">
        <v>12</v>
      </c>
      <c r="E52" s="63" t="s">
        <v>42</v>
      </c>
      <c r="F52" s="21">
        <v>4508</v>
      </c>
      <c r="G52" s="71">
        <v>2000</v>
      </c>
      <c r="H52" s="98">
        <v>2138</v>
      </c>
      <c r="I52" s="86">
        <f>H52/G52</f>
        <v>1.069</v>
      </c>
      <c r="J52" s="112" t="s">
        <v>105</v>
      </c>
      <c r="K52" s="55">
        <f>H52-G52</f>
        <v>138</v>
      </c>
      <c r="L52" s="2" t="s">
        <v>34</v>
      </c>
    </row>
    <row r="53" spans="1:12">
      <c r="A53" s="52"/>
      <c r="B53" s="62" t="s">
        <v>25</v>
      </c>
      <c r="C53" s="32" t="s">
        <v>14</v>
      </c>
      <c r="D53" s="38"/>
      <c r="E53" s="63"/>
      <c r="F53" s="21"/>
      <c r="G53" s="71"/>
      <c r="H53" s="48"/>
      <c r="I53" s="86"/>
      <c r="J53" s="113"/>
      <c r="K53" s="55"/>
      <c r="L53" s="2" t="s">
        <v>35</v>
      </c>
    </row>
    <row r="54" spans="1:12">
      <c r="A54" s="52"/>
      <c r="B54" s="65"/>
      <c r="C54" s="28"/>
      <c r="D54" s="29" t="s">
        <v>8</v>
      </c>
      <c r="E54" s="63" t="s">
        <v>42</v>
      </c>
      <c r="F54" s="21">
        <v>1183</v>
      </c>
      <c r="G54" s="71">
        <v>1200</v>
      </c>
      <c r="H54" s="108">
        <v>1417</v>
      </c>
      <c r="I54" s="86">
        <f>H54/G54</f>
        <v>1.1808333333333334</v>
      </c>
      <c r="J54" s="112" t="s">
        <v>105</v>
      </c>
      <c r="K54" s="55">
        <f>H54-G54</f>
        <v>217</v>
      </c>
      <c r="L54" s="2" t="s">
        <v>35</v>
      </c>
    </row>
    <row r="55" spans="1:12">
      <c r="A55" s="52"/>
      <c r="B55" s="62" t="s">
        <v>25</v>
      </c>
      <c r="C55" s="32" t="s">
        <v>15</v>
      </c>
      <c r="D55" s="38"/>
      <c r="E55" s="63"/>
      <c r="F55" s="21"/>
      <c r="G55" s="71"/>
      <c r="H55" s="48"/>
      <c r="I55" s="86"/>
      <c r="J55" s="113"/>
      <c r="K55" s="55"/>
      <c r="L55" s="2" t="s">
        <v>38</v>
      </c>
    </row>
    <row r="56" spans="1:12">
      <c r="A56" s="52"/>
      <c r="B56" s="65"/>
      <c r="C56" s="28"/>
      <c r="D56" s="29" t="s">
        <v>8</v>
      </c>
      <c r="E56" s="63" t="s">
        <v>42</v>
      </c>
      <c r="F56" s="21">
        <v>22172</v>
      </c>
      <c r="G56" s="71">
        <v>21600</v>
      </c>
      <c r="H56" s="98">
        <v>22364</v>
      </c>
      <c r="I56" s="86">
        <f>H56/G56</f>
        <v>1.0353703703703703</v>
      </c>
      <c r="J56" s="112" t="s">
        <v>106</v>
      </c>
      <c r="K56" s="55">
        <f>H56-G56</f>
        <v>764</v>
      </c>
      <c r="L56" s="2" t="s">
        <v>38</v>
      </c>
    </row>
    <row r="57" spans="1:12">
      <c r="A57" s="52"/>
      <c r="B57" s="65"/>
      <c r="C57" s="28"/>
      <c r="D57" s="37" t="s">
        <v>9</v>
      </c>
      <c r="E57" s="63" t="s">
        <v>42</v>
      </c>
      <c r="F57" s="21">
        <v>7589</v>
      </c>
      <c r="G57" s="71">
        <v>7190</v>
      </c>
      <c r="H57" s="98">
        <v>7687</v>
      </c>
      <c r="I57" s="86">
        <f>H57/G57</f>
        <v>1.0691237830319889</v>
      </c>
      <c r="J57" s="112" t="s">
        <v>105</v>
      </c>
      <c r="K57" s="55">
        <f>H57-G57</f>
        <v>497</v>
      </c>
      <c r="L57" s="2" t="s">
        <v>38</v>
      </c>
    </row>
    <row r="58" spans="1:12">
      <c r="A58" s="52"/>
      <c r="B58" s="65"/>
      <c r="C58" s="28"/>
      <c r="D58" s="29" t="s">
        <v>10</v>
      </c>
      <c r="E58" s="63" t="s">
        <v>42</v>
      </c>
      <c r="F58" s="21">
        <v>1038</v>
      </c>
      <c r="G58" s="71">
        <v>1000</v>
      </c>
      <c r="H58" s="98">
        <v>991</v>
      </c>
      <c r="I58" s="86">
        <f>H58/G58</f>
        <v>0.99099999999999999</v>
      </c>
      <c r="J58" s="112" t="s">
        <v>106</v>
      </c>
      <c r="K58" s="55">
        <f>H58-G58</f>
        <v>-9</v>
      </c>
      <c r="L58" s="2" t="s">
        <v>38</v>
      </c>
    </row>
    <row r="59" spans="1:12">
      <c r="A59" s="52"/>
      <c r="B59" s="65"/>
      <c r="C59" s="28"/>
      <c r="D59" s="37" t="s">
        <v>11</v>
      </c>
      <c r="E59" s="63" t="s">
        <v>42</v>
      </c>
      <c r="F59" s="21">
        <v>1269</v>
      </c>
      <c r="G59" s="71">
        <v>1200</v>
      </c>
      <c r="H59" s="98">
        <v>1188</v>
      </c>
      <c r="I59" s="86">
        <f>H59/G59</f>
        <v>0.99</v>
      </c>
      <c r="J59" s="112" t="s">
        <v>106</v>
      </c>
      <c r="K59" s="55">
        <f>H59-G59</f>
        <v>-12</v>
      </c>
      <c r="L59" s="2" t="s">
        <v>38</v>
      </c>
    </row>
    <row r="60" spans="1:12">
      <c r="A60" s="52"/>
      <c r="B60" s="65"/>
      <c r="C60" s="28"/>
      <c r="D60" s="29" t="s">
        <v>12</v>
      </c>
      <c r="E60" s="63" t="s">
        <v>42</v>
      </c>
      <c r="F60" s="21">
        <v>29880</v>
      </c>
      <c r="G60" s="71">
        <v>28600</v>
      </c>
      <c r="H60" s="98">
        <v>31064</v>
      </c>
      <c r="I60" s="86">
        <f>H60/G60</f>
        <v>1.0861538461538462</v>
      </c>
      <c r="J60" s="112" t="s">
        <v>105</v>
      </c>
      <c r="K60" s="55">
        <f>H60-G60</f>
        <v>2464</v>
      </c>
      <c r="L60" s="2" t="s">
        <v>38</v>
      </c>
    </row>
    <row r="61" spans="1:12">
      <c r="A61" s="52"/>
      <c r="B61" s="62" t="s">
        <v>25</v>
      </c>
      <c r="C61" s="32" t="s">
        <v>16</v>
      </c>
      <c r="D61" s="38"/>
      <c r="E61" s="63"/>
      <c r="F61" s="21"/>
      <c r="G61" s="71"/>
      <c r="H61" s="48"/>
      <c r="I61" s="86"/>
      <c r="J61" s="113"/>
      <c r="K61" s="55"/>
      <c r="L61" s="2" t="s">
        <v>37</v>
      </c>
    </row>
    <row r="62" spans="1:12">
      <c r="A62" s="52"/>
      <c r="B62" s="65"/>
      <c r="C62" s="28"/>
      <c r="D62" s="29" t="s">
        <v>8</v>
      </c>
      <c r="E62" s="63" t="s">
        <v>42</v>
      </c>
      <c r="F62" s="21">
        <v>3484</v>
      </c>
      <c r="G62" s="71">
        <v>3600</v>
      </c>
      <c r="H62" s="98">
        <v>3380</v>
      </c>
      <c r="I62" s="86">
        <f>H62/G62</f>
        <v>0.93888888888888888</v>
      </c>
      <c r="J62" s="112" t="s">
        <v>106</v>
      </c>
      <c r="K62" s="55">
        <f>H62-G62</f>
        <v>-220</v>
      </c>
      <c r="L62" s="2" t="s">
        <v>37</v>
      </c>
    </row>
    <row r="63" spans="1:12">
      <c r="A63" s="52"/>
      <c r="B63" s="65"/>
      <c r="C63" s="28"/>
      <c r="D63" s="37" t="s">
        <v>9</v>
      </c>
      <c r="E63" s="63" t="s">
        <v>42</v>
      </c>
      <c r="F63" s="21">
        <v>2066</v>
      </c>
      <c r="G63" s="71">
        <v>2100</v>
      </c>
      <c r="H63" s="98">
        <v>2144</v>
      </c>
      <c r="I63" s="86">
        <f>H63/G63</f>
        <v>1.0209523809523811</v>
      </c>
      <c r="J63" s="112" t="s">
        <v>106</v>
      </c>
      <c r="K63" s="55">
        <f>H63-G63</f>
        <v>44</v>
      </c>
      <c r="L63" s="2" t="s">
        <v>37</v>
      </c>
    </row>
    <row r="64" spans="1:12">
      <c r="A64" s="52"/>
      <c r="B64" s="65"/>
      <c r="C64" s="28"/>
      <c r="D64" s="29" t="s">
        <v>10</v>
      </c>
      <c r="E64" s="63" t="s">
        <v>42</v>
      </c>
      <c r="F64" s="21">
        <v>348</v>
      </c>
      <c r="G64" s="71">
        <v>330</v>
      </c>
      <c r="H64" s="98">
        <v>360</v>
      </c>
      <c r="I64" s="86">
        <f>H64/G64</f>
        <v>1.0909090909090908</v>
      </c>
      <c r="J64" s="112" t="s">
        <v>106</v>
      </c>
      <c r="K64" s="55">
        <f>H64-G64</f>
        <v>30</v>
      </c>
      <c r="L64" s="2" t="s">
        <v>37</v>
      </c>
    </row>
    <row r="65" spans="1:12">
      <c r="A65" s="52"/>
      <c r="B65" s="65"/>
      <c r="C65" s="28"/>
      <c r="D65" s="37" t="s">
        <v>11</v>
      </c>
      <c r="E65" s="63" t="s">
        <v>42</v>
      </c>
      <c r="F65" s="21">
        <v>458</v>
      </c>
      <c r="G65" s="71">
        <v>380</v>
      </c>
      <c r="H65" s="98">
        <v>428</v>
      </c>
      <c r="I65" s="86">
        <f>H65/G65</f>
        <v>1.1263157894736842</v>
      </c>
      <c r="J65" s="112" t="s">
        <v>105</v>
      </c>
      <c r="K65" s="55">
        <f>H65-G65</f>
        <v>48</v>
      </c>
      <c r="L65" s="2" t="s">
        <v>37</v>
      </c>
    </row>
    <row r="66" spans="1:12">
      <c r="A66" s="52"/>
      <c r="B66" s="65"/>
      <c r="C66" s="28"/>
      <c r="D66" s="29" t="s">
        <v>12</v>
      </c>
      <c r="E66" s="63" t="s">
        <v>42</v>
      </c>
      <c r="F66" s="21">
        <v>610</v>
      </c>
      <c r="G66" s="71">
        <v>470</v>
      </c>
      <c r="H66" s="98">
        <v>476</v>
      </c>
      <c r="I66" s="86">
        <f>H66/G66</f>
        <v>1.0127659574468084</v>
      </c>
      <c r="J66" s="112" t="s">
        <v>106</v>
      </c>
      <c r="K66" s="55">
        <f>H66-G66</f>
        <v>6</v>
      </c>
      <c r="L66" s="2" t="s">
        <v>37</v>
      </c>
    </row>
    <row r="67" spans="1:12">
      <c r="A67" s="52">
        <v>11</v>
      </c>
      <c r="B67" s="65"/>
      <c r="C67" s="28" t="s">
        <v>91</v>
      </c>
      <c r="D67" s="29"/>
      <c r="E67" s="63"/>
      <c r="F67" s="22"/>
      <c r="G67" s="74"/>
      <c r="H67" s="48"/>
      <c r="I67" s="86"/>
      <c r="J67" s="114"/>
      <c r="K67" s="55"/>
      <c r="L67" s="7" t="s">
        <v>39</v>
      </c>
    </row>
    <row r="68" spans="1:12">
      <c r="A68" s="52"/>
      <c r="B68" s="65"/>
      <c r="C68" s="28" t="s">
        <v>17</v>
      </c>
      <c r="D68" s="29"/>
      <c r="E68" s="63"/>
      <c r="F68" s="22"/>
      <c r="G68" s="74"/>
      <c r="H68" s="48"/>
      <c r="I68" s="86"/>
      <c r="J68" s="114"/>
      <c r="K68" s="55"/>
      <c r="L68" s="7" t="s">
        <v>39</v>
      </c>
    </row>
    <row r="69" spans="1:12">
      <c r="A69" s="52"/>
      <c r="B69" s="65"/>
      <c r="C69" s="28"/>
      <c r="D69" s="29" t="s">
        <v>103</v>
      </c>
      <c r="E69" s="63" t="s">
        <v>44</v>
      </c>
      <c r="F69" s="18">
        <v>81.8</v>
      </c>
      <c r="G69" s="75">
        <v>82.8</v>
      </c>
      <c r="H69" s="100">
        <v>83.1</v>
      </c>
      <c r="I69" s="86">
        <f>H69/G69</f>
        <v>1.0036231884057971</v>
      </c>
      <c r="J69" s="112" t="s">
        <v>106</v>
      </c>
      <c r="K69" s="56">
        <f>H69-G69</f>
        <v>0.29999999999999716</v>
      </c>
      <c r="L69" s="7" t="s">
        <v>33</v>
      </c>
    </row>
    <row r="70" spans="1:12">
      <c r="A70" s="52"/>
      <c r="B70" s="65"/>
      <c r="C70" s="28"/>
      <c r="D70" s="29" t="s">
        <v>18</v>
      </c>
      <c r="E70" s="63" t="s">
        <v>44</v>
      </c>
      <c r="F70" s="18">
        <v>62</v>
      </c>
      <c r="G70" s="75">
        <v>63</v>
      </c>
      <c r="H70" s="100">
        <v>61.8</v>
      </c>
      <c r="I70" s="86">
        <f>H70/G70</f>
        <v>0.98095238095238091</v>
      </c>
      <c r="J70" s="112" t="s">
        <v>106</v>
      </c>
      <c r="K70" s="56">
        <f>H70-G70</f>
        <v>-1.2000000000000028</v>
      </c>
      <c r="L70" s="2" t="s">
        <v>34</v>
      </c>
    </row>
    <row r="71" spans="1:12">
      <c r="A71" s="52"/>
      <c r="B71" s="65"/>
      <c r="C71" s="28"/>
      <c r="D71" s="29" t="s">
        <v>14</v>
      </c>
      <c r="E71" s="63" t="s">
        <v>44</v>
      </c>
      <c r="F71" s="18">
        <v>31.1</v>
      </c>
      <c r="G71" s="75">
        <v>33.1</v>
      </c>
      <c r="H71" s="100">
        <v>31.8</v>
      </c>
      <c r="I71" s="86">
        <f>H71/G71</f>
        <v>0.9607250755287009</v>
      </c>
      <c r="J71" s="112" t="s">
        <v>106</v>
      </c>
      <c r="K71" s="56">
        <f>H71-G71</f>
        <v>-1.3000000000000007</v>
      </c>
      <c r="L71" s="2" t="s">
        <v>35</v>
      </c>
    </row>
    <row r="72" spans="1:12">
      <c r="A72" s="52"/>
      <c r="B72" s="65"/>
      <c r="C72" s="28"/>
      <c r="D72" s="29" t="s">
        <v>19</v>
      </c>
      <c r="E72" s="63" t="s">
        <v>44</v>
      </c>
      <c r="F72" s="18">
        <v>94.5</v>
      </c>
      <c r="G72" s="75">
        <v>98</v>
      </c>
      <c r="H72" s="100">
        <v>97.1</v>
      </c>
      <c r="I72" s="86">
        <f>H72/G72</f>
        <v>0.99081632653061213</v>
      </c>
      <c r="J72" s="112" t="s">
        <v>106</v>
      </c>
      <c r="K72" s="56">
        <f>H72-G72</f>
        <v>-0.90000000000000568</v>
      </c>
      <c r="L72" s="2" t="s">
        <v>38</v>
      </c>
    </row>
    <row r="73" spans="1:12">
      <c r="A73" s="52"/>
      <c r="B73" s="65"/>
      <c r="C73" s="28"/>
      <c r="D73" s="29" t="s">
        <v>20</v>
      </c>
      <c r="E73" s="63" t="s">
        <v>44</v>
      </c>
      <c r="F73" s="18">
        <v>88.8</v>
      </c>
      <c r="G73" s="75">
        <v>88</v>
      </c>
      <c r="H73" s="100">
        <v>93.3</v>
      </c>
      <c r="I73" s="86">
        <f>H73/G73</f>
        <v>1.0602272727272728</v>
      </c>
      <c r="J73" s="112" t="s">
        <v>106</v>
      </c>
      <c r="K73" s="56">
        <f>H73-G73</f>
        <v>5.2999999999999972</v>
      </c>
      <c r="L73" s="2" t="s">
        <v>37</v>
      </c>
    </row>
    <row r="74" spans="1:12">
      <c r="A74" s="52"/>
      <c r="B74" s="65"/>
      <c r="C74" s="28" t="s">
        <v>26</v>
      </c>
      <c r="D74" s="29"/>
      <c r="E74" s="63"/>
      <c r="F74" s="18"/>
      <c r="G74" s="75"/>
      <c r="H74" s="48"/>
      <c r="I74" s="86"/>
      <c r="J74" s="114"/>
      <c r="K74" s="55"/>
      <c r="L74" s="7" t="s">
        <v>39</v>
      </c>
    </row>
    <row r="75" spans="1:12">
      <c r="A75" s="52"/>
      <c r="B75" s="65" t="s">
        <v>25</v>
      </c>
      <c r="C75" s="28"/>
      <c r="D75" s="29" t="s">
        <v>103</v>
      </c>
      <c r="E75" s="63" t="s">
        <v>44</v>
      </c>
      <c r="F75" s="18">
        <v>101.9</v>
      </c>
      <c r="G75" s="75">
        <v>97.6</v>
      </c>
      <c r="H75" s="100">
        <v>99.8</v>
      </c>
      <c r="I75" s="86">
        <f>H75/G75</f>
        <v>1.0225409836065573</v>
      </c>
      <c r="J75" s="112" t="s">
        <v>106</v>
      </c>
      <c r="K75" s="56">
        <f>H75-G75</f>
        <v>2.2000000000000028</v>
      </c>
      <c r="L75" s="7" t="s">
        <v>33</v>
      </c>
    </row>
    <row r="76" spans="1:12">
      <c r="A76" s="52"/>
      <c r="B76" s="65" t="s">
        <v>25</v>
      </c>
      <c r="C76" s="28"/>
      <c r="D76" s="29" t="s">
        <v>18</v>
      </c>
      <c r="E76" s="63" t="s">
        <v>44</v>
      </c>
      <c r="F76" s="18">
        <v>64</v>
      </c>
      <c r="G76" s="75">
        <v>62.4</v>
      </c>
      <c r="H76" s="100">
        <v>69.8</v>
      </c>
      <c r="I76" s="86">
        <f>H76/G76</f>
        <v>1.1185897435897436</v>
      </c>
      <c r="J76" s="112" t="s">
        <v>106</v>
      </c>
      <c r="K76" s="56">
        <f>H76-G76</f>
        <v>7.3999999999999986</v>
      </c>
      <c r="L76" s="2" t="s">
        <v>34</v>
      </c>
    </row>
    <row r="77" spans="1:12">
      <c r="A77" s="52"/>
      <c r="B77" s="65"/>
      <c r="C77" s="28"/>
      <c r="D77" s="29" t="s">
        <v>14</v>
      </c>
      <c r="E77" s="63" t="s">
        <v>44</v>
      </c>
      <c r="F77" s="18">
        <v>54.4</v>
      </c>
      <c r="G77" s="75">
        <v>60.4</v>
      </c>
      <c r="H77" s="100">
        <v>42.9</v>
      </c>
      <c r="I77" s="86">
        <f>H77/G77</f>
        <v>0.71026490066225167</v>
      </c>
      <c r="J77" s="112" t="s">
        <v>107</v>
      </c>
      <c r="K77" s="56">
        <f>H77-G77</f>
        <v>-17.5</v>
      </c>
      <c r="L77" s="2" t="s">
        <v>35</v>
      </c>
    </row>
    <row r="78" spans="1:12">
      <c r="A78" s="52"/>
      <c r="B78" s="65"/>
      <c r="C78" s="28"/>
      <c r="D78" s="29" t="s">
        <v>19</v>
      </c>
      <c r="E78" s="63" t="s">
        <v>44</v>
      </c>
      <c r="F78" s="18">
        <v>118.8</v>
      </c>
      <c r="G78" s="94" t="s">
        <v>59</v>
      </c>
      <c r="H78" s="100">
        <v>129.5</v>
      </c>
      <c r="I78" s="92" t="s">
        <v>59</v>
      </c>
      <c r="J78" s="114"/>
      <c r="K78" s="55"/>
      <c r="L78" s="2" t="s">
        <v>38</v>
      </c>
    </row>
    <row r="79" spans="1:12">
      <c r="A79" s="52"/>
      <c r="B79" s="65" t="s">
        <v>25</v>
      </c>
      <c r="C79" s="28"/>
      <c r="D79" s="29" t="s">
        <v>20</v>
      </c>
      <c r="E79" s="63" t="s">
        <v>44</v>
      </c>
      <c r="F79" s="18">
        <v>40.5</v>
      </c>
      <c r="G79" s="75">
        <v>40</v>
      </c>
      <c r="H79" s="100">
        <v>39</v>
      </c>
      <c r="I79" s="86">
        <f>H79/G79</f>
        <v>0.97499999999999998</v>
      </c>
      <c r="J79" s="112" t="s">
        <v>106</v>
      </c>
      <c r="K79" s="56">
        <f>H79-G79</f>
        <v>-1</v>
      </c>
      <c r="L79" s="2" t="s">
        <v>37</v>
      </c>
    </row>
    <row r="80" spans="1:12">
      <c r="A80" s="52"/>
      <c r="B80" s="65"/>
      <c r="C80" s="28" t="s">
        <v>92</v>
      </c>
      <c r="D80" s="29"/>
      <c r="E80" s="63"/>
      <c r="F80" s="18"/>
      <c r="G80" s="75"/>
      <c r="H80" s="48"/>
      <c r="I80" s="86"/>
      <c r="J80" s="113"/>
      <c r="K80" s="55"/>
      <c r="L80" s="7" t="s">
        <v>102</v>
      </c>
    </row>
    <row r="81" spans="1:12">
      <c r="A81" s="52"/>
      <c r="B81" s="65" t="s">
        <v>25</v>
      </c>
      <c r="C81" s="28"/>
      <c r="D81" s="29" t="s">
        <v>93</v>
      </c>
      <c r="E81" s="63" t="s">
        <v>45</v>
      </c>
      <c r="F81" s="96">
        <v>136</v>
      </c>
      <c r="G81" s="90">
        <v>200</v>
      </c>
      <c r="H81" s="101">
        <v>210</v>
      </c>
      <c r="I81" s="86">
        <f>H81/G81</f>
        <v>1.05</v>
      </c>
      <c r="J81" s="112" t="s">
        <v>106</v>
      </c>
      <c r="K81" s="55">
        <f>H81-G81</f>
        <v>10</v>
      </c>
      <c r="L81" s="2" t="s">
        <v>102</v>
      </c>
    </row>
    <row r="82" spans="1:12">
      <c r="A82" s="52">
        <v>15</v>
      </c>
      <c r="B82" s="65" t="s">
        <v>22</v>
      </c>
      <c r="C82" s="28"/>
      <c r="D82" s="29"/>
      <c r="E82" s="63"/>
      <c r="F82" s="22"/>
      <c r="G82" s="74"/>
      <c r="H82" s="48"/>
      <c r="I82" s="86"/>
      <c r="J82" s="113"/>
      <c r="K82" s="55"/>
      <c r="L82" s="7" t="s">
        <v>39</v>
      </c>
    </row>
    <row r="83" spans="1:12">
      <c r="A83" s="52"/>
      <c r="B83" s="65"/>
      <c r="C83" s="28" t="s">
        <v>7</v>
      </c>
      <c r="D83" s="29"/>
      <c r="E83" s="63"/>
      <c r="F83" s="22"/>
      <c r="G83" s="74"/>
      <c r="H83" s="48"/>
      <c r="I83" s="86"/>
      <c r="J83" s="113"/>
      <c r="K83" s="55"/>
      <c r="L83" s="7" t="s">
        <v>33</v>
      </c>
    </row>
    <row r="84" spans="1:12">
      <c r="A84" s="52"/>
      <c r="B84" s="65"/>
      <c r="C84" s="28" t="s">
        <v>25</v>
      </c>
      <c r="D84" s="29" t="s">
        <v>23</v>
      </c>
      <c r="E84" s="63" t="s">
        <v>44</v>
      </c>
      <c r="F84" s="19">
        <v>59.5</v>
      </c>
      <c r="G84" s="80">
        <v>50</v>
      </c>
      <c r="H84" s="102">
        <v>51.6</v>
      </c>
      <c r="I84" s="86">
        <f>H84/G84</f>
        <v>1.032</v>
      </c>
      <c r="J84" s="112" t="s">
        <v>106</v>
      </c>
      <c r="K84" s="56">
        <f>H84-G84</f>
        <v>1.6000000000000014</v>
      </c>
      <c r="L84" s="7" t="s">
        <v>33</v>
      </c>
    </row>
    <row r="85" spans="1:12">
      <c r="A85" s="52"/>
      <c r="B85" s="65"/>
      <c r="C85" s="28" t="s">
        <v>25</v>
      </c>
      <c r="D85" s="29" t="s">
        <v>24</v>
      </c>
      <c r="E85" s="63" t="s">
        <v>46</v>
      </c>
      <c r="F85" s="21">
        <v>620</v>
      </c>
      <c r="G85" s="71">
        <v>630</v>
      </c>
      <c r="H85" s="108">
        <v>608</v>
      </c>
      <c r="I85" s="86">
        <f>H85/G85</f>
        <v>0.96507936507936509</v>
      </c>
      <c r="J85" s="112" t="s">
        <v>106</v>
      </c>
      <c r="K85" s="55">
        <f>H85-G85</f>
        <v>-22</v>
      </c>
      <c r="L85" s="7" t="s">
        <v>33</v>
      </c>
    </row>
    <row r="86" spans="1:12">
      <c r="A86" s="52"/>
      <c r="B86" s="65"/>
      <c r="C86" s="28" t="s">
        <v>18</v>
      </c>
      <c r="D86" s="29"/>
      <c r="E86" s="63"/>
      <c r="F86" s="22"/>
      <c r="G86" s="74"/>
      <c r="H86" s="48"/>
      <c r="I86" s="86"/>
      <c r="J86" s="113"/>
      <c r="K86" s="55"/>
      <c r="L86" s="7" t="s">
        <v>34</v>
      </c>
    </row>
    <row r="87" spans="1:12">
      <c r="A87" s="52"/>
      <c r="B87" s="65"/>
      <c r="C87" s="28" t="s">
        <v>25</v>
      </c>
      <c r="D87" s="29" t="s">
        <v>23</v>
      </c>
      <c r="E87" s="63" t="s">
        <v>44</v>
      </c>
      <c r="F87" s="19">
        <v>59</v>
      </c>
      <c r="G87" s="80">
        <v>60</v>
      </c>
      <c r="H87" s="102">
        <v>62.2</v>
      </c>
      <c r="I87" s="86">
        <f>H87/G87</f>
        <v>1.0366666666666666</v>
      </c>
      <c r="J87" s="112" t="s">
        <v>106</v>
      </c>
      <c r="K87" s="56">
        <f>H87-G87</f>
        <v>2.2000000000000028</v>
      </c>
      <c r="L87" s="7" t="s">
        <v>99</v>
      </c>
    </row>
    <row r="88" spans="1:12">
      <c r="A88" s="52"/>
      <c r="B88" s="65"/>
      <c r="C88" s="28" t="s">
        <v>25</v>
      </c>
      <c r="D88" s="29" t="s">
        <v>24</v>
      </c>
      <c r="E88" s="63" t="s">
        <v>46</v>
      </c>
      <c r="F88" s="21">
        <v>258</v>
      </c>
      <c r="G88" s="71">
        <v>200</v>
      </c>
      <c r="H88" s="98">
        <v>295</v>
      </c>
      <c r="I88" s="86">
        <f>H88/G88</f>
        <v>1.4750000000000001</v>
      </c>
      <c r="J88" s="112" t="s">
        <v>105</v>
      </c>
      <c r="K88" s="55">
        <f>H88-G88</f>
        <v>95</v>
      </c>
      <c r="L88" s="7" t="s">
        <v>99</v>
      </c>
    </row>
    <row r="89" spans="1:12">
      <c r="A89" s="52"/>
      <c r="B89" s="65"/>
      <c r="C89" s="28" t="s">
        <v>19</v>
      </c>
      <c r="D89" s="29"/>
      <c r="E89" s="63"/>
      <c r="F89" s="22"/>
      <c r="G89" s="74"/>
      <c r="H89" s="48"/>
      <c r="I89" s="86"/>
      <c r="J89" s="113"/>
      <c r="K89" s="55"/>
      <c r="L89" s="7" t="s">
        <v>101</v>
      </c>
    </row>
    <row r="90" spans="1:12">
      <c r="A90" s="52"/>
      <c r="B90" s="65"/>
      <c r="C90" s="28" t="s">
        <v>25</v>
      </c>
      <c r="D90" s="29" t="s">
        <v>23</v>
      </c>
      <c r="E90" s="63" t="s">
        <v>44</v>
      </c>
      <c r="F90" s="19">
        <v>74.8</v>
      </c>
      <c r="G90" s="80">
        <v>75</v>
      </c>
      <c r="H90" s="103">
        <v>75</v>
      </c>
      <c r="I90" s="86">
        <f>H90/G90</f>
        <v>1</v>
      </c>
      <c r="J90" s="112" t="s">
        <v>106</v>
      </c>
      <c r="K90" s="56">
        <f>H90-G90</f>
        <v>0</v>
      </c>
      <c r="L90" s="7" t="s">
        <v>101</v>
      </c>
    </row>
    <row r="91" spans="1:12">
      <c r="A91" s="52"/>
      <c r="B91" s="65"/>
      <c r="C91" s="28" t="s">
        <v>25</v>
      </c>
      <c r="D91" s="29" t="s">
        <v>24</v>
      </c>
      <c r="E91" s="63" t="s">
        <v>46</v>
      </c>
      <c r="F91" s="21">
        <v>338</v>
      </c>
      <c r="G91" s="71">
        <v>330</v>
      </c>
      <c r="H91" s="104">
        <v>330</v>
      </c>
      <c r="I91" s="86">
        <f>H91/G91</f>
        <v>1</v>
      </c>
      <c r="J91" s="112" t="s">
        <v>106</v>
      </c>
      <c r="K91" s="55">
        <f>H91-G91</f>
        <v>0</v>
      </c>
      <c r="L91" s="7" t="s">
        <v>101</v>
      </c>
    </row>
    <row r="92" spans="1:12">
      <c r="A92" s="52"/>
      <c r="B92" s="65"/>
      <c r="C92" s="28" t="s">
        <v>20</v>
      </c>
      <c r="D92" s="29"/>
      <c r="E92" s="63"/>
      <c r="F92" s="22"/>
      <c r="G92" s="74"/>
      <c r="H92" s="48"/>
      <c r="I92" s="86"/>
      <c r="J92" s="113"/>
      <c r="K92" s="55"/>
      <c r="L92" s="7" t="s">
        <v>37</v>
      </c>
    </row>
    <row r="93" spans="1:12">
      <c r="A93" s="52"/>
      <c r="B93" s="65"/>
      <c r="C93" s="28" t="s">
        <v>25</v>
      </c>
      <c r="D93" s="29" t="s">
        <v>23</v>
      </c>
      <c r="E93" s="63" t="s">
        <v>44</v>
      </c>
      <c r="F93" s="19">
        <v>49.9</v>
      </c>
      <c r="G93" s="80">
        <v>52</v>
      </c>
      <c r="H93" s="102">
        <v>54</v>
      </c>
      <c r="I93" s="86">
        <f>H93/G93</f>
        <v>1.0384615384615385</v>
      </c>
      <c r="J93" s="112" t="s">
        <v>106</v>
      </c>
      <c r="K93" s="56">
        <f>H93-G93</f>
        <v>2</v>
      </c>
      <c r="L93" s="7" t="s">
        <v>37</v>
      </c>
    </row>
    <row r="94" spans="1:12" ht="14.25" customHeight="1">
      <c r="A94" s="52"/>
      <c r="B94" s="65"/>
      <c r="C94" s="28" t="s">
        <v>25</v>
      </c>
      <c r="D94" s="29" t="s">
        <v>24</v>
      </c>
      <c r="E94" s="63" t="s">
        <v>46</v>
      </c>
      <c r="F94" s="21">
        <v>208</v>
      </c>
      <c r="G94" s="71">
        <v>200</v>
      </c>
      <c r="H94" s="98">
        <v>204</v>
      </c>
      <c r="I94" s="86">
        <f>H94/G94</f>
        <v>1.02</v>
      </c>
      <c r="J94" s="112" t="s">
        <v>106</v>
      </c>
      <c r="K94" s="55">
        <f>H94-G94</f>
        <v>4</v>
      </c>
      <c r="L94" s="7" t="s">
        <v>37</v>
      </c>
    </row>
    <row r="95" spans="1:12" ht="14.25" customHeight="1">
      <c r="A95" s="52">
        <v>16</v>
      </c>
      <c r="B95" s="65" t="s">
        <v>94</v>
      </c>
      <c r="C95" s="28"/>
      <c r="D95" s="29"/>
      <c r="E95" s="63"/>
      <c r="F95" s="18"/>
      <c r="G95" s="75"/>
      <c r="H95" s="48"/>
      <c r="I95" s="87"/>
      <c r="J95" s="41"/>
      <c r="K95" s="55"/>
      <c r="L95" s="7" t="s">
        <v>39</v>
      </c>
    </row>
    <row r="96" spans="1:12" ht="14.25" customHeight="1">
      <c r="A96" s="52"/>
      <c r="B96" s="65" t="s">
        <v>25</v>
      </c>
      <c r="C96" s="28" t="s">
        <v>7</v>
      </c>
      <c r="D96" s="29"/>
      <c r="E96" s="63" t="s">
        <v>43</v>
      </c>
      <c r="F96" s="21">
        <v>16312</v>
      </c>
      <c r="G96" s="71">
        <v>17500</v>
      </c>
      <c r="H96" s="98">
        <v>18092</v>
      </c>
      <c r="I96" s="86">
        <f>H96/G96</f>
        <v>1.0338285714285713</v>
      </c>
      <c r="J96" s="112" t="s">
        <v>106</v>
      </c>
      <c r="K96" s="55">
        <f>H96-G96</f>
        <v>592</v>
      </c>
      <c r="L96" s="7" t="s">
        <v>33</v>
      </c>
    </row>
    <row r="97" spans="1:12">
      <c r="A97" s="52"/>
      <c r="B97" s="65" t="s">
        <v>25</v>
      </c>
      <c r="C97" s="28" t="s">
        <v>54</v>
      </c>
      <c r="D97" s="29"/>
      <c r="E97" s="63" t="s">
        <v>43</v>
      </c>
      <c r="F97" s="21">
        <v>8479</v>
      </c>
      <c r="G97" s="71">
        <v>8000</v>
      </c>
      <c r="H97" s="98">
        <v>10117</v>
      </c>
      <c r="I97" s="86">
        <f>H97/G97</f>
        <v>1.2646250000000001</v>
      </c>
      <c r="J97" s="112" t="s">
        <v>105</v>
      </c>
      <c r="K97" s="55">
        <f>H97-G97</f>
        <v>2117</v>
      </c>
      <c r="L97" s="2" t="s">
        <v>34</v>
      </c>
    </row>
    <row r="98" spans="1:12">
      <c r="A98" s="52"/>
      <c r="B98" s="65"/>
      <c r="C98" s="28" t="s">
        <v>14</v>
      </c>
      <c r="D98" s="29"/>
      <c r="E98" s="63" t="s">
        <v>43</v>
      </c>
      <c r="F98" s="21">
        <v>2431</v>
      </c>
      <c r="G98" s="71">
        <v>2400</v>
      </c>
      <c r="H98" s="98">
        <v>2436</v>
      </c>
      <c r="I98" s="86">
        <f>H98/G98</f>
        <v>1.0149999999999999</v>
      </c>
      <c r="J98" s="112" t="s">
        <v>106</v>
      </c>
      <c r="K98" s="55">
        <f>H98-G98</f>
        <v>36</v>
      </c>
      <c r="L98" s="2" t="s">
        <v>35</v>
      </c>
    </row>
    <row r="99" spans="1:12" ht="12.75" customHeight="1">
      <c r="A99" s="52"/>
      <c r="B99" s="65" t="s">
        <v>25</v>
      </c>
      <c r="C99" s="28" t="s">
        <v>57</v>
      </c>
      <c r="D99" s="29"/>
      <c r="E99" s="63" t="s">
        <v>43</v>
      </c>
      <c r="F99" s="21">
        <v>8853</v>
      </c>
      <c r="G99" s="71">
        <v>9000</v>
      </c>
      <c r="H99" s="104">
        <v>8718</v>
      </c>
      <c r="I99" s="86">
        <f>H99/G99</f>
        <v>0.96866666666666668</v>
      </c>
      <c r="J99" s="112" t="s">
        <v>106</v>
      </c>
      <c r="K99" s="55">
        <f>H99-G99</f>
        <v>-282</v>
      </c>
      <c r="L99" s="2" t="s">
        <v>38</v>
      </c>
    </row>
    <row r="100" spans="1:12">
      <c r="A100" s="52"/>
      <c r="B100" s="65" t="s">
        <v>25</v>
      </c>
      <c r="C100" s="28" t="s">
        <v>58</v>
      </c>
      <c r="D100" s="29"/>
      <c r="E100" s="63" t="s">
        <v>43</v>
      </c>
      <c r="F100" s="21">
        <v>4658</v>
      </c>
      <c r="G100" s="71">
        <v>4020</v>
      </c>
      <c r="H100" s="98">
        <v>5348</v>
      </c>
      <c r="I100" s="86">
        <f>H100/G100</f>
        <v>1.3303482587064677</v>
      </c>
      <c r="J100" s="112" t="s">
        <v>105</v>
      </c>
      <c r="K100" s="55">
        <f>H100-G100</f>
        <v>1328</v>
      </c>
      <c r="L100" s="2" t="s">
        <v>37</v>
      </c>
    </row>
    <row r="101" spans="1:12">
      <c r="A101" s="52">
        <v>19</v>
      </c>
      <c r="B101" s="64" t="s">
        <v>27</v>
      </c>
      <c r="C101" s="24"/>
      <c r="D101" s="35"/>
      <c r="E101" s="63"/>
      <c r="F101" s="22"/>
      <c r="G101" s="74"/>
      <c r="H101" s="48"/>
      <c r="I101" s="86"/>
      <c r="J101" s="114"/>
      <c r="K101" s="55"/>
      <c r="L101" s="7" t="s">
        <v>40</v>
      </c>
    </row>
    <row r="102" spans="1:12">
      <c r="A102" s="52"/>
      <c r="B102" s="64"/>
      <c r="C102" s="28" t="s">
        <v>7</v>
      </c>
      <c r="D102" s="35"/>
      <c r="E102" s="63" t="s">
        <v>43</v>
      </c>
      <c r="F102" s="23">
        <v>8297</v>
      </c>
      <c r="G102" s="77">
        <v>7200</v>
      </c>
      <c r="H102" s="105">
        <v>8262</v>
      </c>
      <c r="I102" s="86">
        <f>H102/G102</f>
        <v>1.1475</v>
      </c>
      <c r="J102" s="112" t="s">
        <v>105</v>
      </c>
      <c r="K102" s="55">
        <f>H102-G102</f>
        <v>1062</v>
      </c>
      <c r="L102" s="7" t="s">
        <v>33</v>
      </c>
    </row>
    <row r="103" spans="1:12">
      <c r="A103" s="52"/>
      <c r="B103" s="64"/>
      <c r="C103" s="28" t="s">
        <v>18</v>
      </c>
      <c r="D103" s="35"/>
      <c r="E103" s="63" t="s">
        <v>43</v>
      </c>
      <c r="F103" s="23">
        <v>1983</v>
      </c>
      <c r="G103" s="77">
        <v>1900</v>
      </c>
      <c r="H103" s="105">
        <v>2003</v>
      </c>
      <c r="I103" s="86">
        <f>H103/G103</f>
        <v>1.0542105263157895</v>
      </c>
      <c r="J103" s="112" t="s">
        <v>105</v>
      </c>
      <c r="K103" s="55">
        <f>H103-G103</f>
        <v>103</v>
      </c>
      <c r="L103" s="2" t="s">
        <v>34</v>
      </c>
    </row>
    <row r="104" spans="1:12">
      <c r="A104" s="52"/>
      <c r="B104" s="64"/>
      <c r="C104" s="28" t="s">
        <v>19</v>
      </c>
      <c r="D104" s="35"/>
      <c r="E104" s="63" t="s">
        <v>43</v>
      </c>
      <c r="F104" s="23">
        <v>3389</v>
      </c>
      <c r="G104" s="77">
        <v>3527</v>
      </c>
      <c r="H104" s="106">
        <v>3390</v>
      </c>
      <c r="I104" s="86">
        <f>H104/G104</f>
        <v>0.96115679047349023</v>
      </c>
      <c r="J104" s="112" t="s">
        <v>106</v>
      </c>
      <c r="K104" s="55">
        <f>H104-G104</f>
        <v>-137</v>
      </c>
      <c r="L104" s="2" t="s">
        <v>38</v>
      </c>
    </row>
    <row r="105" spans="1:12">
      <c r="A105" s="52"/>
      <c r="B105" s="64"/>
      <c r="C105" s="28" t="s">
        <v>20</v>
      </c>
      <c r="D105" s="35"/>
      <c r="E105" s="63" t="s">
        <v>43</v>
      </c>
      <c r="F105" s="23">
        <v>4202</v>
      </c>
      <c r="G105" s="77">
        <v>4200</v>
      </c>
      <c r="H105" s="105">
        <v>4421</v>
      </c>
      <c r="I105" s="86">
        <f>H105/G105</f>
        <v>1.0526190476190476</v>
      </c>
      <c r="J105" s="112" t="s">
        <v>105</v>
      </c>
      <c r="K105" s="55">
        <f>H105-G105</f>
        <v>221</v>
      </c>
      <c r="L105" s="2" t="s">
        <v>37</v>
      </c>
    </row>
    <row r="106" spans="1:12" ht="13.5" customHeight="1">
      <c r="A106" s="52"/>
      <c r="B106" s="64"/>
      <c r="C106" s="28" t="s">
        <v>56</v>
      </c>
      <c r="D106" s="35"/>
      <c r="E106" s="63" t="s">
        <v>43</v>
      </c>
      <c r="F106" s="23">
        <f>SUM(F102:F105)</f>
        <v>17871</v>
      </c>
      <c r="G106" s="77">
        <v>16827</v>
      </c>
      <c r="H106" s="105">
        <f>SUBTOTAL(9,H102:H105)</f>
        <v>18076</v>
      </c>
      <c r="I106" s="86">
        <f>H106/G106</f>
        <v>1.0742259463956736</v>
      </c>
      <c r="J106" s="112" t="s">
        <v>105</v>
      </c>
      <c r="K106" s="55">
        <f>H106-G106</f>
        <v>1249</v>
      </c>
      <c r="L106" s="2" t="s">
        <v>100</v>
      </c>
    </row>
    <row r="107" spans="1:12">
      <c r="A107" s="52">
        <v>24</v>
      </c>
      <c r="B107" s="64" t="s">
        <v>95</v>
      </c>
      <c r="C107" s="24"/>
      <c r="D107" s="35"/>
      <c r="E107" s="63"/>
      <c r="F107" s="23"/>
      <c r="G107" s="77"/>
      <c r="H107" s="48"/>
      <c r="I107" s="86"/>
      <c r="J107" s="113"/>
      <c r="K107" s="55"/>
      <c r="L107" s="7" t="s">
        <v>39</v>
      </c>
    </row>
    <row r="108" spans="1:12">
      <c r="A108" s="52"/>
      <c r="B108" s="64"/>
      <c r="C108" s="24" t="s">
        <v>7</v>
      </c>
      <c r="D108" s="35"/>
      <c r="E108" s="63" t="s">
        <v>44</v>
      </c>
      <c r="F108" s="78">
        <v>107.4</v>
      </c>
      <c r="G108" s="79">
        <v>103</v>
      </c>
      <c r="H108" s="116">
        <v>104.4</v>
      </c>
      <c r="I108" s="86">
        <f t="shared" ref="I108:I113" si="6">H108/G108</f>
        <v>1.0135922330097087</v>
      </c>
      <c r="J108" s="112" t="s">
        <v>106</v>
      </c>
      <c r="K108" s="56">
        <f t="shared" ref="K108:K113" si="7">H108-G108</f>
        <v>1.4000000000000057</v>
      </c>
      <c r="L108" s="7" t="s">
        <v>33</v>
      </c>
    </row>
    <row r="109" spans="1:12">
      <c r="A109" s="52"/>
      <c r="B109" s="64"/>
      <c r="C109" s="24" t="s">
        <v>18</v>
      </c>
      <c r="D109" s="35"/>
      <c r="E109" s="63" t="s">
        <v>44</v>
      </c>
      <c r="F109" s="78">
        <v>98.1</v>
      </c>
      <c r="G109" s="79">
        <v>97.7</v>
      </c>
      <c r="H109" s="116">
        <v>98.5</v>
      </c>
      <c r="I109" s="86">
        <f t="shared" si="6"/>
        <v>1.0081883316274309</v>
      </c>
      <c r="J109" s="112" t="s">
        <v>106</v>
      </c>
      <c r="K109" s="56">
        <f t="shared" si="7"/>
        <v>0.79999999999999716</v>
      </c>
      <c r="L109" s="2" t="s">
        <v>34</v>
      </c>
    </row>
    <row r="110" spans="1:12">
      <c r="A110" s="52"/>
      <c r="B110" s="64"/>
      <c r="C110" s="24" t="s">
        <v>21</v>
      </c>
      <c r="D110" s="35"/>
      <c r="E110" s="63" t="s">
        <v>44</v>
      </c>
      <c r="F110" s="78">
        <v>101.5</v>
      </c>
      <c r="G110" s="79">
        <v>101.4</v>
      </c>
      <c r="H110" s="116">
        <v>103.3</v>
      </c>
      <c r="I110" s="86">
        <f t="shared" si="6"/>
        <v>1.0187376725838264</v>
      </c>
      <c r="J110" s="112" t="s">
        <v>106</v>
      </c>
      <c r="K110" s="56">
        <f t="shared" si="7"/>
        <v>1.8999999999999915</v>
      </c>
      <c r="L110" s="2" t="s">
        <v>35</v>
      </c>
    </row>
    <row r="111" spans="1:12">
      <c r="A111" s="52"/>
      <c r="B111" s="64"/>
      <c r="C111" s="24" t="s">
        <v>19</v>
      </c>
      <c r="D111" s="35"/>
      <c r="E111" s="63" t="s">
        <v>44</v>
      </c>
      <c r="F111" s="78">
        <v>103</v>
      </c>
      <c r="G111" s="79">
        <v>88.4</v>
      </c>
      <c r="H111" s="116">
        <v>95.5</v>
      </c>
      <c r="I111" s="86">
        <f t="shared" si="6"/>
        <v>1.0803167420814479</v>
      </c>
      <c r="J111" s="112" t="s">
        <v>106</v>
      </c>
      <c r="K111" s="56">
        <f t="shared" si="7"/>
        <v>7.0999999999999943</v>
      </c>
      <c r="L111" s="2" t="s">
        <v>38</v>
      </c>
    </row>
    <row r="112" spans="1:12">
      <c r="A112" s="52"/>
      <c r="B112" s="64"/>
      <c r="C112" s="24" t="s">
        <v>20</v>
      </c>
      <c r="D112" s="35"/>
      <c r="E112" s="63" t="s">
        <v>44</v>
      </c>
      <c r="F112" s="78">
        <v>100.5</v>
      </c>
      <c r="G112" s="79">
        <v>99.2</v>
      </c>
      <c r="H112" s="116">
        <v>102.8</v>
      </c>
      <c r="I112" s="86">
        <f t="shared" si="6"/>
        <v>1.036290322580645</v>
      </c>
      <c r="J112" s="112" t="s">
        <v>106</v>
      </c>
      <c r="K112" s="56">
        <f t="shared" si="7"/>
        <v>3.5999999999999943</v>
      </c>
      <c r="L112" s="2" t="s">
        <v>37</v>
      </c>
    </row>
    <row r="113" spans="1:12">
      <c r="A113" s="52"/>
      <c r="B113" s="64"/>
      <c r="C113" s="24" t="s">
        <v>53</v>
      </c>
      <c r="D113" s="35"/>
      <c r="E113" s="63" t="s">
        <v>44</v>
      </c>
      <c r="F113" s="78">
        <v>102.3</v>
      </c>
      <c r="G113" s="79">
        <v>96.5</v>
      </c>
      <c r="H113" s="116">
        <v>99.8</v>
      </c>
      <c r="I113" s="86">
        <f t="shared" si="6"/>
        <v>1.0341968911917099</v>
      </c>
      <c r="J113" s="112" t="s">
        <v>106</v>
      </c>
      <c r="K113" s="56">
        <f t="shared" si="7"/>
        <v>3.2999999999999972</v>
      </c>
      <c r="L113" s="2" t="s">
        <v>100</v>
      </c>
    </row>
    <row r="114" spans="1:12">
      <c r="A114" s="52"/>
      <c r="B114" s="64" t="s">
        <v>96</v>
      </c>
      <c r="C114" s="24"/>
      <c r="D114" s="35"/>
      <c r="E114" s="63" t="s">
        <v>25</v>
      </c>
      <c r="F114" s="78"/>
      <c r="G114" s="79"/>
      <c r="H114" s="116"/>
      <c r="I114" s="86"/>
      <c r="J114" s="113"/>
      <c r="K114" s="55"/>
      <c r="L114" s="7" t="s">
        <v>39</v>
      </c>
    </row>
    <row r="115" spans="1:12">
      <c r="A115" s="52"/>
      <c r="B115" s="64"/>
      <c r="C115" s="24" t="s">
        <v>7</v>
      </c>
      <c r="D115" s="35"/>
      <c r="E115" s="63" t="s">
        <v>44</v>
      </c>
      <c r="F115" s="78">
        <v>99.4</v>
      </c>
      <c r="G115" s="79">
        <v>97.9</v>
      </c>
      <c r="H115" s="116">
        <v>99.6</v>
      </c>
      <c r="I115" s="86">
        <f t="shared" ref="I115:I120" si="8">H115/G115</f>
        <v>1.0173646578140958</v>
      </c>
      <c r="J115" s="112" t="s">
        <v>106</v>
      </c>
      <c r="K115" s="56">
        <f t="shared" ref="K115:K120" si="9">H115-G115</f>
        <v>1.6999999999999886</v>
      </c>
      <c r="L115" s="7" t="s">
        <v>33</v>
      </c>
    </row>
    <row r="116" spans="1:12">
      <c r="A116" s="52"/>
      <c r="B116" s="64"/>
      <c r="C116" s="24" t="s">
        <v>18</v>
      </c>
      <c r="D116" s="35"/>
      <c r="E116" s="63" t="s">
        <v>44</v>
      </c>
      <c r="F116" s="78">
        <v>84.1</v>
      </c>
      <c r="G116" s="79">
        <v>87.1</v>
      </c>
      <c r="H116" s="116">
        <v>88.1</v>
      </c>
      <c r="I116" s="86">
        <f t="shared" si="8"/>
        <v>1.0114810562571757</v>
      </c>
      <c r="J116" s="112" t="s">
        <v>106</v>
      </c>
      <c r="K116" s="56">
        <f t="shared" si="9"/>
        <v>1</v>
      </c>
      <c r="L116" s="2" t="s">
        <v>34</v>
      </c>
    </row>
    <row r="117" spans="1:12">
      <c r="A117" s="52"/>
      <c r="B117" s="64"/>
      <c r="C117" s="24" t="s">
        <v>21</v>
      </c>
      <c r="D117" s="35"/>
      <c r="E117" s="63" t="s">
        <v>44</v>
      </c>
      <c r="F117" s="78">
        <v>67.7</v>
      </c>
      <c r="G117" s="79">
        <v>70.400000000000006</v>
      </c>
      <c r="H117" s="116">
        <v>70.400000000000006</v>
      </c>
      <c r="I117" s="86">
        <f t="shared" si="8"/>
        <v>1</v>
      </c>
      <c r="J117" s="112" t="s">
        <v>106</v>
      </c>
      <c r="K117" s="56">
        <f t="shared" si="9"/>
        <v>0</v>
      </c>
      <c r="L117" s="2" t="s">
        <v>35</v>
      </c>
    </row>
    <row r="118" spans="1:12">
      <c r="A118" s="52"/>
      <c r="B118" s="64"/>
      <c r="C118" s="24" t="s">
        <v>19</v>
      </c>
      <c r="D118" s="35"/>
      <c r="E118" s="63" t="s">
        <v>44</v>
      </c>
      <c r="F118" s="78">
        <v>97.3</v>
      </c>
      <c r="G118" s="79">
        <v>85.2</v>
      </c>
      <c r="H118" s="116">
        <v>92.3</v>
      </c>
      <c r="I118" s="86">
        <f t="shared" si="8"/>
        <v>1.0833333333333333</v>
      </c>
      <c r="J118" s="112" t="s">
        <v>106</v>
      </c>
      <c r="K118" s="56">
        <f t="shared" si="9"/>
        <v>7.0999999999999943</v>
      </c>
      <c r="L118" s="2" t="s">
        <v>38</v>
      </c>
    </row>
    <row r="119" spans="1:12">
      <c r="A119" s="52"/>
      <c r="B119" s="64"/>
      <c r="C119" s="24" t="s">
        <v>20</v>
      </c>
      <c r="D119" s="35"/>
      <c r="E119" s="63" t="s">
        <v>44</v>
      </c>
      <c r="F119" s="78">
        <v>87.7</v>
      </c>
      <c r="G119" s="79">
        <v>89.4</v>
      </c>
      <c r="H119" s="116">
        <v>93.3</v>
      </c>
      <c r="I119" s="86">
        <f t="shared" si="8"/>
        <v>1.0436241610738255</v>
      </c>
      <c r="J119" s="112" t="s">
        <v>106</v>
      </c>
      <c r="K119" s="56">
        <f t="shared" si="9"/>
        <v>3.8999999999999915</v>
      </c>
      <c r="L119" s="2" t="s">
        <v>37</v>
      </c>
    </row>
    <row r="120" spans="1:12">
      <c r="A120" s="52"/>
      <c r="B120" s="64"/>
      <c r="C120" s="24" t="s">
        <v>53</v>
      </c>
      <c r="D120" s="35"/>
      <c r="E120" s="63" t="s">
        <v>44</v>
      </c>
      <c r="F120" s="78">
        <v>91.3</v>
      </c>
      <c r="G120" s="79">
        <v>88.5</v>
      </c>
      <c r="H120" s="116">
        <v>91.9</v>
      </c>
      <c r="I120" s="86">
        <f t="shared" si="8"/>
        <v>1.0384180790960453</v>
      </c>
      <c r="J120" s="112" t="s">
        <v>106</v>
      </c>
      <c r="K120" s="56">
        <f t="shared" si="9"/>
        <v>3.4000000000000057</v>
      </c>
      <c r="L120" s="2" t="s">
        <v>100</v>
      </c>
    </row>
    <row r="121" spans="1:12">
      <c r="A121" s="52">
        <v>25</v>
      </c>
      <c r="B121" s="64" t="s">
        <v>28</v>
      </c>
      <c r="C121" s="24"/>
      <c r="D121" s="35"/>
      <c r="E121" s="63"/>
      <c r="F121" s="22"/>
      <c r="G121" s="74"/>
      <c r="H121" s="48"/>
      <c r="I121" s="86"/>
      <c r="J121" s="113"/>
      <c r="K121" s="55"/>
      <c r="L121" s="7" t="s">
        <v>39</v>
      </c>
    </row>
    <row r="122" spans="1:12">
      <c r="A122" s="52"/>
      <c r="B122" s="64"/>
      <c r="C122" s="24" t="s">
        <v>7</v>
      </c>
      <c r="D122" s="35"/>
      <c r="E122" s="63" t="s">
        <v>44</v>
      </c>
      <c r="F122" s="19">
        <v>95.2</v>
      </c>
      <c r="G122" s="80">
        <v>94.5</v>
      </c>
      <c r="H122" s="102">
        <v>91.9</v>
      </c>
      <c r="I122" s="86">
        <f>H122/G122</f>
        <v>0.97248677248677251</v>
      </c>
      <c r="J122" s="112" t="s">
        <v>106</v>
      </c>
      <c r="K122" s="56">
        <f>H122-G122</f>
        <v>-2.5999999999999943</v>
      </c>
      <c r="L122" s="7" t="s">
        <v>33</v>
      </c>
    </row>
    <row r="123" spans="1:12">
      <c r="A123" s="52"/>
      <c r="B123" s="64"/>
      <c r="C123" s="24" t="s">
        <v>60</v>
      </c>
      <c r="D123" s="35"/>
      <c r="E123" s="63" t="s">
        <v>44</v>
      </c>
      <c r="F123" s="19">
        <v>81.599999999999994</v>
      </c>
      <c r="G123" s="80">
        <v>85</v>
      </c>
      <c r="H123" s="102">
        <v>81.599999999999994</v>
      </c>
      <c r="I123" s="86">
        <f>H123/G123</f>
        <v>0.96</v>
      </c>
      <c r="J123" s="112" t="s">
        <v>106</v>
      </c>
      <c r="K123" s="56">
        <f>H123-G123</f>
        <v>-3.4000000000000057</v>
      </c>
      <c r="L123" s="2" t="s">
        <v>34</v>
      </c>
    </row>
    <row r="124" spans="1:12">
      <c r="A124" s="52"/>
      <c r="B124" s="64"/>
      <c r="C124" s="24" t="s">
        <v>21</v>
      </c>
      <c r="D124" s="35"/>
      <c r="E124" s="63" t="s">
        <v>44</v>
      </c>
      <c r="F124" s="19">
        <v>85.9</v>
      </c>
      <c r="G124" s="80">
        <v>88.3</v>
      </c>
      <c r="H124" s="102">
        <v>85.1</v>
      </c>
      <c r="I124" s="86">
        <f>H124/G124</f>
        <v>0.96375990939977352</v>
      </c>
      <c r="J124" s="112" t="s">
        <v>106</v>
      </c>
      <c r="K124" s="56">
        <f>H124-G124</f>
        <v>-3.2000000000000028</v>
      </c>
      <c r="L124" s="2" t="s">
        <v>35</v>
      </c>
    </row>
    <row r="125" spans="1:12">
      <c r="A125" s="52"/>
      <c r="B125" s="64"/>
      <c r="C125" s="24" t="s">
        <v>61</v>
      </c>
      <c r="D125" s="35"/>
      <c r="E125" s="63" t="s">
        <v>44</v>
      </c>
      <c r="F125" s="19">
        <v>89.4</v>
      </c>
      <c r="G125" s="80">
        <v>87.3</v>
      </c>
      <c r="H125" s="102">
        <v>87.2</v>
      </c>
      <c r="I125" s="86">
        <f>H125/G125</f>
        <v>0.99885452462772062</v>
      </c>
      <c r="J125" s="112" t="s">
        <v>106</v>
      </c>
      <c r="K125" s="56">
        <f>H125-G125</f>
        <v>-9.9999999999994316E-2</v>
      </c>
      <c r="L125" s="2" t="s">
        <v>38</v>
      </c>
    </row>
    <row r="126" spans="1:12">
      <c r="A126" s="52"/>
      <c r="B126" s="64"/>
      <c r="C126" s="24" t="s">
        <v>20</v>
      </c>
      <c r="D126" s="35"/>
      <c r="E126" s="63" t="s">
        <v>44</v>
      </c>
      <c r="F126" s="19">
        <v>87.3</v>
      </c>
      <c r="G126" s="80">
        <v>90.1</v>
      </c>
      <c r="H126" s="102">
        <v>90.9</v>
      </c>
      <c r="I126" s="86">
        <f>H126/G126</f>
        <v>1.0088790233074363</v>
      </c>
      <c r="J126" s="112" t="s">
        <v>106</v>
      </c>
      <c r="K126" s="56">
        <f>H126-G126</f>
        <v>0.80000000000001137</v>
      </c>
      <c r="L126" s="2" t="s">
        <v>37</v>
      </c>
    </row>
    <row r="127" spans="1:12">
      <c r="A127" s="52"/>
      <c r="B127" s="64" t="s">
        <v>29</v>
      </c>
      <c r="C127" s="24"/>
      <c r="D127" s="35"/>
      <c r="E127" s="63"/>
      <c r="F127" s="22"/>
      <c r="G127" s="74"/>
      <c r="H127" s="48"/>
      <c r="I127" s="86"/>
      <c r="J127" s="113"/>
      <c r="K127" s="55"/>
      <c r="L127" s="7" t="s">
        <v>39</v>
      </c>
    </row>
    <row r="128" spans="1:12">
      <c r="A128" s="52"/>
      <c r="B128" s="64"/>
      <c r="C128" s="24" t="s">
        <v>7</v>
      </c>
      <c r="D128" s="35"/>
      <c r="E128" s="63" t="s">
        <v>42</v>
      </c>
      <c r="F128" s="23">
        <v>20175</v>
      </c>
      <c r="G128" s="77">
        <v>19500</v>
      </c>
      <c r="H128" s="105">
        <v>20010</v>
      </c>
      <c r="I128" s="86">
        <f t="shared" ref="I128:I133" si="10">H128/G128</f>
        <v>1.0261538461538462</v>
      </c>
      <c r="J128" s="112" t="s">
        <v>106</v>
      </c>
      <c r="K128" s="55">
        <f t="shared" ref="K128:K133" si="11">H128-G128</f>
        <v>510</v>
      </c>
      <c r="L128" s="7" t="s">
        <v>33</v>
      </c>
    </row>
    <row r="129" spans="1:12">
      <c r="A129" s="52"/>
      <c r="B129" s="64"/>
      <c r="C129" s="24" t="s">
        <v>18</v>
      </c>
      <c r="D129" s="35"/>
      <c r="E129" s="63" t="s">
        <v>42</v>
      </c>
      <c r="F129" s="23">
        <v>9322</v>
      </c>
      <c r="G129" s="77">
        <v>9400</v>
      </c>
      <c r="H129" s="105">
        <v>9183</v>
      </c>
      <c r="I129" s="86">
        <f t="shared" si="10"/>
        <v>0.97691489361702133</v>
      </c>
      <c r="J129" s="112" t="s">
        <v>106</v>
      </c>
      <c r="K129" s="55">
        <f t="shared" si="11"/>
        <v>-217</v>
      </c>
      <c r="L129" s="2" t="s">
        <v>34</v>
      </c>
    </row>
    <row r="130" spans="1:12">
      <c r="A130" s="52"/>
      <c r="B130" s="64"/>
      <c r="C130" s="24" t="s">
        <v>21</v>
      </c>
      <c r="D130" s="35"/>
      <c r="E130" s="63" t="s">
        <v>42</v>
      </c>
      <c r="F130" s="23">
        <v>910</v>
      </c>
      <c r="G130" s="77">
        <v>1001</v>
      </c>
      <c r="H130" s="105">
        <v>890</v>
      </c>
      <c r="I130" s="86">
        <f t="shared" si="10"/>
        <v>0.88911088911088909</v>
      </c>
      <c r="J130" s="112" t="s">
        <v>107</v>
      </c>
      <c r="K130" s="55">
        <f t="shared" si="11"/>
        <v>-111</v>
      </c>
      <c r="L130" s="2" t="s">
        <v>35</v>
      </c>
    </row>
    <row r="131" spans="1:12">
      <c r="A131" s="52"/>
      <c r="B131" s="64"/>
      <c r="C131" s="24" t="s">
        <v>61</v>
      </c>
      <c r="D131" s="35"/>
      <c r="E131" s="63" t="s">
        <v>42</v>
      </c>
      <c r="F131" s="23">
        <v>11485</v>
      </c>
      <c r="G131" s="77">
        <v>11920</v>
      </c>
      <c r="H131" s="105">
        <v>11711</v>
      </c>
      <c r="I131" s="86">
        <f t="shared" si="10"/>
        <v>0.9824664429530201</v>
      </c>
      <c r="J131" s="112" t="s">
        <v>106</v>
      </c>
      <c r="K131" s="55">
        <f t="shared" si="11"/>
        <v>-209</v>
      </c>
      <c r="L131" s="2" t="s">
        <v>38</v>
      </c>
    </row>
    <row r="132" spans="1:12">
      <c r="A132" s="52"/>
      <c r="B132" s="64"/>
      <c r="C132" s="24" t="s">
        <v>20</v>
      </c>
      <c r="D132" s="35"/>
      <c r="E132" s="63" t="s">
        <v>42</v>
      </c>
      <c r="F132" s="23">
        <v>9457</v>
      </c>
      <c r="G132" s="77">
        <v>9680</v>
      </c>
      <c r="H132" s="105">
        <v>10124</v>
      </c>
      <c r="I132" s="86">
        <f t="shared" si="10"/>
        <v>1.0458677685950413</v>
      </c>
      <c r="J132" s="112" t="s">
        <v>106</v>
      </c>
      <c r="K132" s="55">
        <f t="shared" si="11"/>
        <v>444</v>
      </c>
      <c r="L132" s="2" t="s">
        <v>37</v>
      </c>
    </row>
    <row r="133" spans="1:12">
      <c r="A133" s="52"/>
      <c r="B133" s="64"/>
      <c r="C133" s="24" t="s">
        <v>56</v>
      </c>
      <c r="D133" s="35"/>
      <c r="E133" s="63" t="s">
        <v>42</v>
      </c>
      <c r="F133" s="23">
        <f>SUM(F128:F132)</f>
        <v>51349</v>
      </c>
      <c r="G133" s="77">
        <v>51501</v>
      </c>
      <c r="H133" s="105">
        <v>51918</v>
      </c>
      <c r="I133" s="86">
        <f t="shared" si="10"/>
        <v>1.008096930156696</v>
      </c>
      <c r="J133" s="112" t="s">
        <v>106</v>
      </c>
      <c r="K133" s="55">
        <f t="shared" si="11"/>
        <v>417</v>
      </c>
      <c r="L133" s="2" t="s">
        <v>100</v>
      </c>
    </row>
    <row r="134" spans="1:12">
      <c r="A134" s="52">
        <v>27</v>
      </c>
      <c r="B134" s="64" t="s">
        <v>97</v>
      </c>
      <c r="C134" s="24"/>
      <c r="D134" s="35"/>
      <c r="E134" s="63"/>
      <c r="F134" s="23"/>
      <c r="G134" s="77"/>
      <c r="H134" s="48"/>
      <c r="I134" s="86"/>
      <c r="J134" s="113"/>
      <c r="K134" s="55"/>
      <c r="L134" s="7" t="s">
        <v>39</v>
      </c>
    </row>
    <row r="135" spans="1:12">
      <c r="A135" s="52"/>
      <c r="B135" s="64"/>
      <c r="C135" s="24" t="s">
        <v>7</v>
      </c>
      <c r="D135" s="35"/>
      <c r="E135" s="63" t="s">
        <v>44</v>
      </c>
      <c r="F135" s="19">
        <v>47.1</v>
      </c>
      <c r="G135" s="80">
        <v>46.9</v>
      </c>
      <c r="H135" s="116">
        <v>46.2</v>
      </c>
      <c r="I135" s="45">
        <f>1-((H135-G135)/G135)</f>
        <v>1.0149253731343282</v>
      </c>
      <c r="J135" s="112" t="s">
        <v>106</v>
      </c>
      <c r="K135" s="56">
        <f t="shared" ref="K135:K140" si="12">H135-G135</f>
        <v>-0.69999999999999574</v>
      </c>
      <c r="L135" s="7" t="s">
        <v>33</v>
      </c>
    </row>
    <row r="136" spans="1:12">
      <c r="A136" s="52"/>
      <c r="B136" s="64"/>
      <c r="C136" s="24" t="s">
        <v>18</v>
      </c>
      <c r="D136" s="35"/>
      <c r="E136" s="63" t="s">
        <v>44</v>
      </c>
      <c r="F136" s="19">
        <v>66.3</v>
      </c>
      <c r="G136" s="80">
        <v>62.2</v>
      </c>
      <c r="H136" s="116">
        <v>61.4</v>
      </c>
      <c r="I136" s="45">
        <f t="shared" ref="I136:I147" si="13">1-((H136-G136)/G136)</f>
        <v>1.0128617363344052</v>
      </c>
      <c r="J136" s="112" t="s">
        <v>106</v>
      </c>
      <c r="K136" s="56">
        <f t="shared" si="12"/>
        <v>-0.80000000000000426</v>
      </c>
      <c r="L136" s="2" t="s">
        <v>34</v>
      </c>
    </row>
    <row r="137" spans="1:12">
      <c r="A137" s="52"/>
      <c r="B137" s="64"/>
      <c r="C137" s="24" t="s">
        <v>21</v>
      </c>
      <c r="D137" s="35"/>
      <c r="E137" s="63" t="s">
        <v>44</v>
      </c>
      <c r="F137" s="19">
        <v>99.9</v>
      </c>
      <c r="G137" s="80">
        <v>93.2</v>
      </c>
      <c r="H137" s="116">
        <v>94.9</v>
      </c>
      <c r="I137" s="45">
        <f t="shared" si="13"/>
        <v>0.98175965665236054</v>
      </c>
      <c r="J137" s="112" t="s">
        <v>106</v>
      </c>
      <c r="K137" s="56">
        <f t="shared" si="12"/>
        <v>1.7000000000000028</v>
      </c>
      <c r="L137" s="2" t="s">
        <v>35</v>
      </c>
    </row>
    <row r="138" spans="1:12">
      <c r="A138" s="52"/>
      <c r="B138" s="64"/>
      <c r="C138" s="24" t="s">
        <v>19</v>
      </c>
      <c r="D138" s="35"/>
      <c r="E138" s="63" t="s">
        <v>44</v>
      </c>
      <c r="F138" s="19">
        <v>46</v>
      </c>
      <c r="G138" s="80">
        <v>48.8</v>
      </c>
      <c r="H138" s="116">
        <v>43.7</v>
      </c>
      <c r="I138" s="45">
        <f t="shared" si="13"/>
        <v>1.1045081967213113</v>
      </c>
      <c r="J138" s="112" t="s">
        <v>106</v>
      </c>
      <c r="K138" s="56">
        <f t="shared" si="12"/>
        <v>-5.0999999999999943</v>
      </c>
      <c r="L138" s="2" t="s">
        <v>38</v>
      </c>
    </row>
    <row r="139" spans="1:12">
      <c r="A139" s="52"/>
      <c r="B139" s="64"/>
      <c r="C139" s="24" t="s">
        <v>20</v>
      </c>
      <c r="D139" s="35"/>
      <c r="E139" s="63" t="s">
        <v>44</v>
      </c>
      <c r="F139" s="19">
        <v>59.4</v>
      </c>
      <c r="G139" s="80">
        <v>58.1</v>
      </c>
      <c r="H139" s="116">
        <v>55.4</v>
      </c>
      <c r="I139" s="45">
        <f t="shared" si="13"/>
        <v>1.0464716006884682</v>
      </c>
      <c r="J139" s="112" t="s">
        <v>106</v>
      </c>
      <c r="K139" s="56">
        <f t="shared" si="12"/>
        <v>-2.7000000000000028</v>
      </c>
      <c r="L139" s="2" t="s">
        <v>37</v>
      </c>
    </row>
    <row r="140" spans="1:12">
      <c r="A140" s="52"/>
      <c r="B140" s="64"/>
      <c r="C140" s="24" t="s">
        <v>53</v>
      </c>
      <c r="D140" s="35"/>
      <c r="E140" s="63" t="s">
        <v>44</v>
      </c>
      <c r="F140" s="19">
        <v>54.8</v>
      </c>
      <c r="G140" s="80">
        <v>54.5</v>
      </c>
      <c r="H140" s="116">
        <v>52.2</v>
      </c>
      <c r="I140" s="45">
        <f t="shared" si="13"/>
        <v>1.0422018348623854</v>
      </c>
      <c r="J140" s="112" t="s">
        <v>106</v>
      </c>
      <c r="K140" s="56">
        <f t="shared" si="12"/>
        <v>-2.2999999999999972</v>
      </c>
      <c r="L140" s="2" t="s">
        <v>100</v>
      </c>
    </row>
    <row r="141" spans="1:12">
      <c r="A141" s="52">
        <v>28</v>
      </c>
      <c r="B141" s="64" t="s">
        <v>98</v>
      </c>
      <c r="C141" s="24"/>
      <c r="D141" s="35"/>
      <c r="E141" s="63"/>
      <c r="F141" s="19"/>
      <c r="G141" s="80"/>
      <c r="H141" s="116"/>
      <c r="I141" s="86"/>
      <c r="J141" s="113"/>
      <c r="K141" s="56"/>
      <c r="L141" s="7" t="s">
        <v>39</v>
      </c>
    </row>
    <row r="142" spans="1:12">
      <c r="A142" s="52"/>
      <c r="B142" s="64"/>
      <c r="C142" s="24" t="s">
        <v>7</v>
      </c>
      <c r="D142" s="35"/>
      <c r="E142" s="63" t="s">
        <v>44</v>
      </c>
      <c r="F142" s="19">
        <v>30.8</v>
      </c>
      <c r="G142" s="80">
        <v>30.4</v>
      </c>
      <c r="H142" s="116">
        <v>31.5</v>
      </c>
      <c r="I142" s="45">
        <f t="shared" si="13"/>
        <v>0.96381578947368418</v>
      </c>
      <c r="J142" s="112" t="s">
        <v>106</v>
      </c>
      <c r="K142" s="56">
        <f t="shared" ref="K142:K147" si="14">H142-G142</f>
        <v>1.1000000000000014</v>
      </c>
      <c r="L142" s="7" t="s">
        <v>33</v>
      </c>
    </row>
    <row r="143" spans="1:12">
      <c r="A143" s="52"/>
      <c r="B143" s="64"/>
      <c r="C143" s="24" t="s">
        <v>18</v>
      </c>
      <c r="D143" s="35"/>
      <c r="E143" s="63" t="s">
        <v>44</v>
      </c>
      <c r="F143" s="19">
        <v>21.3</v>
      </c>
      <c r="G143" s="80">
        <v>20.2</v>
      </c>
      <c r="H143" s="116">
        <v>23.2</v>
      </c>
      <c r="I143" s="45">
        <f t="shared" si="13"/>
        <v>0.85148514851485146</v>
      </c>
      <c r="J143" s="112" t="s">
        <v>107</v>
      </c>
      <c r="K143" s="56">
        <f t="shared" si="14"/>
        <v>3</v>
      </c>
      <c r="L143" s="2" t="s">
        <v>34</v>
      </c>
    </row>
    <row r="144" spans="1:12">
      <c r="A144" s="52"/>
      <c r="B144" s="64"/>
      <c r="C144" s="24" t="s">
        <v>21</v>
      </c>
      <c r="D144" s="35"/>
      <c r="E144" s="63" t="s">
        <v>44</v>
      </c>
      <c r="F144" s="19">
        <v>6.8</v>
      </c>
      <c r="G144" s="80">
        <v>7</v>
      </c>
      <c r="H144" s="116">
        <v>6.5</v>
      </c>
      <c r="I144" s="45">
        <f t="shared" si="13"/>
        <v>1.0714285714285714</v>
      </c>
      <c r="J144" s="112" t="s">
        <v>106</v>
      </c>
      <c r="K144" s="56">
        <f t="shared" si="14"/>
        <v>-0.5</v>
      </c>
      <c r="L144" s="2" t="s">
        <v>35</v>
      </c>
    </row>
    <row r="145" spans="1:12">
      <c r="A145" s="52"/>
      <c r="B145" s="64"/>
      <c r="C145" s="24" t="s">
        <v>19</v>
      </c>
      <c r="D145" s="35"/>
      <c r="E145" s="63" t="s">
        <v>44</v>
      </c>
      <c r="F145" s="19">
        <v>35.4</v>
      </c>
      <c r="G145" s="80">
        <v>35.799999999999997</v>
      </c>
      <c r="H145" s="116">
        <v>39.1</v>
      </c>
      <c r="I145" s="45">
        <f t="shared" si="13"/>
        <v>0.90782122905027918</v>
      </c>
      <c r="J145" s="112" t="s">
        <v>106</v>
      </c>
      <c r="K145" s="56">
        <f t="shared" si="14"/>
        <v>3.3000000000000043</v>
      </c>
      <c r="L145" s="2" t="s">
        <v>38</v>
      </c>
    </row>
    <row r="146" spans="1:12">
      <c r="A146" s="52"/>
      <c r="B146" s="64"/>
      <c r="C146" s="24" t="s">
        <v>20</v>
      </c>
      <c r="D146" s="35"/>
      <c r="E146" s="63" t="s">
        <v>44</v>
      </c>
      <c r="F146" s="19">
        <v>24.5</v>
      </c>
      <c r="G146" s="80">
        <v>22.4</v>
      </c>
      <c r="H146" s="116">
        <v>24.3</v>
      </c>
      <c r="I146" s="45">
        <f t="shared" si="13"/>
        <v>0.91517857142857129</v>
      </c>
      <c r="J146" s="112" t="s">
        <v>106</v>
      </c>
      <c r="K146" s="56">
        <f t="shared" si="14"/>
        <v>1.9000000000000021</v>
      </c>
      <c r="L146" s="2" t="s">
        <v>37</v>
      </c>
    </row>
    <row r="147" spans="1:12">
      <c r="A147" s="52"/>
      <c r="B147" s="64"/>
      <c r="C147" s="24" t="s">
        <v>53</v>
      </c>
      <c r="D147" s="35"/>
      <c r="E147" s="63" t="s">
        <v>44</v>
      </c>
      <c r="F147" s="19">
        <v>28.4</v>
      </c>
      <c r="G147" s="80">
        <v>27.7</v>
      </c>
      <c r="H147" s="116">
        <v>29.9</v>
      </c>
      <c r="I147" s="45">
        <f t="shared" si="13"/>
        <v>0.92057761732851984</v>
      </c>
      <c r="J147" s="112" t="s">
        <v>106</v>
      </c>
      <c r="K147" s="56">
        <f t="shared" si="14"/>
        <v>2.1999999999999993</v>
      </c>
      <c r="L147" s="2" t="s">
        <v>100</v>
      </c>
    </row>
    <row r="148" spans="1:12">
      <c r="A148" s="52">
        <v>28</v>
      </c>
      <c r="B148" s="64" t="s">
        <v>30</v>
      </c>
      <c r="C148" s="24"/>
      <c r="D148" s="35"/>
      <c r="E148" s="63"/>
      <c r="F148" s="22"/>
      <c r="G148" s="74"/>
      <c r="H148" s="48"/>
      <c r="I148" s="86"/>
      <c r="J148" s="113"/>
      <c r="K148" s="56"/>
      <c r="L148" s="7" t="s">
        <v>39</v>
      </c>
    </row>
    <row r="149" spans="1:12">
      <c r="A149" s="52"/>
      <c r="B149" s="64"/>
      <c r="C149" s="24" t="s">
        <v>7</v>
      </c>
      <c r="D149" s="35"/>
      <c r="E149" s="63" t="s">
        <v>44</v>
      </c>
      <c r="F149" s="19">
        <v>69.2</v>
      </c>
      <c r="G149" s="80">
        <v>75</v>
      </c>
      <c r="H149" s="50">
        <v>76.14</v>
      </c>
      <c r="I149" s="86">
        <f>H149/G149</f>
        <v>1.0152000000000001</v>
      </c>
      <c r="J149" s="112" t="s">
        <v>106</v>
      </c>
      <c r="K149" s="56">
        <f>H149-G149</f>
        <v>1.1400000000000006</v>
      </c>
      <c r="L149" s="7" t="s">
        <v>33</v>
      </c>
    </row>
    <row r="150" spans="1:12">
      <c r="A150" s="52"/>
      <c r="B150" s="64"/>
      <c r="C150" s="24" t="s">
        <v>18</v>
      </c>
      <c r="D150" s="35"/>
      <c r="E150" s="63" t="s">
        <v>44</v>
      </c>
      <c r="F150" s="76">
        <v>69.55</v>
      </c>
      <c r="G150" s="80">
        <v>70</v>
      </c>
      <c r="H150" s="50">
        <v>70.12</v>
      </c>
      <c r="I150" s="86">
        <f>H150/G150</f>
        <v>1.0017142857142858</v>
      </c>
      <c r="J150" s="112" t="s">
        <v>106</v>
      </c>
      <c r="K150" s="56">
        <f t="shared" ref="K150:K153" si="15">H150-G150</f>
        <v>0.12000000000000455</v>
      </c>
      <c r="L150" s="2" t="s">
        <v>34</v>
      </c>
    </row>
    <row r="151" spans="1:12">
      <c r="A151" s="52"/>
      <c r="B151" s="64"/>
      <c r="C151" s="24" t="s">
        <v>21</v>
      </c>
      <c r="D151" s="35"/>
      <c r="E151" s="63" t="s">
        <v>44</v>
      </c>
      <c r="F151" s="19">
        <v>55.32</v>
      </c>
      <c r="G151" s="80">
        <v>56</v>
      </c>
      <c r="H151" s="50">
        <v>67.87</v>
      </c>
      <c r="I151" s="86">
        <f>H151/G151</f>
        <v>1.2119642857142858</v>
      </c>
      <c r="J151" s="112" t="s">
        <v>105</v>
      </c>
      <c r="K151" s="56">
        <f t="shared" si="15"/>
        <v>11.870000000000005</v>
      </c>
      <c r="L151" s="2" t="s">
        <v>35</v>
      </c>
    </row>
    <row r="152" spans="1:12">
      <c r="A152" s="52"/>
      <c r="B152" s="64"/>
      <c r="C152" s="24" t="s">
        <v>19</v>
      </c>
      <c r="D152" s="35"/>
      <c r="E152" s="63" t="s">
        <v>44</v>
      </c>
      <c r="F152" s="19">
        <v>69.599999999999994</v>
      </c>
      <c r="G152" s="80">
        <v>70</v>
      </c>
      <c r="H152" s="50">
        <v>77.260000000000005</v>
      </c>
      <c r="I152" s="86">
        <f>H152/G152</f>
        <v>1.1037142857142859</v>
      </c>
      <c r="J152" s="112" t="s">
        <v>106</v>
      </c>
      <c r="K152" s="56">
        <f t="shared" si="15"/>
        <v>7.2600000000000051</v>
      </c>
      <c r="L152" s="2" t="s">
        <v>38</v>
      </c>
    </row>
    <row r="153" spans="1:12">
      <c r="A153" s="52"/>
      <c r="B153" s="64"/>
      <c r="C153" s="24" t="s">
        <v>20</v>
      </c>
      <c r="D153" s="35"/>
      <c r="E153" s="63" t="s">
        <v>44</v>
      </c>
      <c r="F153" s="19">
        <v>69.89</v>
      </c>
      <c r="G153" s="80">
        <v>60</v>
      </c>
      <c r="H153" s="50">
        <v>86.45</v>
      </c>
      <c r="I153" s="86">
        <f>H153/G153</f>
        <v>1.4408333333333334</v>
      </c>
      <c r="J153" s="112" t="s">
        <v>105</v>
      </c>
      <c r="K153" s="56">
        <f t="shared" si="15"/>
        <v>26.450000000000003</v>
      </c>
      <c r="L153" s="2" t="s">
        <v>37</v>
      </c>
    </row>
    <row r="154" spans="1:12">
      <c r="A154" s="52">
        <v>29</v>
      </c>
      <c r="B154" s="64" t="s">
        <v>31</v>
      </c>
      <c r="C154" s="24"/>
      <c r="D154" s="35"/>
      <c r="E154" s="63"/>
      <c r="F154" s="22"/>
      <c r="G154" s="90"/>
      <c r="H154" s="109"/>
      <c r="I154" s="86"/>
      <c r="J154" s="112"/>
      <c r="K154" s="55"/>
      <c r="L154" s="2" t="s">
        <v>99</v>
      </c>
    </row>
    <row r="155" spans="1:12" ht="14.25" thickBot="1">
      <c r="A155" s="52"/>
      <c r="B155" s="81"/>
      <c r="C155" s="34" t="s">
        <v>18</v>
      </c>
      <c r="D155" s="39"/>
      <c r="E155" s="82" t="s">
        <v>47</v>
      </c>
      <c r="F155" s="83">
        <v>218</v>
      </c>
      <c r="G155" s="110">
        <v>128</v>
      </c>
      <c r="H155" s="111">
        <v>242</v>
      </c>
      <c r="I155" s="88">
        <f>H155/G155</f>
        <v>1.890625</v>
      </c>
      <c r="J155" s="115" t="s">
        <v>105</v>
      </c>
      <c r="K155" s="57">
        <f>H155-G155</f>
        <v>114</v>
      </c>
      <c r="L155" s="2" t="s">
        <v>99</v>
      </c>
    </row>
  </sheetData>
  <autoFilter ref="B5:L155"/>
  <mergeCells count="5">
    <mergeCell ref="B39:D39"/>
    <mergeCell ref="A1:K1"/>
    <mergeCell ref="A2:K2"/>
    <mergeCell ref="B3:K3"/>
    <mergeCell ref="B4:D4"/>
  </mergeCells>
  <phoneticPr fontId="10"/>
  <conditionalFormatting sqref="J6:J155">
    <cfRule type="containsText" dxfId="0" priority="1" operator="containsText" text="Ⅱ">
      <formula>NOT(ISERROR(SEARCH("Ⅱ",J6)))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portrait" r:id="rId1"/>
  <headerFooter scaleWithDoc="0">
    <oddFooter>&amp;P / &amp;N ページ</oddFooter>
  </headerFooter>
  <rowBreaks count="1" manualBreakCount="1">
    <brk id="10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数値目標点検表 (非表示削除)</vt:lpstr>
      <vt:lpstr>'数値目標点検表 (非表示削除)'!Print_Area</vt:lpstr>
      <vt:lpstr>'数値目標点検表 (非表示削除)'!Print_Titles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HOSTNAME</cp:lastModifiedBy>
  <cp:lastPrinted>2017-06-29T01:03:37Z</cp:lastPrinted>
  <dcterms:created xsi:type="dcterms:W3CDTF">2011-09-09T04:02:18Z</dcterms:created>
  <dcterms:modified xsi:type="dcterms:W3CDTF">2017-07-31T05:20:41Z</dcterms:modified>
</cp:coreProperties>
</file>