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00"/>
  </bookViews>
  <sheets>
    <sheet name="【資料１】" sheetId="4" r:id="rId1"/>
  </sheets>
  <definedNames>
    <definedName name="_xlnm.Print_Area" localSheetId="0">【資料１】!$A$1:$P$168</definedName>
    <definedName name="_xlnm.Print_Titles" localSheetId="0">【資料１】!$1:$3</definedName>
  </definedNames>
  <calcPr calcId="152511"/>
</workbook>
</file>

<file path=xl/calcChain.xml><?xml version="1.0" encoding="utf-8"?>
<calcChain xmlns="http://schemas.openxmlformats.org/spreadsheetml/2006/main">
  <c r="M27" i="4" l="1"/>
  <c r="M26" i="4"/>
  <c r="M147" i="4"/>
  <c r="M148" i="4"/>
  <c r="M149" i="4"/>
  <c r="M150" i="4"/>
  <c r="M151" i="4"/>
  <c r="M152" i="4"/>
  <c r="M155" i="4"/>
  <c r="M156" i="4"/>
  <c r="M157" i="4"/>
  <c r="M158" i="4"/>
  <c r="M159" i="4"/>
  <c r="M154" i="4"/>
  <c r="P148" i="4"/>
  <c r="P149" i="4"/>
  <c r="P150" i="4"/>
  <c r="P151" i="4"/>
  <c r="P152" i="4"/>
  <c r="P154" i="4"/>
  <c r="P155" i="4"/>
  <c r="P156" i="4"/>
  <c r="P157" i="4"/>
  <c r="P158" i="4"/>
  <c r="P159" i="4"/>
  <c r="P147" i="4"/>
  <c r="P118" i="4"/>
  <c r="P119" i="4"/>
  <c r="P120" i="4"/>
  <c r="P121" i="4"/>
  <c r="P122" i="4"/>
  <c r="P123" i="4"/>
  <c r="P125" i="4"/>
  <c r="P126" i="4"/>
  <c r="P127" i="4"/>
  <c r="P128" i="4"/>
  <c r="P129" i="4"/>
  <c r="P130" i="4"/>
  <c r="P26" i="4"/>
  <c r="M125" i="4"/>
  <c r="M126" i="4"/>
  <c r="M127" i="4"/>
  <c r="M128" i="4"/>
  <c r="M129" i="4"/>
  <c r="M130" i="4"/>
  <c r="M118" i="4"/>
  <c r="M119" i="4"/>
  <c r="M120" i="4"/>
  <c r="M121" i="4"/>
  <c r="M122" i="4"/>
  <c r="M123" i="4"/>
  <c r="P168" i="4" l="1"/>
  <c r="M168" i="4"/>
  <c r="P167" i="4"/>
  <c r="M167" i="4"/>
  <c r="P165" i="4"/>
  <c r="M165" i="4"/>
  <c r="P164" i="4"/>
  <c r="M164" i="4"/>
  <c r="P163" i="4"/>
  <c r="M163" i="4"/>
  <c r="P162" i="4"/>
  <c r="M162" i="4"/>
  <c r="P161" i="4"/>
  <c r="M161" i="4"/>
  <c r="M145" i="4"/>
  <c r="L143" i="4"/>
  <c r="K143" i="4"/>
  <c r="J143" i="4"/>
  <c r="I143" i="4"/>
  <c r="H143" i="4"/>
  <c r="F143" i="4"/>
  <c r="P142" i="4"/>
  <c r="M142" i="4"/>
  <c r="P141" i="4"/>
  <c r="M141" i="4"/>
  <c r="P140" i="4"/>
  <c r="M140" i="4"/>
  <c r="P139" i="4"/>
  <c r="M139" i="4"/>
  <c r="P138" i="4"/>
  <c r="M138" i="4"/>
  <c r="P136" i="4"/>
  <c r="M136" i="4"/>
  <c r="P135" i="4"/>
  <c r="M135" i="4"/>
  <c r="P134" i="4"/>
  <c r="M134" i="4"/>
  <c r="P133" i="4"/>
  <c r="M133" i="4"/>
  <c r="P132" i="4"/>
  <c r="M132" i="4"/>
  <c r="L116" i="4"/>
  <c r="K116" i="4"/>
  <c r="J116" i="4"/>
  <c r="I116" i="4"/>
  <c r="H116" i="4"/>
  <c r="F116" i="4"/>
  <c r="P115" i="4"/>
  <c r="M115" i="4"/>
  <c r="P114" i="4"/>
  <c r="M114" i="4"/>
  <c r="P113" i="4"/>
  <c r="M113" i="4"/>
  <c r="P112" i="4"/>
  <c r="M112" i="4"/>
  <c r="P110" i="4"/>
  <c r="M110" i="4"/>
  <c r="P109" i="4"/>
  <c r="M109" i="4"/>
  <c r="P107" i="4"/>
  <c r="M107" i="4"/>
  <c r="P106" i="4"/>
  <c r="M106" i="4"/>
  <c r="P104" i="4"/>
  <c r="M104" i="4"/>
  <c r="P103" i="4"/>
  <c r="M103" i="4"/>
  <c r="P101" i="4"/>
  <c r="M101" i="4"/>
  <c r="P100" i="4"/>
  <c r="M100" i="4"/>
  <c r="L97" i="4"/>
  <c r="K97" i="4"/>
  <c r="J97" i="4"/>
  <c r="I97" i="4"/>
  <c r="H97" i="4"/>
  <c r="F97" i="4"/>
  <c r="P96" i="4"/>
  <c r="M96" i="4"/>
  <c r="P95" i="4"/>
  <c r="M95" i="4"/>
  <c r="P94" i="4"/>
  <c r="M94" i="4"/>
  <c r="P93" i="4"/>
  <c r="M93" i="4"/>
  <c r="P92" i="4"/>
  <c r="M92" i="4"/>
  <c r="P90" i="4"/>
  <c r="M90" i="4"/>
  <c r="P89" i="4"/>
  <c r="M89" i="4"/>
  <c r="P87" i="4"/>
  <c r="M87" i="4"/>
  <c r="P86" i="4"/>
  <c r="M86" i="4"/>
  <c r="P85" i="4"/>
  <c r="M85" i="4"/>
  <c r="P84" i="4"/>
  <c r="M84" i="4"/>
  <c r="P82" i="4"/>
  <c r="M82" i="4"/>
  <c r="P81" i="4"/>
  <c r="M81" i="4"/>
  <c r="P80" i="4"/>
  <c r="M80" i="4"/>
  <c r="P79" i="4"/>
  <c r="M79" i="4"/>
  <c r="P75" i="4"/>
  <c r="M75" i="4"/>
  <c r="P74" i="4"/>
  <c r="M74" i="4"/>
  <c r="P71" i="4"/>
  <c r="M71" i="4"/>
  <c r="P70" i="4"/>
  <c r="M70" i="4"/>
  <c r="P69" i="4"/>
  <c r="M69" i="4"/>
  <c r="P68" i="4"/>
  <c r="M68" i="4"/>
  <c r="P67" i="4"/>
  <c r="M67" i="4"/>
  <c r="P65" i="4"/>
  <c r="M65" i="4"/>
  <c r="P64" i="4"/>
  <c r="M64" i="4"/>
  <c r="P63" i="4"/>
  <c r="M63" i="4"/>
  <c r="P62" i="4"/>
  <c r="M62" i="4"/>
  <c r="P61" i="4"/>
  <c r="M61" i="4"/>
  <c r="P59" i="4"/>
  <c r="M59" i="4"/>
  <c r="P57" i="4"/>
  <c r="M57" i="4"/>
  <c r="P56" i="4"/>
  <c r="M56" i="4"/>
  <c r="P55" i="4"/>
  <c r="M55" i="4"/>
  <c r="P54" i="4"/>
  <c r="M54" i="4"/>
  <c r="P53" i="4"/>
  <c r="M53" i="4"/>
  <c r="P51" i="4"/>
  <c r="M51" i="4"/>
  <c r="P50" i="4"/>
  <c r="M50" i="4"/>
  <c r="P49" i="4"/>
  <c r="M49" i="4"/>
  <c r="P48" i="4"/>
  <c r="M48" i="4"/>
  <c r="P47" i="4"/>
  <c r="M47" i="4"/>
  <c r="P46" i="4"/>
  <c r="M46" i="4"/>
  <c r="P43" i="4"/>
  <c r="M43" i="4"/>
  <c r="P42" i="4"/>
  <c r="M42" i="4"/>
  <c r="P41" i="4"/>
  <c r="M41" i="4"/>
  <c r="P38" i="4"/>
  <c r="M38" i="4"/>
  <c r="P37" i="4"/>
  <c r="M37" i="4"/>
  <c r="P36" i="4"/>
  <c r="M36" i="4"/>
  <c r="P35" i="4"/>
  <c r="M35" i="4"/>
  <c r="P34" i="4"/>
  <c r="M34" i="4"/>
  <c r="P33" i="4"/>
  <c r="M33" i="4"/>
  <c r="P32" i="4"/>
  <c r="M32" i="4"/>
  <c r="P31" i="4"/>
  <c r="M31" i="4"/>
  <c r="P30" i="4"/>
  <c r="M30" i="4"/>
  <c r="P28" i="4"/>
  <c r="M28" i="4"/>
  <c r="P27" i="4"/>
  <c r="P25" i="4"/>
  <c r="M25" i="4"/>
  <c r="P24" i="4"/>
  <c r="M24" i="4"/>
  <c r="P22" i="4"/>
  <c r="M22" i="4"/>
  <c r="P21" i="4"/>
  <c r="M21" i="4"/>
  <c r="P20" i="4"/>
  <c r="M20" i="4"/>
  <c r="P19" i="4"/>
  <c r="M19" i="4"/>
  <c r="P18" i="4"/>
  <c r="M18" i="4"/>
  <c r="P17" i="4"/>
  <c r="M17" i="4"/>
  <c r="P15" i="4"/>
  <c r="M15" i="4"/>
  <c r="P14" i="4"/>
  <c r="M14" i="4"/>
  <c r="P13" i="4"/>
  <c r="M13" i="4"/>
  <c r="P12" i="4"/>
  <c r="M12" i="4"/>
  <c r="P11" i="4"/>
  <c r="M11" i="4"/>
  <c r="P10" i="4"/>
  <c r="M10" i="4"/>
  <c r="P9" i="4"/>
  <c r="M9" i="4"/>
  <c r="P8" i="4"/>
  <c r="M8" i="4"/>
  <c r="P7" i="4"/>
  <c r="M7" i="4"/>
  <c r="P6" i="4"/>
  <c r="M6" i="4"/>
  <c r="P5" i="4"/>
  <c r="M5" i="4"/>
  <c r="M116" i="4" l="1"/>
  <c r="M143" i="4"/>
  <c r="P143" i="4"/>
  <c r="M97" i="4"/>
  <c r="P97" i="4"/>
  <c r="P116" i="4"/>
</calcChain>
</file>

<file path=xl/sharedStrings.xml><?xml version="1.0" encoding="utf-8"?>
<sst xmlns="http://schemas.openxmlformats.org/spreadsheetml/2006/main" count="497" uniqueCount="125">
  <si>
    <t>救急車搬入患者数</t>
    <phoneticPr fontId="2"/>
  </si>
  <si>
    <t>ＴＣＵ新入院患者数</t>
    <phoneticPr fontId="2"/>
  </si>
  <si>
    <t>ＳＣＵ新入院患者数</t>
    <phoneticPr fontId="2"/>
  </si>
  <si>
    <t>一般病棟のリハビリテーション実施単位数</t>
    <phoneticPr fontId="2"/>
  </si>
  <si>
    <t>肺がん手術件数</t>
  </si>
  <si>
    <t>同新規患者数</t>
    <phoneticPr fontId="2"/>
  </si>
  <si>
    <t>広範性／難治性アトピー性皮膚炎患者数</t>
    <phoneticPr fontId="2"/>
  </si>
  <si>
    <t>食物チャレンジテスト実施件数</t>
    <phoneticPr fontId="2"/>
  </si>
  <si>
    <t>肺がん新入院患者数</t>
    <phoneticPr fontId="2"/>
  </si>
  <si>
    <t>訪問看護実施件数</t>
    <phoneticPr fontId="2"/>
  </si>
  <si>
    <t>がん新入院患者数</t>
  </si>
  <si>
    <t>手術実施件数</t>
    <phoneticPr fontId="2"/>
  </si>
  <si>
    <t>ＥＳＤ内視鏡的粘膜下層剥離術</t>
    <phoneticPr fontId="2"/>
  </si>
  <si>
    <t>ＥＭＲ内視鏡的粘膜切除術</t>
    <phoneticPr fontId="2"/>
  </si>
  <si>
    <t>放射線治療件数</t>
    <phoneticPr fontId="2"/>
  </si>
  <si>
    <t>外来化学療法件数</t>
    <phoneticPr fontId="2"/>
  </si>
  <si>
    <t>抗がん剤感受性試験件数</t>
    <phoneticPr fontId="2"/>
  </si>
  <si>
    <t>出生体重1,000ｇ未満児の府域に占める入院割合</t>
    <phoneticPr fontId="2"/>
  </si>
  <si>
    <t>新生児（生後28日以内）に対する手術件数</t>
    <phoneticPr fontId="2"/>
  </si>
  <si>
    <t>在宅療養指導管理料算定実患者数</t>
    <phoneticPr fontId="2"/>
  </si>
  <si>
    <t>高度医療機器（ＣＴ、ＭＲＩ、アンギオ、ＲＩ、リニアック）の稼働状況（延べ患者数）</t>
  </si>
  <si>
    <t>急性期・総合医療センター</t>
  </si>
  <si>
    <t>CT</t>
    <phoneticPr fontId="2"/>
  </si>
  <si>
    <t>MRI</t>
    <phoneticPr fontId="2"/>
  </si>
  <si>
    <t>アンギオ</t>
    <phoneticPr fontId="2"/>
  </si>
  <si>
    <t>ＲＩ</t>
    <phoneticPr fontId="2"/>
  </si>
  <si>
    <t>リニアック</t>
    <phoneticPr fontId="2"/>
  </si>
  <si>
    <t>呼吸器・アレルギー医療センター</t>
    <rPh sb="0" eb="3">
      <t>コキュウキ</t>
    </rPh>
    <phoneticPr fontId="2"/>
  </si>
  <si>
    <t>精神医療センター</t>
    <rPh sb="0" eb="2">
      <t>セイシン</t>
    </rPh>
    <phoneticPr fontId="2"/>
  </si>
  <si>
    <t>成人病センター</t>
    <rPh sb="0" eb="3">
      <t>セイジンビョウ</t>
    </rPh>
    <phoneticPr fontId="2"/>
  </si>
  <si>
    <t>母子保健総合医療センター</t>
    <rPh sb="0" eb="2">
      <t>ボシ</t>
    </rPh>
    <rPh sb="2" eb="4">
      <t>ホケン</t>
    </rPh>
    <phoneticPr fontId="2"/>
  </si>
  <si>
    <t>適用症例数</t>
    <phoneticPr fontId="2"/>
  </si>
  <si>
    <t>登録医療機関数</t>
    <phoneticPr fontId="2"/>
  </si>
  <si>
    <t>紹介率</t>
    <rPh sb="0" eb="2">
      <t>ショウカイ</t>
    </rPh>
    <rPh sb="2" eb="3">
      <t>リツ</t>
    </rPh>
    <phoneticPr fontId="2"/>
  </si>
  <si>
    <t>呼吸器・アレルギー医療センター</t>
    <phoneticPr fontId="2"/>
  </si>
  <si>
    <t>成人病センター</t>
    <phoneticPr fontId="2"/>
  </si>
  <si>
    <t>母子保健総合医療センター</t>
    <phoneticPr fontId="2"/>
  </si>
  <si>
    <t>服薬指導件数</t>
  </si>
  <si>
    <t>精神医療センター</t>
    <phoneticPr fontId="2"/>
  </si>
  <si>
    <t>クリニカルパス適用率等</t>
  </si>
  <si>
    <t>適用率</t>
    <phoneticPr fontId="2"/>
  </si>
  <si>
    <t>種類数</t>
    <rPh sb="0" eb="3">
      <t>シュルイスウ</t>
    </rPh>
    <phoneticPr fontId="2"/>
  </si>
  <si>
    <t>　</t>
    <phoneticPr fontId="2"/>
  </si>
  <si>
    <t>逆紹介率</t>
    <rPh sb="0" eb="1">
      <t>ギャク</t>
    </rPh>
    <rPh sb="1" eb="3">
      <t>ショウカイ</t>
    </rPh>
    <rPh sb="3" eb="4">
      <t>リツ</t>
    </rPh>
    <phoneticPr fontId="2"/>
  </si>
  <si>
    <t>手術件数</t>
    <rPh sb="0" eb="2">
      <t>シュジュツ</t>
    </rPh>
    <rPh sb="2" eb="4">
      <t>ケンスウ</t>
    </rPh>
    <phoneticPr fontId="2"/>
  </si>
  <si>
    <t>病床利用率</t>
  </si>
  <si>
    <t>新入院患者数</t>
    <rPh sb="0" eb="3">
      <t>シンニュウイン</t>
    </rPh>
    <rPh sb="3" eb="6">
      <t>カンジャスウ</t>
    </rPh>
    <phoneticPr fontId="2"/>
  </si>
  <si>
    <t>後発医薬品採用率</t>
    <rPh sb="0" eb="2">
      <t>コウハツ</t>
    </rPh>
    <rPh sb="2" eb="5">
      <t>イヤクヒン</t>
    </rPh>
    <rPh sb="5" eb="7">
      <t>サイヨウ</t>
    </rPh>
    <rPh sb="7" eb="8">
      <t>リツ</t>
    </rPh>
    <phoneticPr fontId="2"/>
  </si>
  <si>
    <t>ＥＳＣＯ事業による光熱水費の削減額</t>
  </si>
  <si>
    <t>地域連携クリニカルパス（成人病センター）</t>
    <rPh sb="0" eb="2">
      <t>チイキ</t>
    </rPh>
    <rPh sb="2" eb="4">
      <t>レンケイ</t>
    </rPh>
    <rPh sb="12" eb="15">
      <t>セイジンビョウ</t>
    </rPh>
    <phoneticPr fontId="2"/>
  </si>
  <si>
    <t>単位</t>
    <rPh sb="0" eb="2">
      <t>タンイ</t>
    </rPh>
    <phoneticPr fontId="2"/>
  </si>
  <si>
    <t>人</t>
    <rPh sb="0" eb="1">
      <t>ニン</t>
    </rPh>
    <phoneticPr fontId="2"/>
  </si>
  <si>
    <t>件</t>
    <rPh sb="0" eb="1">
      <t>ケン</t>
    </rPh>
    <phoneticPr fontId="2"/>
  </si>
  <si>
    <t>件/日</t>
    <rPh sb="0" eb="1">
      <t>ケン</t>
    </rPh>
    <rPh sb="2" eb="3">
      <t>ヒ</t>
    </rPh>
    <phoneticPr fontId="2"/>
  </si>
  <si>
    <t>％</t>
    <phoneticPr fontId="2"/>
  </si>
  <si>
    <t>例</t>
    <rPh sb="0" eb="1">
      <t>レイ</t>
    </rPh>
    <phoneticPr fontId="2"/>
  </si>
  <si>
    <t>機関</t>
    <rPh sb="0" eb="2">
      <t>キカン</t>
    </rPh>
    <phoneticPr fontId="2"/>
  </si>
  <si>
    <t>種</t>
    <rPh sb="0" eb="1">
      <t>シュ</t>
    </rPh>
    <phoneticPr fontId="2"/>
  </si>
  <si>
    <t>百万円</t>
    <rPh sb="0" eb="2">
      <t>ヒャクマン</t>
    </rPh>
    <rPh sb="2" eb="3">
      <t>エン</t>
    </rPh>
    <phoneticPr fontId="2"/>
  </si>
  <si>
    <t>平成２１年度
実績</t>
    <rPh sb="0" eb="2">
      <t>ヘイセイ</t>
    </rPh>
    <rPh sb="4" eb="6">
      <t>ネンド</t>
    </rPh>
    <rPh sb="7" eb="9">
      <t>ジッセキ</t>
    </rPh>
    <phoneticPr fontId="2"/>
  </si>
  <si>
    <t>急性期・総合医療センター</t>
    <rPh sb="0" eb="3">
      <t>キュウセイキ</t>
    </rPh>
    <rPh sb="4" eb="6">
      <t>ソウゴウ</t>
    </rPh>
    <rPh sb="6" eb="8">
      <t>イリョウ</t>
    </rPh>
    <phoneticPr fontId="2"/>
  </si>
  <si>
    <t>精神医療センター</t>
    <rPh sb="0" eb="2">
      <t>セイシン</t>
    </rPh>
    <rPh sb="2" eb="4">
      <t>イリョウ</t>
    </rPh>
    <phoneticPr fontId="2"/>
  </si>
  <si>
    <t>呼吸器・アレルギー医療センター</t>
    <rPh sb="0" eb="3">
      <t>コキュウキ</t>
    </rPh>
    <rPh sb="9" eb="11">
      <t>イリョウ</t>
    </rPh>
    <phoneticPr fontId="2"/>
  </si>
  <si>
    <t>ＰＥＴ－ＣＴ</t>
    <phoneticPr fontId="2"/>
  </si>
  <si>
    <t>ＣＣＵ新入院患者数</t>
    <phoneticPr fontId="2"/>
  </si>
  <si>
    <t>患者一人当たりのリハビリテーションの単位数</t>
    <phoneticPr fontId="2"/>
  </si>
  <si>
    <t>全体</t>
    <rPh sb="0" eb="2">
      <t>ゼンタイ</t>
    </rPh>
    <phoneticPr fontId="2"/>
  </si>
  <si>
    <t>平成２３年度
実績</t>
    <rPh sb="0" eb="2">
      <t>ヘイセイ</t>
    </rPh>
    <rPh sb="4" eb="6">
      <t>ネンド</t>
    </rPh>
    <rPh sb="7" eb="9">
      <t>ジッセキ</t>
    </rPh>
    <phoneticPr fontId="2"/>
  </si>
  <si>
    <t>呼吸器・アレルギー医療センター</t>
  </si>
  <si>
    <t>精神医療センター</t>
  </si>
  <si>
    <t>小項目
番号</t>
    <rPh sb="0" eb="3">
      <t>ショウコウモク</t>
    </rPh>
    <rPh sb="4" eb="6">
      <t>バンゴウ</t>
    </rPh>
    <phoneticPr fontId="2"/>
  </si>
  <si>
    <t>計</t>
    <rPh sb="0" eb="1">
      <t>ケイ</t>
    </rPh>
    <phoneticPr fontId="2"/>
  </si>
  <si>
    <t>成人病センター</t>
  </si>
  <si>
    <t>母子保健総合医療センター</t>
  </si>
  <si>
    <t>―</t>
  </si>
  <si>
    <t xml:space="preserve">   うち、難治性がん</t>
    <phoneticPr fontId="2"/>
  </si>
  <si>
    <t xml:space="preserve">   うち、ＩＭＲＴ</t>
    <phoneticPr fontId="2"/>
  </si>
  <si>
    <t>呼吸器・アレルギー医療センター（一般病床のみ）</t>
    <rPh sb="16" eb="18">
      <t>イッパン</t>
    </rPh>
    <rPh sb="18" eb="20">
      <t>ビョウショウ</t>
    </rPh>
    <phoneticPr fontId="2"/>
  </si>
  <si>
    <t>成人病センター（人間ドック除く）</t>
    <rPh sb="8" eb="10">
      <t>ニンゲン</t>
    </rPh>
    <rPh sb="13" eb="14">
      <t>ノゾ</t>
    </rPh>
    <phoneticPr fontId="2"/>
  </si>
  <si>
    <t>平成２４年度
実績</t>
    <rPh sb="0" eb="2">
      <t>ヘイセイ</t>
    </rPh>
    <rPh sb="4" eb="6">
      <t>ネンド</t>
    </rPh>
    <rPh sb="7" eb="9">
      <t>ジッセキ</t>
    </rPh>
    <phoneticPr fontId="2"/>
  </si>
  <si>
    <t>平成２５年度
実績</t>
    <rPh sb="0" eb="2">
      <t>ヘイセイ</t>
    </rPh>
    <rPh sb="4" eb="6">
      <t>ネンド</t>
    </rPh>
    <rPh sb="7" eb="9">
      <t>ジッセキ</t>
    </rPh>
    <phoneticPr fontId="2"/>
  </si>
  <si>
    <t>件</t>
  </si>
  <si>
    <t>（がん診療）手術実施件数</t>
    <rPh sb="3" eb="5">
      <t>シンリョウ</t>
    </rPh>
    <rPh sb="6" eb="8">
      <t>シュジュツ</t>
    </rPh>
    <rPh sb="8" eb="10">
      <t>ジッシ</t>
    </rPh>
    <rPh sb="10" eb="12">
      <t>ケンスウ</t>
    </rPh>
    <phoneticPr fontId="2"/>
  </si>
  <si>
    <t>　　　　　　　　　うちロボット手術</t>
    <rPh sb="15" eb="17">
      <t>シュジュツ</t>
    </rPh>
    <phoneticPr fontId="2"/>
  </si>
  <si>
    <t>　医師主導型臨床研究件数</t>
    <rPh sb="1" eb="3">
      <t>イシ</t>
    </rPh>
    <rPh sb="3" eb="5">
      <t>シュドウ</t>
    </rPh>
    <rPh sb="5" eb="6">
      <t>カタ</t>
    </rPh>
    <rPh sb="6" eb="8">
      <t>リンショウ</t>
    </rPh>
    <rPh sb="8" eb="10">
      <t>ケンキュウ</t>
    </rPh>
    <rPh sb="10" eb="12">
      <t>ケンスウ</t>
    </rPh>
    <phoneticPr fontId="2"/>
  </si>
  <si>
    <t>　治験実施数</t>
    <rPh sb="1" eb="3">
      <t>チケン</t>
    </rPh>
    <rPh sb="3" eb="5">
      <t>ジッシ</t>
    </rPh>
    <rPh sb="5" eb="6">
      <t>スウ</t>
    </rPh>
    <phoneticPr fontId="2"/>
  </si>
  <si>
    <t>　治験最終登録患者数</t>
    <rPh sb="1" eb="3">
      <t>チケン</t>
    </rPh>
    <rPh sb="3" eb="5">
      <t>サイシュウ</t>
    </rPh>
    <rPh sb="5" eb="7">
      <t>トウロク</t>
    </rPh>
    <rPh sb="7" eb="10">
      <t>カンジャスウ</t>
    </rPh>
    <phoneticPr fontId="2"/>
  </si>
  <si>
    <t>人</t>
    <rPh sb="0" eb="1">
      <t>ヒト</t>
    </rPh>
    <phoneticPr fontId="2"/>
  </si>
  <si>
    <t>児童思春期外来延べ患者数</t>
    <rPh sb="0" eb="2">
      <t>ジドウ</t>
    </rPh>
    <rPh sb="2" eb="5">
      <t>シシュンキ</t>
    </rPh>
    <rPh sb="5" eb="7">
      <t>ガイライ</t>
    </rPh>
    <rPh sb="7" eb="8">
      <t>ノベ</t>
    </rPh>
    <rPh sb="9" eb="12">
      <t>カンジャスウ</t>
    </rPh>
    <phoneticPr fontId="2"/>
  </si>
  <si>
    <t>薬物患者及び民間病院での処遇困難症例転入院受入件数</t>
    <rPh sb="0" eb="2">
      <t>ヤクブツ</t>
    </rPh>
    <rPh sb="2" eb="4">
      <t>カンジャ</t>
    </rPh>
    <rPh sb="4" eb="5">
      <t>オヨ</t>
    </rPh>
    <rPh sb="6" eb="8">
      <t>ミンカン</t>
    </rPh>
    <rPh sb="8" eb="10">
      <t>ビョウイン</t>
    </rPh>
    <rPh sb="12" eb="14">
      <t>ショグウ</t>
    </rPh>
    <rPh sb="14" eb="16">
      <t>コンナン</t>
    </rPh>
    <rPh sb="16" eb="18">
      <t>ショウレイ</t>
    </rPh>
    <rPh sb="18" eb="20">
      <t>テンニュウ</t>
    </rPh>
    <rPh sb="20" eb="21">
      <t>イン</t>
    </rPh>
    <rPh sb="21" eb="23">
      <t>ウケイ</t>
    </rPh>
    <rPh sb="23" eb="25">
      <t>ケンスウ</t>
    </rPh>
    <phoneticPr fontId="2"/>
  </si>
  <si>
    <t>患者未収金回収率</t>
    <rPh sb="0" eb="2">
      <t>カンジャ</t>
    </rPh>
    <rPh sb="2" eb="5">
      <t>ミシュウキン</t>
    </rPh>
    <rPh sb="5" eb="7">
      <t>カイシュウ</t>
    </rPh>
    <rPh sb="7" eb="8">
      <t>リツ</t>
    </rPh>
    <phoneticPr fontId="2"/>
  </si>
  <si>
    <t>　　</t>
    <phoneticPr fontId="2"/>
  </si>
  <si>
    <t>目標に対する
増減率</t>
    <rPh sb="0" eb="2">
      <t>モクヒョウ</t>
    </rPh>
    <rPh sb="3" eb="4">
      <t>タイ</t>
    </rPh>
    <rPh sb="7" eb="9">
      <t>ゾウゲン</t>
    </rPh>
    <rPh sb="9" eb="10">
      <t>リツ</t>
    </rPh>
    <phoneticPr fontId="2"/>
  </si>
  <si>
    <t>目標に対する
増減数</t>
    <rPh sb="0" eb="2">
      <t>モクヒョウ</t>
    </rPh>
    <rPh sb="3" eb="4">
      <t>タイ</t>
    </rPh>
    <rPh sb="7" eb="9">
      <t>ゾウゲン</t>
    </rPh>
    <rPh sb="9" eb="10">
      <t>スウ</t>
    </rPh>
    <phoneticPr fontId="2"/>
  </si>
  <si>
    <t>年度計画目標値等進捗状況点検表</t>
    <rPh sb="0" eb="2">
      <t>ネンド</t>
    </rPh>
    <rPh sb="2" eb="4">
      <t>ケイカク</t>
    </rPh>
    <rPh sb="4" eb="8">
      <t>モクヒョウチナド</t>
    </rPh>
    <rPh sb="8" eb="10">
      <t>シンチョク</t>
    </rPh>
    <rPh sb="10" eb="12">
      <t>ジョウキョウ</t>
    </rPh>
    <rPh sb="12" eb="14">
      <t>テンケン</t>
    </rPh>
    <rPh sb="14" eb="15">
      <t>ヒョウ</t>
    </rPh>
    <phoneticPr fontId="2"/>
  </si>
  <si>
    <t>-</t>
    <phoneticPr fontId="2"/>
  </si>
  <si>
    <t>発達障がい診断初診件数</t>
    <rPh sb="0" eb="2">
      <t>ハッタツ</t>
    </rPh>
    <rPh sb="2" eb="3">
      <t>ショウ</t>
    </rPh>
    <rPh sb="5" eb="7">
      <t>シンダン</t>
    </rPh>
    <rPh sb="7" eb="9">
      <t>ショシン</t>
    </rPh>
    <phoneticPr fontId="2"/>
  </si>
  <si>
    <t>発達障がい診断初診待機患児数</t>
    <rPh sb="0" eb="2">
      <t>ハッタツ</t>
    </rPh>
    <rPh sb="2" eb="3">
      <t>ショウ</t>
    </rPh>
    <rPh sb="5" eb="7">
      <t>シンダン</t>
    </rPh>
    <rPh sb="7" eb="9">
      <t>ショシン</t>
    </rPh>
    <rPh sb="9" eb="11">
      <t>タイキ</t>
    </rPh>
    <phoneticPr fontId="2"/>
  </si>
  <si>
    <t>―</t>
    <phoneticPr fontId="2"/>
  </si>
  <si>
    <t>母体緊急搬送受入件数</t>
    <phoneticPr fontId="2"/>
  </si>
  <si>
    <t>目標対比
評価</t>
    <rPh sb="0" eb="2">
      <t>モクヒョウ</t>
    </rPh>
    <rPh sb="2" eb="4">
      <t>タイヒ</t>
    </rPh>
    <rPh sb="5" eb="7">
      <t>ヒョウカ</t>
    </rPh>
    <phoneticPr fontId="5"/>
  </si>
  <si>
    <t>○相当程度上回るものはⅣ評価（500件超え…5%、100～500以下…10%、100以下…20%）
○90%以上～110%未満はⅢ評価
○90%未満はⅡ評価</t>
    <phoneticPr fontId="5"/>
  </si>
  <si>
    <t>Ⅲ</t>
    <phoneticPr fontId="5"/>
  </si>
  <si>
    <t>Ⅳ</t>
  </si>
  <si>
    <t>Ⅳ</t>
    <phoneticPr fontId="5"/>
  </si>
  <si>
    <t>Ⅱ</t>
    <phoneticPr fontId="5"/>
  </si>
  <si>
    <t>―</t>
    <phoneticPr fontId="5"/>
  </si>
  <si>
    <t>Ⅲ</t>
    <phoneticPr fontId="5"/>
  </si>
  <si>
    <t>在宅酸素療法患者数（年度末）</t>
    <phoneticPr fontId="2"/>
  </si>
  <si>
    <t>Ⅳ</t>
    <phoneticPr fontId="5"/>
  </si>
  <si>
    <t>紹介率、逆紹介率</t>
    <phoneticPr fontId="5"/>
  </si>
  <si>
    <t>地域の医師スタッフの受入れ</t>
    <phoneticPr fontId="5"/>
  </si>
  <si>
    <t>経常収支比率</t>
    <rPh sb="0" eb="2">
      <t>ケイジョウ</t>
    </rPh>
    <rPh sb="2" eb="4">
      <t>シュウシ</t>
    </rPh>
    <rPh sb="4" eb="6">
      <t>ヒリツ</t>
    </rPh>
    <phoneticPr fontId="5"/>
  </si>
  <si>
    <t>医業収支比率</t>
    <rPh sb="0" eb="2">
      <t>イギョウ</t>
    </rPh>
    <rPh sb="2" eb="4">
      <t>シュウシ</t>
    </rPh>
    <rPh sb="4" eb="6">
      <t>ヒリツ</t>
    </rPh>
    <phoneticPr fontId="5"/>
  </si>
  <si>
    <t>給与費比率</t>
    <rPh sb="0" eb="2">
      <t>キュウヨ</t>
    </rPh>
    <rPh sb="2" eb="3">
      <t>ヒ</t>
    </rPh>
    <rPh sb="3" eb="5">
      <t>ヒリツ</t>
    </rPh>
    <phoneticPr fontId="5"/>
  </si>
  <si>
    <t>材料費比率</t>
    <rPh sb="0" eb="3">
      <t>ザイリョウヒ</t>
    </rPh>
    <rPh sb="3" eb="5">
      <t>ヒリツ</t>
    </rPh>
    <phoneticPr fontId="5"/>
  </si>
  <si>
    <t>％</t>
    <phoneticPr fontId="2"/>
  </si>
  <si>
    <t>％</t>
    <phoneticPr fontId="2"/>
  </si>
  <si>
    <t>％</t>
    <phoneticPr fontId="2"/>
  </si>
  <si>
    <t>％</t>
    <phoneticPr fontId="2"/>
  </si>
  <si>
    <t>Ⅲ</t>
  </si>
  <si>
    <t>法人全体</t>
    <rPh sb="0" eb="2">
      <t>ホウジン</t>
    </rPh>
    <rPh sb="2" eb="4">
      <t>ゼンタイ</t>
    </rPh>
    <phoneticPr fontId="2"/>
  </si>
  <si>
    <t>平成26年度
実績</t>
    <rPh sb="0" eb="2">
      <t>ヘイセイ</t>
    </rPh>
    <rPh sb="4" eb="6">
      <t>ネンド</t>
    </rPh>
    <rPh sb="7" eb="9">
      <t>ジッセキ</t>
    </rPh>
    <phoneticPr fontId="2"/>
  </si>
  <si>
    <t>平成27年度
目標</t>
    <rPh sb="0" eb="2">
      <t>ヘイセイ</t>
    </rPh>
    <rPh sb="4" eb="6">
      <t>ネンド</t>
    </rPh>
    <rPh sb="7" eb="9">
      <t>モクヒョウ</t>
    </rPh>
    <phoneticPr fontId="2"/>
  </si>
  <si>
    <t>平成27年度
実績</t>
    <rPh sb="0" eb="2">
      <t>ヘイセイ</t>
    </rPh>
    <rPh sb="4" eb="6">
      <t>ネンド</t>
    </rPh>
    <rPh sb="7" eb="9">
      <t>ジッセキ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</si>
</sst>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0.0_ "/>
    <numFmt numFmtId="177" formatCode="#,##0_ "/>
    <numFmt numFmtId="178" formatCode="#,##0_);[Red]\(#,##0\)"/>
    <numFmt numFmtId="179" formatCode="0.0_);[Red]\(0.0\)"/>
    <numFmt numFmtId="180" formatCode="0.00_ "/>
    <numFmt numFmtId="181" formatCode="0.0%"/>
    <numFmt numFmtId="182" formatCode="#,##0.0_ "/>
    <numFmt numFmtId="183" formatCode="0_ "/>
    <numFmt numFmtId="184" formatCode="#,##0.0_);[Red]\(#,##0.0\)"/>
    <numFmt numFmtId="185" formatCode="#,##0;&quot;▲ &quot;#,##0"/>
    <numFmt numFmtId="186" formatCode="0.00_);[Red]\(0.00\)"/>
    <numFmt numFmtId="187" formatCode="#,##0.00_);[Red]\(#,##0.00\)"/>
    <numFmt numFmtId="188" formatCode="#,##0.0;&quot;▲ &quot;#,##0.0"/>
    <numFmt numFmtId="189" formatCode="#,##0.00;&quot;▲ &quot;#,##0.00"/>
    <numFmt numFmtId="190" formatCode="0.0"/>
  </numFmts>
  <fonts count="1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DE9D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 applyFill="1" applyBorder="1" applyAlignment="1">
      <alignment horizontal="left" vertical="top" wrapText="1"/>
    </xf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3" fillId="0" borderId="0" xfId="0" applyFont="1" applyFill="1">
      <alignment vertical="center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 wrapTex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8" xfId="0" applyFont="1" applyFill="1" applyBorder="1" applyAlignment="1">
      <alignment horizontal="center" vertical="center"/>
    </xf>
    <xf numFmtId="0" fontId="8" fillId="0" borderId="34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8" fillId="0" borderId="35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/>
    </xf>
    <xf numFmtId="0" fontId="10" fillId="0" borderId="2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vertical="center"/>
    </xf>
    <xf numFmtId="0" fontId="7" fillId="0" borderId="16" xfId="0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0" fontId="10" fillId="0" borderId="23" xfId="0" applyFont="1" applyFill="1" applyBorder="1">
      <alignment vertical="center"/>
    </xf>
    <xf numFmtId="0" fontId="10" fillId="2" borderId="23" xfId="0" applyFont="1" applyFill="1" applyBorder="1">
      <alignment vertical="center"/>
    </xf>
    <xf numFmtId="0" fontId="7" fillId="0" borderId="3" xfId="0" applyFont="1" applyFill="1" applyBorder="1" applyAlignment="1">
      <alignment vertical="center"/>
    </xf>
    <xf numFmtId="0" fontId="10" fillId="0" borderId="5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178" fontId="10" fillId="0" borderId="5" xfId="0" applyNumberFormat="1" applyFont="1" applyFill="1" applyBorder="1" applyAlignment="1">
      <alignment vertical="center"/>
    </xf>
    <xf numFmtId="178" fontId="10" fillId="0" borderId="15" xfId="0" applyNumberFormat="1" applyFont="1" applyFill="1" applyBorder="1" applyAlignment="1">
      <alignment vertical="center"/>
    </xf>
    <xf numFmtId="178" fontId="10" fillId="0" borderId="19" xfId="0" applyNumberFormat="1" applyFont="1" applyFill="1" applyBorder="1">
      <alignment vertical="center"/>
    </xf>
    <xf numFmtId="178" fontId="7" fillId="0" borderId="1" xfId="0" applyNumberFormat="1" applyFont="1" applyFill="1" applyBorder="1">
      <alignment vertical="center"/>
    </xf>
    <xf numFmtId="178" fontId="10" fillId="0" borderId="23" xfId="0" applyNumberFormat="1" applyFont="1" applyFill="1" applyBorder="1">
      <alignment vertical="center"/>
    </xf>
    <xf numFmtId="178" fontId="10" fillId="2" borderId="23" xfId="0" applyNumberFormat="1" applyFont="1" applyFill="1" applyBorder="1">
      <alignment vertical="center"/>
    </xf>
    <xf numFmtId="181" fontId="10" fillId="0" borderId="5" xfId="0" applyNumberFormat="1" applyFont="1" applyFill="1" applyBorder="1">
      <alignment vertical="center"/>
    </xf>
    <xf numFmtId="185" fontId="10" fillId="5" borderId="13" xfId="0" applyNumberFormat="1" applyFont="1" applyFill="1" applyBorder="1">
      <alignment vertical="center"/>
    </xf>
    <xf numFmtId="185" fontId="10" fillId="5" borderId="5" xfId="0" applyNumberFormat="1" applyFont="1" applyFill="1" applyBorder="1" applyAlignment="1">
      <alignment horizontal="center" vertical="center"/>
    </xf>
    <xf numFmtId="185" fontId="10" fillId="0" borderId="1" xfId="0" applyNumberFormat="1" applyFont="1" applyFill="1" applyBorder="1">
      <alignment vertical="center"/>
    </xf>
    <xf numFmtId="185" fontId="10" fillId="0" borderId="13" xfId="0" applyNumberFormat="1" applyFont="1" applyFill="1" applyBorder="1">
      <alignment vertical="center"/>
    </xf>
    <xf numFmtId="185" fontId="10" fillId="0" borderId="5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vertical="center"/>
    </xf>
    <xf numFmtId="184" fontId="10" fillId="0" borderId="5" xfId="0" applyNumberFormat="1" applyFont="1" applyFill="1" applyBorder="1" applyAlignment="1">
      <alignment vertical="center"/>
    </xf>
    <xf numFmtId="184" fontId="10" fillId="0" borderId="15" xfId="0" applyNumberFormat="1" applyFont="1" applyFill="1" applyBorder="1" applyAlignment="1">
      <alignment vertical="center"/>
    </xf>
    <xf numFmtId="187" fontId="10" fillId="0" borderId="19" xfId="0" applyNumberFormat="1" applyFont="1" applyFill="1" applyBorder="1">
      <alignment vertical="center"/>
    </xf>
    <xf numFmtId="187" fontId="7" fillId="0" borderId="1" xfId="0" applyNumberFormat="1" applyFont="1" applyFill="1" applyBorder="1">
      <alignment vertical="center"/>
    </xf>
    <xf numFmtId="187" fontId="10" fillId="0" borderId="23" xfId="0" applyNumberFormat="1" applyFont="1" applyFill="1" applyBorder="1">
      <alignment vertical="center"/>
    </xf>
    <xf numFmtId="187" fontId="10" fillId="2" borderId="23" xfId="0" applyNumberFormat="1" applyFont="1" applyFill="1" applyBorder="1">
      <alignment vertical="center"/>
    </xf>
    <xf numFmtId="189" fontId="10" fillId="0" borderId="13" xfId="0" applyNumberFormat="1" applyFont="1" applyFill="1" applyBorder="1">
      <alignment vertical="center"/>
    </xf>
    <xf numFmtId="189" fontId="10" fillId="5" borderId="5" xfId="0" applyNumberFormat="1" applyFont="1" applyFill="1" applyBorder="1" applyAlignment="1">
      <alignment horizontal="center" vertical="center"/>
    </xf>
    <xf numFmtId="189" fontId="10" fillId="0" borderId="1" xfId="0" applyNumberFormat="1" applyFont="1" applyFill="1" applyBorder="1">
      <alignment vertical="center"/>
    </xf>
    <xf numFmtId="0" fontId="7" fillId="0" borderId="3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177" fontId="10" fillId="0" borderId="5" xfId="0" applyNumberFormat="1" applyFont="1" applyFill="1" applyBorder="1">
      <alignment vertical="center"/>
    </xf>
    <xf numFmtId="177" fontId="10" fillId="0" borderId="13" xfId="0" applyNumberFormat="1" applyFont="1" applyFill="1" applyBorder="1">
      <alignment vertical="center"/>
    </xf>
    <xf numFmtId="177" fontId="10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0" fillId="0" borderId="23" xfId="0" applyNumberFormat="1" applyFont="1" applyFill="1" applyBorder="1">
      <alignment vertical="center"/>
    </xf>
    <xf numFmtId="177" fontId="7" fillId="0" borderId="23" xfId="0" applyNumberFormat="1" applyFont="1" applyFill="1" applyBorder="1">
      <alignment vertical="center"/>
    </xf>
    <xf numFmtId="177" fontId="10" fillId="2" borderId="23" xfId="0" applyNumberFormat="1" applyFont="1" applyFill="1" applyBorder="1">
      <alignment vertical="center"/>
    </xf>
    <xf numFmtId="185" fontId="10" fillId="0" borderId="4" xfId="0" applyNumberFormat="1" applyFont="1" applyFill="1" applyBorder="1">
      <alignment vertical="center"/>
    </xf>
    <xf numFmtId="178" fontId="10" fillId="0" borderId="13" xfId="0" applyNumberFormat="1" applyFont="1" applyFill="1" applyBorder="1" applyAlignment="1">
      <alignment vertical="center"/>
    </xf>
    <xf numFmtId="178" fontId="7" fillId="0" borderId="23" xfId="0" applyNumberFormat="1" applyFont="1" applyFill="1" applyBorder="1">
      <alignment vertical="center"/>
    </xf>
    <xf numFmtId="185" fontId="10" fillId="4" borderId="13" xfId="0" applyNumberFormat="1" applyFont="1" applyFill="1" applyBorder="1">
      <alignment vertical="center"/>
    </xf>
    <xf numFmtId="185" fontId="10" fillId="4" borderId="5" xfId="0" applyNumberFormat="1" applyFont="1" applyFill="1" applyBorder="1" applyAlignment="1">
      <alignment horizontal="center" vertical="center"/>
    </xf>
    <xf numFmtId="178" fontId="10" fillId="0" borderId="5" xfId="0" applyNumberFormat="1" applyFont="1" applyFill="1" applyBorder="1" applyAlignment="1">
      <alignment horizontal="right" vertical="center"/>
    </xf>
    <xf numFmtId="178" fontId="10" fillId="0" borderId="13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10" fillId="0" borderId="23" xfId="0" applyNumberFormat="1" applyFont="1" applyFill="1" applyBorder="1" applyAlignment="1">
      <alignment horizontal="right" vertical="center"/>
    </xf>
    <xf numFmtId="178" fontId="10" fillId="2" borderId="23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177" fontId="7" fillId="0" borderId="5" xfId="0" applyNumberFormat="1" applyFont="1" applyBorder="1">
      <alignment vertical="center"/>
    </xf>
    <xf numFmtId="177" fontId="7" fillId="0" borderId="13" xfId="0" applyNumberFormat="1" applyFont="1" applyBorder="1">
      <alignment vertical="center"/>
    </xf>
    <xf numFmtId="177" fontId="10" fillId="0" borderId="19" xfId="0" applyNumberFormat="1" applyFont="1" applyFill="1" applyBorder="1">
      <alignment vertical="center"/>
    </xf>
    <xf numFmtId="178" fontId="7" fillId="0" borderId="5" xfId="0" applyNumberFormat="1" applyFont="1" applyFill="1" applyBorder="1" applyAlignment="1">
      <alignment horizontal="right" vertical="center"/>
    </xf>
    <xf numFmtId="178" fontId="7" fillId="0" borderId="13" xfId="0" applyNumberFormat="1" applyFont="1" applyFill="1" applyBorder="1" applyAlignment="1">
      <alignment horizontal="right" vertical="center"/>
    </xf>
    <xf numFmtId="178" fontId="7" fillId="0" borderId="23" xfId="0" applyNumberFormat="1" applyFont="1" applyFill="1" applyBorder="1" applyAlignment="1">
      <alignment horizontal="right" vertical="center"/>
    </xf>
    <xf numFmtId="183" fontId="10" fillId="0" borderId="1" xfId="0" applyNumberFormat="1" applyFont="1" applyFill="1" applyBorder="1">
      <alignment vertical="center"/>
    </xf>
    <xf numFmtId="176" fontId="7" fillId="0" borderId="5" xfId="0" applyNumberFormat="1" applyFont="1" applyBorder="1">
      <alignment vertical="center"/>
    </xf>
    <xf numFmtId="176" fontId="7" fillId="0" borderId="13" xfId="0" applyNumberFormat="1" applyFont="1" applyBorder="1">
      <alignment vertical="center"/>
    </xf>
    <xf numFmtId="176" fontId="10" fillId="0" borderId="1" xfId="0" applyNumberFormat="1" applyFont="1" applyFill="1" applyBorder="1">
      <alignment vertical="center"/>
    </xf>
    <xf numFmtId="176" fontId="10" fillId="0" borderId="23" xfId="0" applyNumberFormat="1" applyFont="1" applyFill="1" applyBorder="1">
      <alignment vertical="center"/>
    </xf>
    <xf numFmtId="176" fontId="10" fillId="2" borderId="23" xfId="0" applyNumberFormat="1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13" xfId="0" applyFont="1" applyBorder="1">
      <alignment vertical="center"/>
    </xf>
    <xf numFmtId="178" fontId="10" fillId="0" borderId="1" xfId="0" applyNumberFormat="1" applyFont="1" applyFill="1" applyBorder="1" applyAlignment="1">
      <alignment horizontal="right" vertical="center"/>
    </xf>
    <xf numFmtId="184" fontId="7" fillId="0" borderId="5" xfId="0" applyNumberFormat="1" applyFont="1" applyFill="1" applyBorder="1" applyAlignment="1">
      <alignment horizontal="right" vertical="center"/>
    </xf>
    <xf numFmtId="184" fontId="7" fillId="0" borderId="13" xfId="0" applyNumberFormat="1" applyFont="1" applyFill="1" applyBorder="1" applyAlignment="1">
      <alignment horizontal="right" vertical="center"/>
    </xf>
    <xf numFmtId="184" fontId="10" fillId="0" borderId="1" xfId="0" applyNumberFormat="1" applyFont="1" applyFill="1" applyBorder="1" applyAlignment="1">
      <alignment horizontal="right" vertical="center"/>
    </xf>
    <xf numFmtId="184" fontId="10" fillId="0" borderId="23" xfId="0" applyNumberFormat="1" applyFont="1" applyFill="1" applyBorder="1" applyAlignment="1">
      <alignment horizontal="right" vertical="center"/>
    </xf>
    <xf numFmtId="184" fontId="10" fillId="2" borderId="23" xfId="0" applyNumberFormat="1" applyFont="1" applyFill="1" applyBorder="1" applyAlignment="1">
      <alignment horizontal="right" vertical="center"/>
    </xf>
    <xf numFmtId="188" fontId="10" fillId="5" borderId="5" xfId="0" applyNumberFormat="1" applyFont="1" applyFill="1" applyBorder="1" applyAlignment="1">
      <alignment horizontal="center" vertical="center"/>
    </xf>
    <xf numFmtId="188" fontId="10" fillId="0" borderId="1" xfId="0" applyNumberFormat="1" applyFont="1" applyFill="1" applyBorder="1">
      <alignment vertical="center"/>
    </xf>
    <xf numFmtId="0" fontId="7" fillId="0" borderId="23" xfId="0" applyFont="1" applyFill="1" applyBorder="1">
      <alignment vertical="center"/>
    </xf>
    <xf numFmtId="182" fontId="7" fillId="0" borderId="13" xfId="0" applyNumberFormat="1" applyFont="1" applyFill="1" applyBorder="1" applyAlignment="1">
      <alignment horizontal="right" vertical="center"/>
    </xf>
    <xf numFmtId="182" fontId="10" fillId="0" borderId="1" xfId="0" applyNumberFormat="1" applyFont="1" applyFill="1" applyBorder="1">
      <alignment vertical="center"/>
    </xf>
    <xf numFmtId="184" fontId="10" fillId="0" borderId="3" xfId="0" applyNumberFormat="1" applyFont="1" applyFill="1" applyBorder="1" applyAlignment="1">
      <alignment horizontal="right" vertical="center"/>
    </xf>
    <xf numFmtId="184" fontId="7" fillId="0" borderId="23" xfId="0" applyNumberFormat="1" applyFont="1" applyFill="1" applyBorder="1" applyAlignment="1">
      <alignment horizontal="right" vertical="center"/>
    </xf>
    <xf numFmtId="184" fontId="10" fillId="2" borderId="23" xfId="0" applyNumberFormat="1" applyFont="1" applyFill="1" applyBorder="1" applyAlignment="1">
      <alignment horizontal="center" vertical="center"/>
    </xf>
    <xf numFmtId="181" fontId="10" fillId="0" borderId="5" xfId="2" applyNumberFormat="1" applyFont="1" applyFill="1" applyBorder="1" applyAlignment="1">
      <alignment horizontal="center" vertical="center"/>
    </xf>
    <xf numFmtId="181" fontId="10" fillId="0" borderId="4" xfId="2" applyNumberFormat="1" applyFont="1" applyFill="1" applyBorder="1" applyAlignment="1">
      <alignment horizontal="center" vertical="center"/>
    </xf>
    <xf numFmtId="181" fontId="10" fillId="0" borderId="1" xfId="2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wrapText="1"/>
    </xf>
    <xf numFmtId="178" fontId="7" fillId="0" borderId="5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13" xfId="0" applyFont="1" applyFill="1" applyBorder="1" applyAlignment="1">
      <alignment horizontal="left" vertical="center"/>
    </xf>
    <xf numFmtId="3" fontId="10" fillId="0" borderId="2" xfId="0" applyNumberFormat="1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188" fontId="10" fillId="0" borderId="13" xfId="0" applyNumberFormat="1" applyFont="1" applyFill="1" applyBorder="1">
      <alignment vertical="center"/>
    </xf>
    <xf numFmtId="0" fontId="7" fillId="0" borderId="5" xfId="0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/>
    </xf>
    <xf numFmtId="0" fontId="10" fillId="0" borderId="23" xfId="0" applyFont="1" applyFill="1" applyBorder="1" applyAlignment="1">
      <alignment horizontal="right" vertical="center"/>
    </xf>
    <xf numFmtId="0" fontId="10" fillId="2" borderId="23" xfId="0" applyFont="1" applyFill="1" applyBorder="1" applyAlignment="1">
      <alignment horizontal="right" vertical="center"/>
    </xf>
    <xf numFmtId="179" fontId="7" fillId="0" borderId="5" xfId="0" applyNumberFormat="1" applyFont="1" applyFill="1" applyBorder="1" applyAlignment="1">
      <alignment horizontal="right" vertical="center"/>
    </xf>
    <xf numFmtId="179" fontId="7" fillId="0" borderId="13" xfId="0" applyNumberFormat="1" applyFont="1" applyFill="1" applyBorder="1" applyAlignment="1">
      <alignment horizontal="right" vertical="center"/>
    </xf>
    <xf numFmtId="182" fontId="7" fillId="0" borderId="1" xfId="0" applyNumberFormat="1" applyFont="1" applyFill="1" applyBorder="1">
      <alignment vertical="center"/>
    </xf>
    <xf numFmtId="179" fontId="7" fillId="0" borderId="1" xfId="0" applyNumberFormat="1" applyFont="1" applyFill="1" applyBorder="1" applyAlignment="1">
      <alignment horizontal="right" vertical="center"/>
    </xf>
    <xf numFmtId="179" fontId="10" fillId="0" borderId="23" xfId="0" applyNumberFormat="1" applyFont="1" applyFill="1" applyBorder="1" applyAlignment="1">
      <alignment horizontal="right" vertical="center"/>
    </xf>
    <xf numFmtId="179" fontId="10" fillId="2" borderId="23" xfId="0" applyNumberFormat="1" applyFont="1" applyFill="1" applyBorder="1" applyAlignment="1">
      <alignment horizontal="right" vertical="center"/>
    </xf>
    <xf numFmtId="188" fontId="10" fillId="0" borderId="5" xfId="0" applyNumberFormat="1" applyFont="1" applyFill="1" applyBorder="1" applyAlignment="1">
      <alignment horizontal="center" vertical="center"/>
    </xf>
    <xf numFmtId="179" fontId="7" fillId="0" borderId="23" xfId="0" applyNumberFormat="1" applyFont="1" applyFill="1" applyBorder="1" applyAlignment="1">
      <alignment horizontal="right" vertical="center"/>
    </xf>
    <xf numFmtId="179" fontId="10" fillId="0" borderId="1" xfId="0" applyNumberFormat="1" applyFont="1" applyFill="1" applyBorder="1" applyAlignment="1">
      <alignment horizontal="right" vertical="center"/>
    </xf>
    <xf numFmtId="188" fontId="10" fillId="5" borderId="13" xfId="0" applyNumberFormat="1" applyFont="1" applyFill="1" applyBorder="1">
      <alignment vertical="center"/>
    </xf>
    <xf numFmtId="177" fontId="10" fillId="0" borderId="21" xfId="0" applyNumberFormat="1" applyFont="1" applyFill="1" applyBorder="1">
      <alignment vertical="center"/>
    </xf>
    <xf numFmtId="177" fontId="7" fillId="0" borderId="21" xfId="0" applyNumberFormat="1" applyFont="1" applyFill="1" applyBorder="1">
      <alignment vertical="center"/>
    </xf>
    <xf numFmtId="0" fontId="7" fillId="0" borderId="23" xfId="0" applyFont="1" applyFill="1" applyBorder="1" applyAlignment="1">
      <alignment horizontal="right" vertical="center"/>
    </xf>
    <xf numFmtId="177" fontId="7" fillId="0" borderId="5" xfId="0" applyNumberFormat="1" applyFont="1" applyFill="1" applyBorder="1" applyAlignment="1">
      <alignment horizontal="right" vertical="center"/>
    </xf>
    <xf numFmtId="177" fontId="7" fillId="0" borderId="13" xfId="0" applyNumberFormat="1" applyFont="1" applyFill="1" applyBorder="1" applyAlignment="1">
      <alignment horizontal="right" vertical="center"/>
    </xf>
    <xf numFmtId="177" fontId="7" fillId="0" borderId="1" xfId="0" applyNumberFormat="1" applyFont="1" applyFill="1" applyBorder="1" applyAlignment="1">
      <alignment horizontal="right" vertical="center"/>
    </xf>
    <xf numFmtId="177" fontId="10" fillId="0" borderId="23" xfId="0" applyNumberFormat="1" applyFont="1" applyFill="1" applyBorder="1" applyAlignment="1">
      <alignment horizontal="right" vertical="center"/>
    </xf>
    <xf numFmtId="177" fontId="10" fillId="2" borderId="23" xfId="0" applyNumberFormat="1" applyFont="1" applyFill="1" applyBorder="1" applyAlignment="1">
      <alignment horizontal="right" vertical="center"/>
    </xf>
    <xf numFmtId="0" fontId="10" fillId="0" borderId="2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/>
    </xf>
    <xf numFmtId="176" fontId="7" fillId="0" borderId="5" xfId="0" applyNumberFormat="1" applyFont="1" applyFill="1" applyBorder="1" applyAlignment="1">
      <alignment horizontal="right" vertical="center"/>
    </xf>
    <xf numFmtId="176" fontId="7" fillId="0" borderId="13" xfId="0" applyNumberFormat="1" applyFont="1" applyFill="1" applyBorder="1" applyAlignment="1">
      <alignment horizontal="right" vertical="center"/>
    </xf>
    <xf numFmtId="176" fontId="10" fillId="0" borderId="21" xfId="0" applyNumberFormat="1" applyFont="1" applyFill="1" applyBorder="1" applyAlignment="1">
      <alignment horizontal="right" vertical="center"/>
    </xf>
    <xf numFmtId="176" fontId="10" fillId="0" borderId="1" xfId="0" applyNumberFormat="1" applyFont="1" applyFill="1" applyBorder="1" applyAlignment="1">
      <alignment horizontal="right" vertical="center"/>
    </xf>
    <xf numFmtId="176" fontId="10" fillId="0" borderId="23" xfId="0" applyNumberFormat="1" applyFont="1" applyFill="1" applyBorder="1" applyAlignment="1">
      <alignment horizontal="right" vertical="center"/>
    </xf>
    <xf numFmtId="176" fontId="10" fillId="2" borderId="23" xfId="0" applyNumberFormat="1" applyFont="1" applyFill="1" applyBorder="1" applyAlignment="1">
      <alignment horizontal="right" vertical="center"/>
    </xf>
    <xf numFmtId="178" fontId="10" fillId="0" borderId="21" xfId="0" applyNumberFormat="1" applyFont="1" applyFill="1" applyBorder="1" applyAlignment="1">
      <alignment horizontal="right" vertical="center"/>
    </xf>
    <xf numFmtId="0" fontId="7" fillId="0" borderId="3" xfId="0" applyFont="1" applyBorder="1">
      <alignment vertical="center"/>
    </xf>
    <xf numFmtId="0" fontId="10" fillId="0" borderId="4" xfId="0" applyFont="1" applyBorder="1">
      <alignment vertical="center"/>
    </xf>
    <xf numFmtId="0" fontId="7" fillId="0" borderId="3" xfId="0" applyFont="1" applyFill="1" applyBorder="1">
      <alignment vertical="center"/>
    </xf>
    <xf numFmtId="0" fontId="10" fillId="0" borderId="4" xfId="0" applyFont="1" applyFill="1" applyBorder="1">
      <alignment vertical="center"/>
    </xf>
    <xf numFmtId="0" fontId="10" fillId="0" borderId="2" xfId="0" applyFont="1" applyFill="1" applyBorder="1">
      <alignment vertical="center"/>
    </xf>
    <xf numFmtId="177" fontId="10" fillId="0" borderId="21" xfId="0" applyNumberFormat="1" applyFont="1" applyFill="1" applyBorder="1" applyAlignment="1">
      <alignment horizontal="right" vertical="center"/>
    </xf>
    <xf numFmtId="177" fontId="10" fillId="0" borderId="1" xfId="0" applyNumberFormat="1" applyFont="1" applyFill="1" applyBorder="1" applyAlignment="1">
      <alignment horizontal="right" vertical="center"/>
    </xf>
    <xf numFmtId="177" fontId="7" fillId="0" borderId="21" xfId="0" applyNumberFormat="1" applyFont="1" applyFill="1" applyBorder="1" applyAlignment="1">
      <alignment horizontal="right" vertical="center"/>
    </xf>
    <xf numFmtId="0" fontId="10" fillId="0" borderId="3" xfId="0" applyFont="1" applyFill="1" applyBorder="1">
      <alignment vertical="center"/>
    </xf>
    <xf numFmtId="177" fontId="10" fillId="0" borderId="19" xfId="0" applyNumberFormat="1" applyFont="1" applyFill="1" applyBorder="1" applyAlignment="1">
      <alignment horizontal="right" vertical="center"/>
    </xf>
    <xf numFmtId="0" fontId="10" fillId="0" borderId="16" xfId="0" applyFont="1" applyFill="1" applyBorder="1" applyAlignment="1">
      <alignment horizontal="center" vertical="center"/>
    </xf>
    <xf numFmtId="182" fontId="10" fillId="0" borderId="23" xfId="0" applyNumberFormat="1" applyFont="1" applyFill="1" applyBorder="1" applyAlignment="1">
      <alignment horizontal="right" vertical="center"/>
    </xf>
    <xf numFmtId="182" fontId="10" fillId="2" borderId="23" xfId="0" applyNumberFormat="1" applyFont="1" applyFill="1" applyBorder="1" applyAlignment="1">
      <alignment horizontal="right" vertical="center"/>
    </xf>
    <xf numFmtId="0" fontId="10" fillId="0" borderId="38" xfId="0" applyFont="1" applyFill="1" applyBorder="1">
      <alignment vertical="center"/>
    </xf>
    <xf numFmtId="0" fontId="10" fillId="0" borderId="39" xfId="0" applyFont="1" applyFill="1" applyBorder="1">
      <alignment vertical="center"/>
    </xf>
    <xf numFmtId="190" fontId="10" fillId="0" borderId="23" xfId="0" applyNumberFormat="1" applyFont="1" applyFill="1" applyBorder="1">
      <alignment vertical="center"/>
    </xf>
    <xf numFmtId="176" fontId="10" fillId="0" borderId="21" xfId="0" applyNumberFormat="1" applyFont="1" applyFill="1" applyBorder="1">
      <alignment vertical="center"/>
    </xf>
    <xf numFmtId="176" fontId="7" fillId="0" borderId="1" xfId="0" applyNumberFormat="1" applyFont="1" applyFill="1" applyBorder="1">
      <alignment vertical="center"/>
    </xf>
    <xf numFmtId="176" fontId="7" fillId="0" borderId="23" xfId="0" applyNumberFormat="1" applyFont="1" applyFill="1" applyBorder="1">
      <alignment vertical="center"/>
    </xf>
    <xf numFmtId="176" fontId="10" fillId="0" borderId="21" xfId="0" applyNumberFormat="1" applyFont="1" applyFill="1" applyBorder="1" applyAlignment="1">
      <alignment horizontal="center" vertical="center"/>
    </xf>
    <xf numFmtId="176" fontId="10" fillId="0" borderId="19" xfId="0" applyNumberFormat="1" applyFont="1" applyFill="1" applyBorder="1" applyAlignment="1">
      <alignment vertical="center"/>
    </xf>
    <xf numFmtId="188" fontId="10" fillId="4" borderId="13" xfId="0" applyNumberFormat="1" applyFont="1" applyFill="1" applyBorder="1">
      <alignment vertical="center"/>
    </xf>
    <xf numFmtId="180" fontId="7" fillId="0" borderId="5" xfId="0" applyNumberFormat="1" applyFont="1" applyFill="1" applyBorder="1" applyAlignment="1">
      <alignment horizontal="right" vertical="center"/>
    </xf>
    <xf numFmtId="180" fontId="7" fillId="0" borderId="13" xfId="0" applyNumberFormat="1" applyFont="1" applyFill="1" applyBorder="1" applyAlignment="1">
      <alignment horizontal="right" vertical="center"/>
    </xf>
    <xf numFmtId="186" fontId="10" fillId="0" borderId="21" xfId="0" applyNumberFormat="1" applyFont="1" applyFill="1" applyBorder="1" applyAlignment="1">
      <alignment horizontal="right" vertical="center"/>
    </xf>
    <xf numFmtId="180" fontId="7" fillId="0" borderId="1" xfId="0" applyNumberFormat="1" applyFont="1" applyFill="1" applyBorder="1" applyAlignment="1">
      <alignment horizontal="right" vertical="center"/>
    </xf>
    <xf numFmtId="180" fontId="10" fillId="0" borderId="23" xfId="0" applyNumberFormat="1" applyFont="1" applyFill="1" applyBorder="1" applyAlignment="1">
      <alignment horizontal="right" vertical="center"/>
    </xf>
    <xf numFmtId="180" fontId="10" fillId="2" borderId="23" xfId="0" applyNumberFormat="1" applyFont="1" applyFill="1" applyBorder="1" applyAlignment="1">
      <alignment horizontal="right" vertical="center"/>
    </xf>
    <xf numFmtId="180" fontId="10" fillId="0" borderId="1" xfId="0" applyNumberFormat="1" applyFont="1" applyFill="1" applyBorder="1" applyAlignment="1">
      <alignment horizontal="right" vertical="center"/>
    </xf>
    <xf numFmtId="176" fontId="7" fillId="0" borderId="23" xfId="0" applyNumberFormat="1" applyFont="1" applyFill="1" applyBorder="1" applyAlignment="1">
      <alignment horizontal="right" vertical="center"/>
    </xf>
    <xf numFmtId="180" fontId="7" fillId="0" borderId="23" xfId="0" applyNumberFormat="1" applyFont="1" applyFill="1" applyBorder="1" applyAlignment="1">
      <alignment horizontal="right" vertical="center"/>
    </xf>
    <xf numFmtId="0" fontId="7" fillId="0" borderId="26" xfId="0" applyFont="1" applyFill="1" applyBorder="1">
      <alignment vertical="center"/>
    </xf>
    <xf numFmtId="0" fontId="10" fillId="0" borderId="27" xfId="0" applyFont="1" applyFill="1" applyBorder="1">
      <alignment vertical="center"/>
    </xf>
    <xf numFmtId="0" fontId="10" fillId="0" borderId="28" xfId="0" applyFont="1" applyFill="1" applyBorder="1">
      <alignment vertical="center"/>
    </xf>
    <xf numFmtId="0" fontId="7" fillId="0" borderId="29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right" vertical="center"/>
    </xf>
    <xf numFmtId="0" fontId="7" fillId="0" borderId="30" xfId="0" applyFont="1" applyFill="1" applyBorder="1" applyAlignment="1">
      <alignment horizontal="right" vertical="center"/>
    </xf>
    <xf numFmtId="0" fontId="10" fillId="0" borderId="31" xfId="0" applyFont="1" applyFill="1" applyBorder="1" applyAlignment="1">
      <alignment horizontal="right" vertical="center"/>
    </xf>
    <xf numFmtId="0" fontId="7" fillId="0" borderId="32" xfId="0" applyFont="1" applyFill="1" applyBorder="1" applyAlignment="1">
      <alignment horizontal="right" vertical="center"/>
    </xf>
    <xf numFmtId="0" fontId="10" fillId="0" borderId="33" xfId="0" applyFont="1" applyFill="1" applyBorder="1" applyAlignment="1">
      <alignment horizontal="right" vertical="center"/>
    </xf>
    <xf numFmtId="0" fontId="7" fillId="0" borderId="33" xfId="0" applyFont="1" applyFill="1" applyBorder="1" applyAlignment="1">
      <alignment horizontal="right" vertical="center"/>
    </xf>
    <xf numFmtId="0" fontId="10" fillId="2" borderId="33" xfId="0" applyFont="1" applyFill="1" applyBorder="1" applyAlignment="1">
      <alignment horizontal="right" vertical="center"/>
    </xf>
    <xf numFmtId="181" fontId="10" fillId="0" borderId="36" xfId="0" applyNumberFormat="1" applyFont="1" applyFill="1" applyBorder="1">
      <alignment vertical="center"/>
    </xf>
    <xf numFmtId="185" fontId="10" fillId="5" borderId="30" xfId="0" applyNumberFormat="1" applyFont="1" applyFill="1" applyBorder="1">
      <alignment vertical="center"/>
    </xf>
    <xf numFmtId="185" fontId="10" fillId="0" borderId="36" xfId="0" applyNumberFormat="1" applyFont="1" applyFill="1" applyBorder="1" applyAlignment="1">
      <alignment horizontal="center" vertical="center"/>
    </xf>
    <xf numFmtId="185" fontId="10" fillId="0" borderId="32" xfId="0" applyNumberFormat="1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14" xfId="0" applyFont="1" applyBorder="1" applyAlignment="1">
      <alignment vertical="center" wrapText="1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 wrapText="1"/>
    </xf>
  </cellXfs>
  <cellStyles count="3">
    <cellStyle name="パーセント" xfId="2" builtinId="5"/>
    <cellStyle name="桁区切り 2" xfId="1"/>
    <cellStyle name="標準" xfId="0" builtinId="0"/>
  </cellStyles>
  <dxfs count="0"/>
  <tableStyles count="0" defaultTableStyle="TableStyleMedium2" defaultPivotStyle="PivotStyleLight16"/>
  <colors>
    <mruColors>
      <color rgb="FFFDE9D9"/>
      <color rgb="FFDAEEF3"/>
      <color rgb="FFFF99CC"/>
      <color rgb="FF3366FF"/>
      <color rgb="FFFF99FF"/>
      <color rgb="FF66FF66"/>
      <color rgb="FF00FFFF"/>
      <color rgb="FF0000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222249</xdr:colOff>
      <xdr:row>165</xdr:row>
      <xdr:rowOff>85989</xdr:rowOff>
    </xdr:from>
    <xdr:to>
      <xdr:col>13</xdr:col>
      <xdr:colOff>497416</xdr:colOff>
      <xdr:row>167</xdr:row>
      <xdr:rowOff>170209</xdr:rowOff>
    </xdr:to>
    <xdr:sp macro="" textlink="">
      <xdr:nvSpPr>
        <xdr:cNvPr id="2" name="右中かっこ 1"/>
        <xdr:cNvSpPr/>
      </xdr:nvSpPr>
      <xdr:spPr>
        <a:xfrm>
          <a:off x="11592718" y="34292645"/>
          <a:ext cx="275167" cy="489033"/>
        </a:xfrm>
        <a:prstGeom prst="rightBrace">
          <a:avLst>
            <a:gd name="adj1" fmla="val 15791"/>
            <a:gd name="adj2" fmla="val 811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191823</xdr:colOff>
      <xdr:row>159</xdr:row>
      <xdr:rowOff>152133</xdr:rowOff>
    </xdr:from>
    <xdr:to>
      <xdr:col>13</xdr:col>
      <xdr:colOff>548731</xdr:colOff>
      <xdr:row>165</xdr:row>
      <xdr:rowOff>35718</xdr:rowOff>
    </xdr:to>
    <xdr:sp macro="" textlink="">
      <xdr:nvSpPr>
        <xdr:cNvPr id="3" name="右中かっこ 2"/>
        <xdr:cNvSpPr/>
      </xdr:nvSpPr>
      <xdr:spPr>
        <a:xfrm>
          <a:off x="11562292" y="33144352"/>
          <a:ext cx="356908" cy="1098022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232833</xdr:colOff>
      <xdr:row>136</xdr:row>
      <xdr:rowOff>154780</xdr:rowOff>
    </xdr:from>
    <xdr:to>
      <xdr:col>13</xdr:col>
      <xdr:colOff>589741</xdr:colOff>
      <xdr:row>143</xdr:row>
      <xdr:rowOff>59530</xdr:rowOff>
    </xdr:to>
    <xdr:sp macro="" textlink="">
      <xdr:nvSpPr>
        <xdr:cNvPr id="4" name="右中かっこ 3"/>
        <xdr:cNvSpPr/>
      </xdr:nvSpPr>
      <xdr:spPr>
        <a:xfrm>
          <a:off x="11603302" y="28491655"/>
          <a:ext cx="356908" cy="1321594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236801</xdr:colOff>
      <xdr:row>130</xdr:row>
      <xdr:rowOff>116416</xdr:rowOff>
    </xdr:from>
    <xdr:to>
      <xdr:col>13</xdr:col>
      <xdr:colOff>593709</xdr:colOff>
      <xdr:row>136</xdr:row>
      <xdr:rowOff>36107</xdr:rowOff>
    </xdr:to>
    <xdr:sp macro="" textlink="">
      <xdr:nvSpPr>
        <xdr:cNvPr id="5" name="右中かっこ 4"/>
        <xdr:cNvSpPr/>
      </xdr:nvSpPr>
      <xdr:spPr>
        <a:xfrm>
          <a:off x="11607270" y="27238854"/>
          <a:ext cx="356908" cy="1134128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193146</xdr:colOff>
      <xdr:row>110</xdr:row>
      <xdr:rowOff>162718</xdr:rowOff>
    </xdr:from>
    <xdr:to>
      <xdr:col>13</xdr:col>
      <xdr:colOff>550054</xdr:colOff>
      <xdr:row>116</xdr:row>
      <xdr:rowOff>35718</xdr:rowOff>
    </xdr:to>
    <xdr:sp macro="" textlink="">
      <xdr:nvSpPr>
        <xdr:cNvPr id="6" name="右中かっこ 5"/>
        <xdr:cNvSpPr/>
      </xdr:nvSpPr>
      <xdr:spPr>
        <a:xfrm>
          <a:off x="11563615" y="23237031"/>
          <a:ext cx="356908" cy="1087437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190500</xdr:colOff>
      <xdr:row>90</xdr:row>
      <xdr:rowOff>95248</xdr:rowOff>
    </xdr:from>
    <xdr:to>
      <xdr:col>13</xdr:col>
      <xdr:colOff>547408</xdr:colOff>
      <xdr:row>97</xdr:row>
      <xdr:rowOff>59530</xdr:rowOff>
    </xdr:to>
    <xdr:sp macro="" textlink="">
      <xdr:nvSpPr>
        <xdr:cNvPr id="8" name="右中かっこ 7"/>
        <xdr:cNvSpPr/>
      </xdr:nvSpPr>
      <xdr:spPr>
        <a:xfrm>
          <a:off x="11560969" y="19121436"/>
          <a:ext cx="356908" cy="1381125"/>
        </a:xfrm>
        <a:prstGeom prst="rightBrace">
          <a:avLst>
            <a:gd name="adj1" fmla="val 15791"/>
            <a:gd name="adj2" fmla="val 90940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183884</xdr:colOff>
      <xdr:row>87</xdr:row>
      <xdr:rowOff>153458</xdr:rowOff>
    </xdr:from>
    <xdr:to>
      <xdr:col>13</xdr:col>
      <xdr:colOff>545834</xdr:colOff>
      <xdr:row>90</xdr:row>
      <xdr:rowOff>-1</xdr:rowOff>
    </xdr:to>
    <xdr:sp macro="" textlink="">
      <xdr:nvSpPr>
        <xdr:cNvPr id="9" name="右中かっこ 8"/>
        <xdr:cNvSpPr/>
      </xdr:nvSpPr>
      <xdr:spPr>
        <a:xfrm>
          <a:off x="11554353" y="18572427"/>
          <a:ext cx="361950" cy="45376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135467</xdr:colOff>
      <xdr:row>77</xdr:row>
      <xdr:rowOff>166688</xdr:rowOff>
    </xdr:from>
    <xdr:to>
      <xdr:col>13</xdr:col>
      <xdr:colOff>497417</xdr:colOff>
      <xdr:row>82</xdr:row>
      <xdr:rowOff>27742</xdr:rowOff>
    </xdr:to>
    <xdr:sp macro="" textlink="">
      <xdr:nvSpPr>
        <xdr:cNvPr id="10" name="右中かっこ 9"/>
        <xdr:cNvSpPr/>
      </xdr:nvSpPr>
      <xdr:spPr>
        <a:xfrm>
          <a:off x="11505936" y="16561594"/>
          <a:ext cx="361950" cy="873086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150812</xdr:colOff>
      <xdr:row>82</xdr:row>
      <xdr:rowOff>100807</xdr:rowOff>
    </xdr:from>
    <xdr:to>
      <xdr:col>13</xdr:col>
      <xdr:colOff>512762</xdr:colOff>
      <xdr:row>86</xdr:row>
      <xdr:rowOff>183356</xdr:rowOff>
    </xdr:to>
    <xdr:sp macro="" textlink="">
      <xdr:nvSpPr>
        <xdr:cNvPr id="11" name="右中かっこ 10"/>
        <xdr:cNvSpPr/>
      </xdr:nvSpPr>
      <xdr:spPr>
        <a:xfrm>
          <a:off x="11521281" y="17507745"/>
          <a:ext cx="361950" cy="892174"/>
        </a:xfrm>
        <a:prstGeom prst="rightBrace">
          <a:avLst>
            <a:gd name="adj1" fmla="val 15791"/>
            <a:gd name="adj2" fmla="val 90493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105834</xdr:colOff>
      <xdr:row>72</xdr:row>
      <xdr:rowOff>95250</xdr:rowOff>
    </xdr:from>
    <xdr:to>
      <xdr:col>13</xdr:col>
      <xdr:colOff>467784</xdr:colOff>
      <xdr:row>75</xdr:row>
      <xdr:rowOff>51254</xdr:rowOff>
    </xdr:to>
    <xdr:sp macro="" textlink="">
      <xdr:nvSpPr>
        <xdr:cNvPr id="12" name="右中かっこ 11"/>
        <xdr:cNvSpPr/>
      </xdr:nvSpPr>
      <xdr:spPr>
        <a:xfrm>
          <a:off x="10221384" y="43043475"/>
          <a:ext cx="361950" cy="470354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158750</xdr:colOff>
      <xdr:row>65</xdr:row>
      <xdr:rowOff>160867</xdr:rowOff>
    </xdr:from>
    <xdr:to>
      <xdr:col>13</xdr:col>
      <xdr:colOff>520700</xdr:colOff>
      <xdr:row>71</xdr:row>
      <xdr:rowOff>118533</xdr:rowOff>
    </xdr:to>
    <xdr:sp macro="" textlink="">
      <xdr:nvSpPr>
        <xdr:cNvPr id="13" name="右中かっこ 12"/>
        <xdr:cNvSpPr/>
      </xdr:nvSpPr>
      <xdr:spPr>
        <a:xfrm>
          <a:off x="11588750" y="14581717"/>
          <a:ext cx="361950" cy="1214966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186266</xdr:colOff>
      <xdr:row>59</xdr:row>
      <xdr:rowOff>116416</xdr:rowOff>
    </xdr:from>
    <xdr:to>
      <xdr:col>13</xdr:col>
      <xdr:colOff>548216</xdr:colOff>
      <xdr:row>65</xdr:row>
      <xdr:rowOff>31749</xdr:rowOff>
    </xdr:to>
    <xdr:sp macro="" textlink="">
      <xdr:nvSpPr>
        <xdr:cNvPr id="14" name="右中かっこ 13"/>
        <xdr:cNvSpPr/>
      </xdr:nvSpPr>
      <xdr:spPr>
        <a:xfrm>
          <a:off x="11616266" y="13279966"/>
          <a:ext cx="361950" cy="1172633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171450</xdr:colOff>
      <xdr:row>51</xdr:row>
      <xdr:rowOff>127000</xdr:rowOff>
    </xdr:from>
    <xdr:to>
      <xdr:col>13</xdr:col>
      <xdr:colOff>533400</xdr:colOff>
      <xdr:row>57</xdr:row>
      <xdr:rowOff>84666</xdr:rowOff>
    </xdr:to>
    <xdr:sp macro="" textlink="">
      <xdr:nvSpPr>
        <xdr:cNvPr id="15" name="右中かっこ 14"/>
        <xdr:cNvSpPr/>
      </xdr:nvSpPr>
      <xdr:spPr>
        <a:xfrm>
          <a:off x="11601450" y="11614150"/>
          <a:ext cx="361950" cy="1214966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215900</xdr:colOff>
      <xdr:row>44</xdr:row>
      <xdr:rowOff>135466</xdr:rowOff>
    </xdr:from>
    <xdr:to>
      <xdr:col>13</xdr:col>
      <xdr:colOff>577850</xdr:colOff>
      <xdr:row>51</xdr:row>
      <xdr:rowOff>61382</xdr:rowOff>
    </xdr:to>
    <xdr:sp macro="" textlink="">
      <xdr:nvSpPr>
        <xdr:cNvPr id="16" name="右中かっこ 15"/>
        <xdr:cNvSpPr/>
      </xdr:nvSpPr>
      <xdr:spPr>
        <a:xfrm>
          <a:off x="11645900" y="10155766"/>
          <a:ext cx="361950" cy="1392766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184150</xdr:colOff>
      <xdr:row>39</xdr:row>
      <xdr:rowOff>88900</xdr:rowOff>
    </xdr:from>
    <xdr:to>
      <xdr:col>13</xdr:col>
      <xdr:colOff>546100</xdr:colOff>
      <xdr:row>42</xdr:row>
      <xdr:rowOff>171450</xdr:rowOff>
    </xdr:to>
    <xdr:sp macro="" textlink="">
      <xdr:nvSpPr>
        <xdr:cNvPr id="17" name="右中かっこ 16"/>
        <xdr:cNvSpPr/>
      </xdr:nvSpPr>
      <xdr:spPr>
        <a:xfrm>
          <a:off x="11614150" y="9061450"/>
          <a:ext cx="361950" cy="711200"/>
        </a:xfrm>
        <a:prstGeom prst="rightBrace">
          <a:avLst>
            <a:gd name="adj1" fmla="val 15791"/>
            <a:gd name="adj2" fmla="val 8248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209551</xdr:colOff>
      <xdr:row>29</xdr:row>
      <xdr:rowOff>0</xdr:rowOff>
    </xdr:from>
    <xdr:to>
      <xdr:col>13</xdr:col>
      <xdr:colOff>571501</xdr:colOff>
      <xdr:row>38</xdr:row>
      <xdr:rowOff>0</xdr:rowOff>
    </xdr:to>
    <xdr:sp macro="" textlink="">
      <xdr:nvSpPr>
        <xdr:cNvPr id="18" name="右中かっこ 17"/>
        <xdr:cNvSpPr/>
      </xdr:nvSpPr>
      <xdr:spPr>
        <a:xfrm>
          <a:off x="11639551" y="6877050"/>
          <a:ext cx="361950" cy="1885950"/>
        </a:xfrm>
        <a:prstGeom prst="rightBrace">
          <a:avLst>
            <a:gd name="adj1" fmla="val 15791"/>
            <a:gd name="adj2" fmla="val 896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215900</xdr:colOff>
      <xdr:row>23</xdr:row>
      <xdr:rowOff>0</xdr:rowOff>
    </xdr:from>
    <xdr:to>
      <xdr:col>13</xdr:col>
      <xdr:colOff>577850</xdr:colOff>
      <xdr:row>28</xdr:row>
      <xdr:rowOff>0</xdr:rowOff>
    </xdr:to>
    <xdr:sp macro="" textlink="">
      <xdr:nvSpPr>
        <xdr:cNvPr id="19" name="右中かっこ 18"/>
        <xdr:cNvSpPr/>
      </xdr:nvSpPr>
      <xdr:spPr>
        <a:xfrm>
          <a:off x="11645900" y="5619750"/>
          <a:ext cx="361950" cy="1047750"/>
        </a:xfrm>
        <a:prstGeom prst="rightBrace">
          <a:avLst>
            <a:gd name="adj1" fmla="val 15791"/>
            <a:gd name="adj2" fmla="val 8798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203200</xdr:colOff>
      <xdr:row>16</xdr:row>
      <xdr:rowOff>0</xdr:rowOff>
    </xdr:from>
    <xdr:to>
      <xdr:col>13</xdr:col>
      <xdr:colOff>565150</xdr:colOff>
      <xdr:row>22</xdr:row>
      <xdr:rowOff>0</xdr:rowOff>
    </xdr:to>
    <xdr:sp macro="" textlink="">
      <xdr:nvSpPr>
        <xdr:cNvPr id="20" name="右中かっこ 19"/>
        <xdr:cNvSpPr/>
      </xdr:nvSpPr>
      <xdr:spPr>
        <a:xfrm>
          <a:off x="11633200" y="4152900"/>
          <a:ext cx="361950" cy="1257300"/>
        </a:xfrm>
        <a:prstGeom prst="rightBrace">
          <a:avLst>
            <a:gd name="adj1" fmla="val 15791"/>
            <a:gd name="adj2" fmla="val 89629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205317</xdr:colOff>
      <xdr:row>4</xdr:row>
      <xdr:rowOff>0</xdr:rowOff>
    </xdr:from>
    <xdr:to>
      <xdr:col>13</xdr:col>
      <xdr:colOff>567267</xdr:colOff>
      <xdr:row>15</xdr:row>
      <xdr:rowOff>38100</xdr:rowOff>
    </xdr:to>
    <xdr:sp macro="" textlink="">
      <xdr:nvSpPr>
        <xdr:cNvPr id="21" name="右中かっこ 20"/>
        <xdr:cNvSpPr/>
      </xdr:nvSpPr>
      <xdr:spPr>
        <a:xfrm>
          <a:off x="11635317" y="1638300"/>
          <a:ext cx="361950" cy="2343150"/>
        </a:xfrm>
        <a:prstGeom prst="rightBrace">
          <a:avLst>
            <a:gd name="adj1" fmla="val 15791"/>
            <a:gd name="adj2" fmla="val 9357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206372</xdr:colOff>
      <xdr:row>98</xdr:row>
      <xdr:rowOff>189176</xdr:rowOff>
    </xdr:from>
    <xdr:to>
      <xdr:col>13</xdr:col>
      <xdr:colOff>563280</xdr:colOff>
      <xdr:row>110</xdr:row>
      <xdr:rowOff>83343</xdr:rowOff>
    </xdr:to>
    <xdr:sp macro="" textlink="">
      <xdr:nvSpPr>
        <xdr:cNvPr id="43" name="右中かっこ 42"/>
        <xdr:cNvSpPr/>
      </xdr:nvSpPr>
      <xdr:spPr>
        <a:xfrm>
          <a:off x="11576841" y="20834614"/>
          <a:ext cx="356908" cy="2323042"/>
        </a:xfrm>
        <a:prstGeom prst="rightBrace">
          <a:avLst>
            <a:gd name="adj1" fmla="val 15791"/>
            <a:gd name="adj2" fmla="val 9197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195262</xdr:colOff>
      <xdr:row>116</xdr:row>
      <xdr:rowOff>164305</xdr:rowOff>
    </xdr:from>
    <xdr:to>
      <xdr:col>13</xdr:col>
      <xdr:colOff>552170</xdr:colOff>
      <xdr:row>123</xdr:row>
      <xdr:rowOff>40480</xdr:rowOff>
    </xdr:to>
    <xdr:sp macro="" textlink="">
      <xdr:nvSpPr>
        <xdr:cNvPr id="22" name="右中かっこ 21"/>
        <xdr:cNvSpPr/>
      </xdr:nvSpPr>
      <xdr:spPr>
        <a:xfrm>
          <a:off x="11565731" y="24453055"/>
          <a:ext cx="356908" cy="1293019"/>
        </a:xfrm>
        <a:prstGeom prst="rightBrace">
          <a:avLst>
            <a:gd name="adj1" fmla="val 15791"/>
            <a:gd name="adj2" fmla="val 8999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209550</xdr:colOff>
      <xdr:row>123</xdr:row>
      <xdr:rowOff>178593</xdr:rowOff>
    </xdr:from>
    <xdr:to>
      <xdr:col>13</xdr:col>
      <xdr:colOff>566458</xdr:colOff>
      <xdr:row>129</xdr:row>
      <xdr:rowOff>146843</xdr:rowOff>
    </xdr:to>
    <xdr:sp macro="" textlink="">
      <xdr:nvSpPr>
        <xdr:cNvPr id="23" name="右中かっこ 22"/>
        <xdr:cNvSpPr/>
      </xdr:nvSpPr>
      <xdr:spPr>
        <a:xfrm>
          <a:off x="11580019" y="25884187"/>
          <a:ext cx="356908" cy="1182687"/>
        </a:xfrm>
        <a:prstGeom prst="rightBrace">
          <a:avLst>
            <a:gd name="adj1" fmla="val 15791"/>
            <a:gd name="adj2" fmla="val 94024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240505</xdr:colOff>
      <xdr:row>145</xdr:row>
      <xdr:rowOff>133349</xdr:rowOff>
    </xdr:from>
    <xdr:to>
      <xdr:col>13</xdr:col>
      <xdr:colOff>597413</xdr:colOff>
      <xdr:row>152</xdr:row>
      <xdr:rowOff>47624</xdr:rowOff>
    </xdr:to>
    <xdr:sp macro="" textlink="">
      <xdr:nvSpPr>
        <xdr:cNvPr id="24" name="右中かっこ 23"/>
        <xdr:cNvSpPr/>
      </xdr:nvSpPr>
      <xdr:spPr>
        <a:xfrm>
          <a:off x="11610974" y="30291880"/>
          <a:ext cx="356908" cy="1331119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216693</xdr:colOff>
      <xdr:row>152</xdr:row>
      <xdr:rowOff>123825</xdr:rowOff>
    </xdr:from>
    <xdr:to>
      <xdr:col>13</xdr:col>
      <xdr:colOff>573601</xdr:colOff>
      <xdr:row>159</xdr:row>
      <xdr:rowOff>38100</xdr:rowOff>
    </xdr:to>
    <xdr:sp macro="" textlink="">
      <xdr:nvSpPr>
        <xdr:cNvPr id="25" name="右中かっこ 24"/>
        <xdr:cNvSpPr/>
      </xdr:nvSpPr>
      <xdr:spPr>
        <a:xfrm>
          <a:off x="11587162" y="31699200"/>
          <a:ext cx="356908" cy="1331119"/>
        </a:xfrm>
        <a:prstGeom prst="rightBrace">
          <a:avLst>
            <a:gd name="adj1" fmla="val 15791"/>
            <a:gd name="adj2" fmla="val 873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952500</xdr:colOff>
      <xdr:row>0</xdr:row>
      <xdr:rowOff>35720</xdr:rowOff>
    </xdr:from>
    <xdr:to>
      <xdr:col>15</xdr:col>
      <xdr:colOff>1012029</xdr:colOff>
      <xdr:row>1</xdr:row>
      <xdr:rowOff>202408</xdr:rowOff>
    </xdr:to>
    <xdr:sp macro="" textlink="">
      <xdr:nvSpPr>
        <xdr:cNvPr id="7" name="テキスト ボックス 6"/>
        <xdr:cNvSpPr txBox="1"/>
      </xdr:nvSpPr>
      <xdr:spPr>
        <a:xfrm>
          <a:off x="12322969" y="35720"/>
          <a:ext cx="1523998" cy="464344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参考資料１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80"/>
  <sheetViews>
    <sheetView tabSelected="1" view="pageBreakPreview" topLeftCell="B1" zoomScale="80" zoomScaleNormal="100" zoomScaleSheetLayoutView="80" zoomScalePageLayoutView="40" workbookViewId="0">
      <selection activeCell="D10" sqref="D10"/>
    </sheetView>
  </sheetViews>
  <sheetFormatPr defaultRowHeight="13.5"/>
  <cols>
    <col min="1" max="1" width="6.75" style="2" customWidth="1"/>
    <col min="2" max="2" width="9" style="2"/>
    <col min="3" max="3" width="5.375" style="3" customWidth="1"/>
    <col min="4" max="4" width="58.625" style="3" customWidth="1"/>
    <col min="5" max="5" width="7" style="2" customWidth="1"/>
    <col min="6" max="6" width="11" style="2" hidden="1" customWidth="1"/>
    <col min="7" max="7" width="10" style="2" hidden="1" customWidth="1"/>
    <col min="8" max="8" width="10" style="3" hidden="1" customWidth="1"/>
    <col min="9" max="9" width="10.625" style="4" hidden="1" customWidth="1"/>
    <col min="10" max="13" width="15.625" style="5" customWidth="1"/>
    <col min="14" max="14" width="15.625" style="10" customWidth="1"/>
    <col min="15" max="15" width="3.625" style="11" customWidth="1"/>
    <col min="16" max="16" width="15.625" style="5" customWidth="1"/>
    <col min="17" max="19" width="9" style="2" customWidth="1"/>
    <col min="20" max="16384" width="9" style="2"/>
  </cols>
  <sheetData>
    <row r="1" spans="1:16" ht="23.25" customHeight="1">
      <c r="A1" s="210" t="s">
        <v>94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</row>
    <row r="2" spans="1:16" ht="50.25" customHeight="1" thickBot="1">
      <c r="A2" s="13"/>
      <c r="B2" s="211" t="s">
        <v>101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</row>
    <row r="3" spans="1:16" ht="37.5" customHeight="1">
      <c r="A3" s="206" t="s">
        <v>70</v>
      </c>
      <c r="B3" s="212"/>
      <c r="C3" s="213"/>
      <c r="D3" s="213"/>
      <c r="E3" s="14" t="s">
        <v>50</v>
      </c>
      <c r="F3" s="15" t="s">
        <v>59</v>
      </c>
      <c r="G3" s="16" t="s">
        <v>67</v>
      </c>
      <c r="H3" s="17" t="s">
        <v>79</v>
      </c>
      <c r="I3" s="18" t="s">
        <v>80</v>
      </c>
      <c r="J3" s="17" t="s">
        <v>122</v>
      </c>
      <c r="K3" s="19" t="s">
        <v>123</v>
      </c>
      <c r="L3" s="20" t="s">
        <v>124</v>
      </c>
      <c r="M3" s="21" t="s">
        <v>92</v>
      </c>
      <c r="N3" s="214" t="s">
        <v>100</v>
      </c>
      <c r="O3" s="215"/>
      <c r="P3" s="22" t="s">
        <v>93</v>
      </c>
    </row>
    <row r="4" spans="1:16" ht="15.95" customHeight="1">
      <c r="A4" s="23">
        <v>1</v>
      </c>
      <c r="B4" s="33" t="s">
        <v>60</v>
      </c>
      <c r="C4" s="24"/>
      <c r="D4" s="24"/>
      <c r="E4" s="25"/>
      <c r="F4" s="26"/>
      <c r="G4" s="27"/>
      <c r="H4" s="28"/>
      <c r="I4" s="29"/>
      <c r="J4" s="34"/>
      <c r="K4" s="35"/>
      <c r="L4" s="36"/>
      <c r="M4" s="30"/>
      <c r="N4" s="31"/>
      <c r="O4" s="30"/>
      <c r="P4" s="32"/>
    </row>
    <row r="5" spans="1:16" ht="15.95" customHeight="1">
      <c r="A5" s="23"/>
      <c r="B5" s="44"/>
      <c r="C5" s="45" t="s">
        <v>0</v>
      </c>
      <c r="D5" s="46"/>
      <c r="E5" s="40" t="s">
        <v>51</v>
      </c>
      <c r="F5" s="47">
        <v>3877</v>
      </c>
      <c r="G5" s="48">
        <v>3823</v>
      </c>
      <c r="H5" s="49">
        <v>4954</v>
      </c>
      <c r="I5" s="50">
        <v>5936</v>
      </c>
      <c r="J5" s="51">
        <v>6582</v>
      </c>
      <c r="K5" s="51">
        <v>6050</v>
      </c>
      <c r="L5" s="52">
        <v>8112</v>
      </c>
      <c r="M5" s="53">
        <f>L5/K5</f>
        <v>1.3408264462809918</v>
      </c>
      <c r="N5" s="54" t="s">
        <v>104</v>
      </c>
      <c r="O5" s="55"/>
      <c r="P5" s="56">
        <f t="shared" ref="P5:P15" si="0">L5-K5</f>
        <v>2062</v>
      </c>
    </row>
    <row r="6" spans="1:16" ht="15.95" customHeight="1">
      <c r="A6" s="23"/>
      <c r="B6" s="44"/>
      <c r="C6" s="45" t="s">
        <v>1</v>
      </c>
      <c r="D6" s="46"/>
      <c r="E6" s="40" t="s">
        <v>51</v>
      </c>
      <c r="F6" s="47">
        <v>1236</v>
      </c>
      <c r="G6" s="48">
        <v>979</v>
      </c>
      <c r="H6" s="49">
        <v>952</v>
      </c>
      <c r="I6" s="50">
        <v>1041</v>
      </c>
      <c r="J6" s="51">
        <v>1213</v>
      </c>
      <c r="K6" s="51">
        <v>1050</v>
      </c>
      <c r="L6" s="52">
        <v>1332</v>
      </c>
      <c r="M6" s="53">
        <f t="shared" ref="M6:M28" si="1">L6/K6</f>
        <v>1.2685714285714285</v>
      </c>
      <c r="N6" s="54" t="s">
        <v>104</v>
      </c>
      <c r="O6" s="55"/>
      <c r="P6" s="56">
        <f t="shared" si="0"/>
        <v>282</v>
      </c>
    </row>
    <row r="7" spans="1:16" ht="15.95" customHeight="1">
      <c r="A7" s="23"/>
      <c r="B7" s="44"/>
      <c r="C7" s="45" t="s">
        <v>2</v>
      </c>
      <c r="D7" s="46"/>
      <c r="E7" s="40" t="s">
        <v>51</v>
      </c>
      <c r="F7" s="47">
        <v>319</v>
      </c>
      <c r="G7" s="48">
        <v>376</v>
      </c>
      <c r="H7" s="49">
        <v>428</v>
      </c>
      <c r="I7" s="50">
        <v>453</v>
      </c>
      <c r="J7" s="51">
        <v>518</v>
      </c>
      <c r="K7" s="51">
        <v>550</v>
      </c>
      <c r="L7" s="52">
        <v>560</v>
      </c>
      <c r="M7" s="53">
        <f t="shared" si="1"/>
        <v>1.0181818181818181</v>
      </c>
      <c r="N7" s="57" t="s">
        <v>102</v>
      </c>
      <c r="O7" s="58"/>
      <c r="P7" s="56">
        <f t="shared" si="0"/>
        <v>10</v>
      </c>
    </row>
    <row r="8" spans="1:16" ht="15.95" customHeight="1">
      <c r="A8" s="23"/>
      <c r="B8" s="44"/>
      <c r="C8" s="45" t="s">
        <v>64</v>
      </c>
      <c r="D8" s="46"/>
      <c r="E8" s="40" t="s">
        <v>51</v>
      </c>
      <c r="F8" s="47">
        <v>307</v>
      </c>
      <c r="G8" s="48">
        <v>423</v>
      </c>
      <c r="H8" s="49">
        <v>468</v>
      </c>
      <c r="I8" s="50">
        <v>499</v>
      </c>
      <c r="J8" s="51">
        <v>520</v>
      </c>
      <c r="K8" s="51">
        <v>525</v>
      </c>
      <c r="L8" s="52">
        <v>524</v>
      </c>
      <c r="M8" s="53">
        <f t="shared" si="1"/>
        <v>0.99809523809523815</v>
      </c>
      <c r="N8" s="57" t="s">
        <v>102</v>
      </c>
      <c r="O8" s="58"/>
      <c r="P8" s="56">
        <f t="shared" si="0"/>
        <v>-1</v>
      </c>
    </row>
    <row r="9" spans="1:16" ht="15.95" customHeight="1">
      <c r="A9" s="23"/>
      <c r="B9" s="44"/>
      <c r="C9" s="59" t="s">
        <v>82</v>
      </c>
      <c r="D9" s="39"/>
      <c r="E9" s="40" t="s">
        <v>52</v>
      </c>
      <c r="F9" s="47"/>
      <c r="G9" s="48"/>
      <c r="H9" s="49">
        <v>1380</v>
      </c>
      <c r="I9" s="50">
        <v>1543</v>
      </c>
      <c r="J9" s="51">
        <v>1529</v>
      </c>
      <c r="K9" s="51">
        <v>1400</v>
      </c>
      <c r="L9" s="52">
        <v>1564</v>
      </c>
      <c r="M9" s="53">
        <f t="shared" si="1"/>
        <v>1.1171428571428572</v>
      </c>
      <c r="N9" s="54" t="s">
        <v>104</v>
      </c>
      <c r="O9" s="55"/>
      <c r="P9" s="56">
        <f t="shared" si="0"/>
        <v>164</v>
      </c>
    </row>
    <row r="10" spans="1:16" ht="15.95" customHeight="1">
      <c r="A10" s="23"/>
      <c r="B10" s="44"/>
      <c r="C10" s="59" t="s">
        <v>83</v>
      </c>
      <c r="D10" s="39"/>
      <c r="E10" s="40" t="s">
        <v>52</v>
      </c>
      <c r="F10" s="47"/>
      <c r="G10" s="48"/>
      <c r="H10" s="49">
        <v>51</v>
      </c>
      <c r="I10" s="50">
        <v>85</v>
      </c>
      <c r="J10" s="51">
        <v>78</v>
      </c>
      <c r="K10" s="51">
        <v>78</v>
      </c>
      <c r="L10" s="52">
        <v>75</v>
      </c>
      <c r="M10" s="53">
        <f t="shared" si="1"/>
        <v>0.96153846153846156</v>
      </c>
      <c r="N10" s="57" t="s">
        <v>102</v>
      </c>
      <c r="O10" s="58"/>
      <c r="P10" s="56">
        <f t="shared" si="0"/>
        <v>-3</v>
      </c>
    </row>
    <row r="11" spans="1:16" ht="15.95" customHeight="1">
      <c r="A11" s="23"/>
      <c r="B11" s="44"/>
      <c r="C11" s="59" t="s">
        <v>84</v>
      </c>
      <c r="D11" s="39"/>
      <c r="E11" s="40" t="s">
        <v>52</v>
      </c>
      <c r="F11" s="47"/>
      <c r="G11" s="48"/>
      <c r="H11" s="49">
        <v>45</v>
      </c>
      <c r="I11" s="50">
        <v>36</v>
      </c>
      <c r="J11" s="51">
        <v>37</v>
      </c>
      <c r="K11" s="51">
        <v>38</v>
      </c>
      <c r="L11" s="52">
        <v>55</v>
      </c>
      <c r="M11" s="53">
        <f t="shared" si="1"/>
        <v>1.4473684210526316</v>
      </c>
      <c r="N11" s="54" t="s">
        <v>104</v>
      </c>
      <c r="O11" s="55"/>
      <c r="P11" s="56">
        <f t="shared" si="0"/>
        <v>17</v>
      </c>
    </row>
    <row r="12" spans="1:16" ht="15.95" customHeight="1">
      <c r="A12" s="23"/>
      <c r="B12" s="44"/>
      <c r="C12" s="59" t="s">
        <v>85</v>
      </c>
      <c r="D12" s="39"/>
      <c r="E12" s="40" t="s">
        <v>52</v>
      </c>
      <c r="F12" s="47"/>
      <c r="G12" s="48"/>
      <c r="H12" s="49">
        <v>5</v>
      </c>
      <c r="I12" s="50">
        <v>10</v>
      </c>
      <c r="J12" s="51">
        <v>13</v>
      </c>
      <c r="K12" s="51">
        <v>11</v>
      </c>
      <c r="L12" s="52">
        <v>16</v>
      </c>
      <c r="M12" s="53">
        <f t="shared" si="1"/>
        <v>1.4545454545454546</v>
      </c>
      <c r="N12" s="54" t="s">
        <v>104</v>
      </c>
      <c r="O12" s="55"/>
      <c r="P12" s="56">
        <f t="shared" si="0"/>
        <v>5</v>
      </c>
    </row>
    <row r="13" spans="1:16" ht="15.95" customHeight="1">
      <c r="A13" s="23"/>
      <c r="B13" s="44"/>
      <c r="C13" s="59" t="s">
        <v>86</v>
      </c>
      <c r="D13" s="39"/>
      <c r="E13" s="40" t="s">
        <v>87</v>
      </c>
      <c r="F13" s="47"/>
      <c r="G13" s="48"/>
      <c r="H13" s="49">
        <v>51</v>
      </c>
      <c r="I13" s="50">
        <v>62</v>
      </c>
      <c r="J13" s="51">
        <v>69</v>
      </c>
      <c r="K13" s="51">
        <v>67</v>
      </c>
      <c r="L13" s="52">
        <v>69</v>
      </c>
      <c r="M13" s="53">
        <f t="shared" si="1"/>
        <v>1.0298507462686568</v>
      </c>
      <c r="N13" s="57" t="s">
        <v>102</v>
      </c>
      <c r="O13" s="58"/>
      <c r="P13" s="56">
        <f t="shared" si="0"/>
        <v>2</v>
      </c>
    </row>
    <row r="14" spans="1:16" ht="15.95" customHeight="1">
      <c r="A14" s="23"/>
      <c r="B14" s="44"/>
      <c r="C14" s="45" t="s">
        <v>3</v>
      </c>
      <c r="D14" s="46"/>
      <c r="E14" s="40" t="s">
        <v>50</v>
      </c>
      <c r="F14" s="47">
        <v>68501</v>
      </c>
      <c r="G14" s="48">
        <v>79977</v>
      </c>
      <c r="H14" s="49">
        <v>94360</v>
      </c>
      <c r="I14" s="50">
        <v>93756</v>
      </c>
      <c r="J14" s="51">
        <v>101392</v>
      </c>
      <c r="K14" s="51">
        <v>120000</v>
      </c>
      <c r="L14" s="52">
        <v>111618</v>
      </c>
      <c r="M14" s="53">
        <f t="shared" si="1"/>
        <v>0.93015000000000003</v>
      </c>
      <c r="N14" s="57" t="s">
        <v>102</v>
      </c>
      <c r="O14" s="58"/>
      <c r="P14" s="56">
        <f t="shared" si="0"/>
        <v>-8382</v>
      </c>
    </row>
    <row r="15" spans="1:16" ht="15.95" customHeight="1">
      <c r="A15" s="23"/>
      <c r="B15" s="44"/>
      <c r="C15" s="45" t="s">
        <v>65</v>
      </c>
      <c r="D15" s="46"/>
      <c r="E15" s="40" t="s">
        <v>50</v>
      </c>
      <c r="F15" s="60">
        <v>1.46</v>
      </c>
      <c r="G15" s="61">
        <v>1.87</v>
      </c>
      <c r="H15" s="62">
        <v>1.6688890000000001</v>
      </c>
      <c r="I15" s="63">
        <v>1.49</v>
      </c>
      <c r="J15" s="64">
        <v>1.48</v>
      </c>
      <c r="K15" s="64">
        <v>1.6</v>
      </c>
      <c r="L15" s="65">
        <v>1.54</v>
      </c>
      <c r="M15" s="53">
        <f t="shared" si="1"/>
        <v>0.96250000000000002</v>
      </c>
      <c r="N15" s="66" t="s">
        <v>102</v>
      </c>
      <c r="O15" s="67" t="s">
        <v>109</v>
      </c>
      <c r="P15" s="68">
        <f t="shared" si="0"/>
        <v>-6.0000000000000053E-2</v>
      </c>
    </row>
    <row r="16" spans="1:16" ht="15.95" customHeight="1">
      <c r="A16" s="23">
        <v>2</v>
      </c>
      <c r="B16" s="69" t="s">
        <v>62</v>
      </c>
      <c r="C16" s="70"/>
      <c r="D16" s="71"/>
      <c r="E16" s="40"/>
      <c r="F16" s="72"/>
      <c r="G16" s="73"/>
      <c r="H16" s="74"/>
      <c r="I16" s="75"/>
      <c r="J16" s="76"/>
      <c r="K16" s="77"/>
      <c r="L16" s="78"/>
      <c r="M16" s="53"/>
      <c r="N16" s="79"/>
      <c r="O16" s="58"/>
      <c r="P16" s="56" t="s">
        <v>42</v>
      </c>
    </row>
    <row r="17" spans="1:16" ht="15.95" customHeight="1">
      <c r="A17" s="23"/>
      <c r="B17" s="44"/>
      <c r="C17" s="59" t="s">
        <v>108</v>
      </c>
      <c r="D17" s="39"/>
      <c r="E17" s="40" t="s">
        <v>51</v>
      </c>
      <c r="F17" s="47">
        <v>337</v>
      </c>
      <c r="G17" s="80">
        <v>337</v>
      </c>
      <c r="H17" s="74">
        <v>332</v>
      </c>
      <c r="I17" s="50">
        <v>321</v>
      </c>
      <c r="J17" s="51">
        <v>282</v>
      </c>
      <c r="K17" s="81">
        <v>320</v>
      </c>
      <c r="L17" s="52">
        <v>263</v>
      </c>
      <c r="M17" s="53">
        <f t="shared" si="1"/>
        <v>0.82187500000000002</v>
      </c>
      <c r="N17" s="82" t="s">
        <v>105</v>
      </c>
      <c r="O17" s="83"/>
      <c r="P17" s="56">
        <f t="shared" ref="P17:P22" si="2">L17-K17</f>
        <v>-57</v>
      </c>
    </row>
    <row r="18" spans="1:16" ht="15.95" customHeight="1">
      <c r="A18" s="23"/>
      <c r="B18" s="44"/>
      <c r="C18" s="59" t="s">
        <v>5</v>
      </c>
      <c r="D18" s="39"/>
      <c r="E18" s="40" t="s">
        <v>51</v>
      </c>
      <c r="F18" s="47">
        <v>130</v>
      </c>
      <c r="G18" s="80">
        <v>145</v>
      </c>
      <c r="H18" s="74">
        <v>160</v>
      </c>
      <c r="I18" s="50">
        <v>131</v>
      </c>
      <c r="J18" s="51">
        <v>105</v>
      </c>
      <c r="K18" s="81">
        <v>130</v>
      </c>
      <c r="L18" s="52">
        <v>125</v>
      </c>
      <c r="M18" s="53">
        <f t="shared" si="1"/>
        <v>0.96153846153846156</v>
      </c>
      <c r="N18" s="57" t="s">
        <v>102</v>
      </c>
      <c r="O18" s="58"/>
      <c r="P18" s="56">
        <f t="shared" si="2"/>
        <v>-5</v>
      </c>
    </row>
    <row r="19" spans="1:16" ht="15.95" customHeight="1">
      <c r="A19" s="23"/>
      <c r="B19" s="44"/>
      <c r="C19" s="59" t="s">
        <v>6</v>
      </c>
      <c r="D19" s="39"/>
      <c r="E19" s="40" t="s">
        <v>51</v>
      </c>
      <c r="F19" s="47">
        <v>3821</v>
      </c>
      <c r="G19" s="80">
        <v>3841</v>
      </c>
      <c r="H19" s="74">
        <v>4254</v>
      </c>
      <c r="I19" s="50">
        <v>4042</v>
      </c>
      <c r="J19" s="51">
        <v>3120</v>
      </c>
      <c r="K19" s="51">
        <v>4000</v>
      </c>
      <c r="L19" s="52">
        <v>3665</v>
      </c>
      <c r="M19" s="53">
        <f t="shared" si="1"/>
        <v>0.91625000000000001</v>
      </c>
      <c r="N19" s="57" t="s">
        <v>102</v>
      </c>
      <c r="O19" s="58"/>
      <c r="P19" s="56">
        <f t="shared" si="2"/>
        <v>-335</v>
      </c>
    </row>
    <row r="20" spans="1:16" ht="15.95" customHeight="1">
      <c r="A20" s="23"/>
      <c r="B20" s="44"/>
      <c r="C20" s="59" t="s">
        <v>7</v>
      </c>
      <c r="D20" s="39"/>
      <c r="E20" s="40" t="s">
        <v>52</v>
      </c>
      <c r="F20" s="84">
        <v>453</v>
      </c>
      <c r="G20" s="85">
        <v>1015</v>
      </c>
      <c r="H20" s="74">
        <v>1049</v>
      </c>
      <c r="I20" s="86">
        <v>1372</v>
      </c>
      <c r="J20" s="87">
        <v>1310</v>
      </c>
      <c r="K20" s="87">
        <v>1400</v>
      </c>
      <c r="L20" s="88">
        <v>1359</v>
      </c>
      <c r="M20" s="53">
        <f t="shared" si="1"/>
        <v>0.97071428571428575</v>
      </c>
      <c r="N20" s="57" t="s">
        <v>102</v>
      </c>
      <c r="O20" s="58"/>
      <c r="P20" s="56">
        <f t="shared" si="2"/>
        <v>-41</v>
      </c>
    </row>
    <row r="21" spans="1:16" ht="15.95" customHeight="1">
      <c r="A21" s="23"/>
      <c r="B21" s="44"/>
      <c r="C21" s="59" t="s">
        <v>8</v>
      </c>
      <c r="D21" s="39"/>
      <c r="E21" s="40" t="s">
        <v>51</v>
      </c>
      <c r="F21" s="84">
        <v>1082</v>
      </c>
      <c r="G21" s="85">
        <v>1156</v>
      </c>
      <c r="H21" s="74">
        <v>1131</v>
      </c>
      <c r="I21" s="86">
        <v>1341</v>
      </c>
      <c r="J21" s="87">
        <v>1273</v>
      </c>
      <c r="K21" s="87">
        <v>1400</v>
      </c>
      <c r="L21" s="88">
        <v>1363</v>
      </c>
      <c r="M21" s="53">
        <f t="shared" si="1"/>
        <v>0.97357142857142853</v>
      </c>
      <c r="N21" s="57" t="s">
        <v>102</v>
      </c>
      <c r="O21" s="58"/>
      <c r="P21" s="56">
        <f t="shared" si="2"/>
        <v>-37</v>
      </c>
    </row>
    <row r="22" spans="1:16" ht="15.95" customHeight="1">
      <c r="A22" s="23"/>
      <c r="B22" s="44"/>
      <c r="C22" s="59" t="s">
        <v>4</v>
      </c>
      <c r="D22" s="39"/>
      <c r="E22" s="40" t="s">
        <v>52</v>
      </c>
      <c r="F22" s="84">
        <v>122</v>
      </c>
      <c r="G22" s="85">
        <v>145</v>
      </c>
      <c r="H22" s="75">
        <v>140</v>
      </c>
      <c r="I22" s="86">
        <v>167</v>
      </c>
      <c r="J22" s="87">
        <v>166</v>
      </c>
      <c r="K22" s="87">
        <v>145</v>
      </c>
      <c r="L22" s="88">
        <v>148</v>
      </c>
      <c r="M22" s="53">
        <f t="shared" si="1"/>
        <v>1.0206896551724138</v>
      </c>
      <c r="N22" s="57" t="s">
        <v>102</v>
      </c>
      <c r="O22" s="58" t="s">
        <v>102</v>
      </c>
      <c r="P22" s="56">
        <f t="shared" si="2"/>
        <v>3</v>
      </c>
    </row>
    <row r="23" spans="1:16" ht="15.95" customHeight="1">
      <c r="A23" s="23">
        <v>3</v>
      </c>
      <c r="B23" s="69" t="s">
        <v>61</v>
      </c>
      <c r="C23" s="70"/>
      <c r="D23" s="71"/>
      <c r="E23" s="89"/>
      <c r="F23" s="90"/>
      <c r="G23" s="91"/>
      <c r="H23" s="74"/>
      <c r="I23" s="75"/>
      <c r="J23" s="92"/>
      <c r="K23" s="77"/>
      <c r="L23" s="78"/>
      <c r="M23" s="53"/>
      <c r="N23" s="57"/>
      <c r="O23" s="58"/>
      <c r="P23" s="56" t="s">
        <v>42</v>
      </c>
    </row>
    <row r="24" spans="1:16" ht="15.95" customHeight="1">
      <c r="A24" s="23"/>
      <c r="B24" s="44"/>
      <c r="C24" s="59" t="s">
        <v>9</v>
      </c>
      <c r="D24" s="39"/>
      <c r="E24" s="40" t="s">
        <v>52</v>
      </c>
      <c r="F24" s="93">
        <v>4651</v>
      </c>
      <c r="G24" s="94">
        <v>4640</v>
      </c>
      <c r="H24" s="74">
        <v>4977</v>
      </c>
      <c r="I24" s="86">
        <v>4959</v>
      </c>
      <c r="J24" s="87">
        <v>4765</v>
      </c>
      <c r="K24" s="95">
        <v>5000</v>
      </c>
      <c r="L24" s="88">
        <v>5328</v>
      </c>
      <c r="M24" s="53">
        <f t="shared" si="1"/>
        <v>1.0656000000000001</v>
      </c>
      <c r="N24" s="54" t="s">
        <v>104</v>
      </c>
      <c r="O24" s="55"/>
      <c r="P24" s="56">
        <f>L24-K24</f>
        <v>328</v>
      </c>
    </row>
    <row r="25" spans="1:16" ht="15.95" customHeight="1">
      <c r="A25" s="23"/>
      <c r="B25" s="44"/>
      <c r="C25" s="59" t="s">
        <v>96</v>
      </c>
      <c r="D25" s="39"/>
      <c r="E25" s="40" t="s">
        <v>52</v>
      </c>
      <c r="F25" s="93">
        <v>373</v>
      </c>
      <c r="G25" s="94">
        <v>323</v>
      </c>
      <c r="H25" s="75">
        <v>345</v>
      </c>
      <c r="I25" s="86">
        <v>284</v>
      </c>
      <c r="J25" s="87">
        <v>242</v>
      </c>
      <c r="K25" s="95">
        <v>350</v>
      </c>
      <c r="L25" s="88">
        <v>283</v>
      </c>
      <c r="M25" s="53">
        <f t="shared" si="1"/>
        <v>0.80857142857142861</v>
      </c>
      <c r="N25" s="82" t="s">
        <v>105</v>
      </c>
      <c r="O25" s="83"/>
      <c r="P25" s="56">
        <f>L25-K25</f>
        <v>-67</v>
      </c>
    </row>
    <row r="26" spans="1:16" ht="15.95" customHeight="1">
      <c r="A26" s="23"/>
      <c r="B26" s="44"/>
      <c r="C26" s="59" t="s">
        <v>97</v>
      </c>
      <c r="D26" s="39"/>
      <c r="E26" s="40" t="s">
        <v>51</v>
      </c>
      <c r="F26" s="93">
        <v>353</v>
      </c>
      <c r="G26" s="94">
        <v>134</v>
      </c>
      <c r="H26" s="96">
        <v>132</v>
      </c>
      <c r="I26" s="86">
        <v>148</v>
      </c>
      <c r="J26" s="87">
        <v>127</v>
      </c>
      <c r="K26" s="95">
        <v>130</v>
      </c>
      <c r="L26" s="88">
        <v>166</v>
      </c>
      <c r="M26" s="53">
        <f>1-((L26-K26)/K26)</f>
        <v>0.72307692307692306</v>
      </c>
      <c r="N26" s="82" t="s">
        <v>105</v>
      </c>
      <c r="O26" s="83"/>
      <c r="P26" s="56">
        <f>K26-L26</f>
        <v>-36</v>
      </c>
    </row>
    <row r="27" spans="1:16" ht="15.95" customHeight="1">
      <c r="A27" s="23"/>
      <c r="B27" s="44"/>
      <c r="C27" s="59" t="s">
        <v>88</v>
      </c>
      <c r="D27" s="39"/>
      <c r="E27" s="40" t="s">
        <v>52</v>
      </c>
      <c r="F27" s="93">
        <v>88</v>
      </c>
      <c r="G27" s="94">
        <v>12926</v>
      </c>
      <c r="H27" s="74">
        <v>12622</v>
      </c>
      <c r="I27" s="86">
        <v>12151</v>
      </c>
      <c r="J27" s="87">
        <v>11537</v>
      </c>
      <c r="K27" s="95">
        <v>12300</v>
      </c>
      <c r="L27" s="88">
        <v>12321</v>
      </c>
      <c r="M27" s="53">
        <f t="shared" si="1"/>
        <v>1.0017073170731707</v>
      </c>
      <c r="N27" s="57" t="s">
        <v>102</v>
      </c>
      <c r="O27" s="58"/>
      <c r="P27" s="56">
        <f>L27-K27</f>
        <v>21</v>
      </c>
    </row>
    <row r="28" spans="1:16" ht="15.95" customHeight="1">
      <c r="A28" s="23"/>
      <c r="B28" s="44"/>
      <c r="C28" s="59" t="s">
        <v>89</v>
      </c>
      <c r="D28" s="39"/>
      <c r="E28" s="40" t="s">
        <v>81</v>
      </c>
      <c r="F28" s="93">
        <v>81</v>
      </c>
      <c r="G28" s="94">
        <v>81</v>
      </c>
      <c r="H28" s="74">
        <v>82</v>
      </c>
      <c r="I28" s="86">
        <v>72</v>
      </c>
      <c r="J28" s="87">
        <v>97</v>
      </c>
      <c r="K28" s="95">
        <v>130</v>
      </c>
      <c r="L28" s="88">
        <v>66</v>
      </c>
      <c r="M28" s="53">
        <f t="shared" si="1"/>
        <v>0.50769230769230766</v>
      </c>
      <c r="N28" s="82" t="s">
        <v>105</v>
      </c>
      <c r="O28" s="58" t="s">
        <v>102</v>
      </c>
      <c r="P28" s="56">
        <f>L28-K28</f>
        <v>-64</v>
      </c>
    </row>
    <row r="29" spans="1:16" ht="15.95" customHeight="1">
      <c r="A29" s="23">
        <v>4</v>
      </c>
      <c r="B29" s="37" t="s">
        <v>29</v>
      </c>
      <c r="C29" s="70"/>
      <c r="D29" s="71"/>
      <c r="E29" s="89"/>
      <c r="F29" s="97"/>
      <c r="G29" s="98"/>
      <c r="H29" s="74"/>
      <c r="I29" s="99"/>
      <c r="J29" s="100"/>
      <c r="K29" s="100"/>
      <c r="L29" s="101"/>
      <c r="M29" s="53"/>
      <c r="N29" s="57"/>
      <c r="O29" s="58"/>
      <c r="P29" s="56" t="s">
        <v>42</v>
      </c>
    </row>
    <row r="30" spans="1:16" ht="15.95" customHeight="1">
      <c r="A30" s="23"/>
      <c r="B30" s="44"/>
      <c r="C30" s="59" t="s">
        <v>11</v>
      </c>
      <c r="D30" s="39"/>
      <c r="E30" s="40" t="s">
        <v>52</v>
      </c>
      <c r="F30" s="93">
        <v>2770</v>
      </c>
      <c r="G30" s="94">
        <v>2832</v>
      </c>
      <c r="H30" s="74">
        <v>2849</v>
      </c>
      <c r="I30" s="104">
        <v>2875</v>
      </c>
      <c r="J30" s="87">
        <v>3076</v>
      </c>
      <c r="K30" s="87">
        <v>3694</v>
      </c>
      <c r="L30" s="88">
        <v>3389</v>
      </c>
      <c r="M30" s="53">
        <f t="shared" ref="M30:M43" si="3">L30/K30</f>
        <v>0.91743367623172711</v>
      </c>
      <c r="N30" s="57" t="s">
        <v>102</v>
      </c>
      <c r="O30" s="58"/>
      <c r="P30" s="56">
        <f t="shared" ref="P30:P38" si="4">L30-K30</f>
        <v>-305</v>
      </c>
    </row>
    <row r="31" spans="1:16" ht="15.95" customHeight="1">
      <c r="A31" s="23"/>
      <c r="B31" s="44"/>
      <c r="C31" s="59" t="s">
        <v>75</v>
      </c>
      <c r="D31" s="39"/>
      <c r="E31" s="40" t="s">
        <v>52</v>
      </c>
      <c r="F31" s="93">
        <v>769</v>
      </c>
      <c r="G31" s="94">
        <v>809</v>
      </c>
      <c r="H31" s="74">
        <v>819</v>
      </c>
      <c r="I31" s="104">
        <v>878</v>
      </c>
      <c r="J31" s="87">
        <v>912</v>
      </c>
      <c r="K31" s="87">
        <v>950</v>
      </c>
      <c r="L31" s="88">
        <v>986</v>
      </c>
      <c r="M31" s="53">
        <f t="shared" si="3"/>
        <v>1.0378947368421052</v>
      </c>
      <c r="N31" s="57" t="s">
        <v>102</v>
      </c>
      <c r="O31" s="58"/>
      <c r="P31" s="56">
        <f t="shared" si="4"/>
        <v>36</v>
      </c>
    </row>
    <row r="32" spans="1:16" ht="15.95" customHeight="1">
      <c r="A32" s="23"/>
      <c r="B32" s="44"/>
      <c r="C32" s="59" t="s">
        <v>12</v>
      </c>
      <c r="D32" s="39"/>
      <c r="E32" s="40" t="s">
        <v>52</v>
      </c>
      <c r="F32" s="93">
        <v>407</v>
      </c>
      <c r="G32" s="94">
        <v>538</v>
      </c>
      <c r="H32" s="74">
        <v>435</v>
      </c>
      <c r="I32" s="104">
        <v>519</v>
      </c>
      <c r="J32" s="87">
        <v>649</v>
      </c>
      <c r="K32" s="87">
        <v>590</v>
      </c>
      <c r="L32" s="88">
        <v>730</v>
      </c>
      <c r="M32" s="53">
        <f t="shared" si="3"/>
        <v>1.2372881355932204</v>
      </c>
      <c r="N32" s="54" t="s">
        <v>104</v>
      </c>
      <c r="O32" s="55"/>
      <c r="P32" s="56">
        <f t="shared" si="4"/>
        <v>140</v>
      </c>
    </row>
    <row r="33" spans="1:16" ht="15.95" customHeight="1">
      <c r="A33" s="23"/>
      <c r="B33" s="44"/>
      <c r="C33" s="59" t="s">
        <v>13</v>
      </c>
      <c r="D33" s="39"/>
      <c r="E33" s="40" t="s">
        <v>52</v>
      </c>
      <c r="F33" s="93">
        <v>565</v>
      </c>
      <c r="G33" s="94">
        <v>508</v>
      </c>
      <c r="H33" s="74">
        <v>559</v>
      </c>
      <c r="I33" s="104">
        <v>705</v>
      </c>
      <c r="J33" s="87">
        <v>789</v>
      </c>
      <c r="K33" s="87">
        <v>770</v>
      </c>
      <c r="L33" s="88">
        <v>890</v>
      </c>
      <c r="M33" s="53">
        <f t="shared" si="3"/>
        <v>1.1558441558441559</v>
      </c>
      <c r="N33" s="54" t="s">
        <v>104</v>
      </c>
      <c r="O33" s="55"/>
      <c r="P33" s="56">
        <f t="shared" si="4"/>
        <v>120</v>
      </c>
    </row>
    <row r="34" spans="1:16" ht="15.95" customHeight="1">
      <c r="A34" s="23"/>
      <c r="B34" s="44"/>
      <c r="C34" s="59" t="s">
        <v>14</v>
      </c>
      <c r="D34" s="39"/>
      <c r="E34" s="40" t="s">
        <v>52</v>
      </c>
      <c r="F34" s="93">
        <v>29224</v>
      </c>
      <c r="G34" s="94">
        <v>27373</v>
      </c>
      <c r="H34" s="74">
        <v>26653</v>
      </c>
      <c r="I34" s="104">
        <v>28192</v>
      </c>
      <c r="J34" s="87">
        <v>29320</v>
      </c>
      <c r="K34" s="87">
        <v>30000</v>
      </c>
      <c r="L34" s="88">
        <v>30010</v>
      </c>
      <c r="M34" s="53">
        <f t="shared" si="3"/>
        <v>1.0003333333333333</v>
      </c>
      <c r="N34" s="57" t="s">
        <v>102</v>
      </c>
      <c r="O34" s="58"/>
      <c r="P34" s="56">
        <f t="shared" si="4"/>
        <v>10</v>
      </c>
    </row>
    <row r="35" spans="1:16" ht="15.95" customHeight="1">
      <c r="A35" s="23"/>
      <c r="B35" s="44"/>
      <c r="C35" s="59" t="s">
        <v>76</v>
      </c>
      <c r="D35" s="39"/>
      <c r="E35" s="40" t="s">
        <v>52</v>
      </c>
      <c r="F35" s="93">
        <v>2447</v>
      </c>
      <c r="G35" s="94">
        <v>4853</v>
      </c>
      <c r="H35" s="75">
        <v>6898</v>
      </c>
      <c r="I35" s="104">
        <v>8660</v>
      </c>
      <c r="J35" s="87">
        <v>10651</v>
      </c>
      <c r="K35" s="87">
        <v>10500</v>
      </c>
      <c r="L35" s="88">
        <v>11035</v>
      </c>
      <c r="M35" s="53">
        <f t="shared" si="3"/>
        <v>1.0509523809523809</v>
      </c>
      <c r="N35" s="54" t="s">
        <v>104</v>
      </c>
      <c r="O35" s="55"/>
      <c r="P35" s="56">
        <f t="shared" si="4"/>
        <v>535</v>
      </c>
    </row>
    <row r="36" spans="1:16" ht="15.95" customHeight="1">
      <c r="A36" s="23"/>
      <c r="B36" s="44"/>
      <c r="C36" s="59" t="s">
        <v>15</v>
      </c>
      <c r="D36" s="39"/>
      <c r="E36" s="40" t="s">
        <v>53</v>
      </c>
      <c r="F36" s="105">
        <v>54.3</v>
      </c>
      <c r="G36" s="106">
        <v>47.7</v>
      </c>
      <c r="H36" s="99">
        <v>53</v>
      </c>
      <c r="I36" s="107">
        <v>53.8</v>
      </c>
      <c r="J36" s="108">
        <v>48.5</v>
      </c>
      <c r="K36" s="108">
        <v>49</v>
      </c>
      <c r="L36" s="109">
        <v>57.9</v>
      </c>
      <c r="M36" s="53">
        <f t="shared" si="3"/>
        <v>1.1816326530612244</v>
      </c>
      <c r="N36" s="54" t="s">
        <v>104</v>
      </c>
      <c r="O36" s="110"/>
      <c r="P36" s="111">
        <f t="shared" si="4"/>
        <v>8.8999999999999986</v>
      </c>
    </row>
    <row r="37" spans="1:16" ht="15.95" customHeight="1">
      <c r="A37" s="23"/>
      <c r="B37" s="44"/>
      <c r="C37" s="59" t="s">
        <v>16</v>
      </c>
      <c r="D37" s="39"/>
      <c r="E37" s="40" t="s">
        <v>52</v>
      </c>
      <c r="F37" s="93">
        <v>114</v>
      </c>
      <c r="G37" s="94">
        <v>142</v>
      </c>
      <c r="H37" s="74">
        <v>162</v>
      </c>
      <c r="I37" s="104">
        <v>131</v>
      </c>
      <c r="J37" s="87">
        <v>118</v>
      </c>
      <c r="K37" s="87">
        <v>130</v>
      </c>
      <c r="L37" s="88">
        <v>114</v>
      </c>
      <c r="M37" s="53">
        <f t="shared" si="3"/>
        <v>0.87692307692307692</v>
      </c>
      <c r="N37" s="82" t="s">
        <v>105</v>
      </c>
      <c r="O37" s="83"/>
      <c r="P37" s="56">
        <f t="shared" si="4"/>
        <v>-16</v>
      </c>
    </row>
    <row r="38" spans="1:16" ht="15.95" customHeight="1">
      <c r="A38" s="23"/>
      <c r="B38" s="44"/>
      <c r="C38" s="59" t="s">
        <v>10</v>
      </c>
      <c r="D38" s="39"/>
      <c r="E38" s="40" t="s">
        <v>51</v>
      </c>
      <c r="F38" s="93">
        <v>8276</v>
      </c>
      <c r="G38" s="94">
        <v>8474</v>
      </c>
      <c r="H38" s="74">
        <v>8300</v>
      </c>
      <c r="I38" s="104">
        <v>8866</v>
      </c>
      <c r="J38" s="87">
        <v>9969</v>
      </c>
      <c r="K38" s="87">
        <v>11700</v>
      </c>
      <c r="L38" s="88">
        <v>11138</v>
      </c>
      <c r="M38" s="53">
        <f t="shared" si="3"/>
        <v>0.95196581196581198</v>
      </c>
      <c r="N38" s="57" t="s">
        <v>102</v>
      </c>
      <c r="O38" s="58" t="s">
        <v>102</v>
      </c>
      <c r="P38" s="56">
        <f t="shared" si="4"/>
        <v>-562</v>
      </c>
    </row>
    <row r="39" spans="1:16" ht="15.95" customHeight="1">
      <c r="A39" s="23">
        <v>5</v>
      </c>
      <c r="B39" s="37" t="s">
        <v>30</v>
      </c>
      <c r="C39" s="59"/>
      <c r="D39" s="39"/>
      <c r="E39" s="89"/>
      <c r="F39" s="102"/>
      <c r="G39" s="103"/>
      <c r="H39" s="75"/>
      <c r="I39" s="41"/>
      <c r="J39" s="42"/>
      <c r="K39" s="112"/>
      <c r="L39" s="43"/>
      <c r="M39" s="53"/>
      <c r="N39" s="57"/>
      <c r="O39" s="58"/>
      <c r="P39" s="56"/>
    </row>
    <row r="40" spans="1:16" ht="15.95" customHeight="1">
      <c r="A40" s="23"/>
      <c r="B40" s="44"/>
      <c r="C40" s="59" t="s">
        <v>17</v>
      </c>
      <c r="D40" s="39"/>
      <c r="E40" s="40" t="s">
        <v>54</v>
      </c>
      <c r="F40" s="105">
        <v>17.899999999999999</v>
      </c>
      <c r="G40" s="113">
        <v>22</v>
      </c>
      <c r="H40" s="114">
        <v>23.5</v>
      </c>
      <c r="I40" s="107">
        <v>20.6</v>
      </c>
      <c r="J40" s="115">
        <v>19.3</v>
      </c>
      <c r="K40" s="116">
        <v>20</v>
      </c>
      <c r="L40" s="117" t="s">
        <v>98</v>
      </c>
      <c r="M40" s="118" t="s">
        <v>74</v>
      </c>
      <c r="N40" s="119" t="s">
        <v>106</v>
      </c>
      <c r="O40" s="58"/>
      <c r="P40" s="120" t="s">
        <v>74</v>
      </c>
    </row>
    <row r="41" spans="1:16" ht="15.95" customHeight="1">
      <c r="A41" s="23"/>
      <c r="B41" s="44"/>
      <c r="C41" s="59" t="s">
        <v>18</v>
      </c>
      <c r="D41" s="39"/>
      <c r="E41" s="40" t="s">
        <v>52</v>
      </c>
      <c r="F41" s="93">
        <v>87</v>
      </c>
      <c r="G41" s="94">
        <v>130</v>
      </c>
      <c r="H41" s="74">
        <v>124</v>
      </c>
      <c r="I41" s="86">
        <v>106</v>
      </c>
      <c r="J41" s="87">
        <v>129</v>
      </c>
      <c r="K41" s="95">
        <v>120</v>
      </c>
      <c r="L41" s="88">
        <v>168</v>
      </c>
      <c r="M41" s="53">
        <f t="shared" si="3"/>
        <v>1.4</v>
      </c>
      <c r="N41" s="54" t="s">
        <v>104</v>
      </c>
      <c r="O41" s="55"/>
      <c r="P41" s="56">
        <f>L41-K41</f>
        <v>48</v>
      </c>
    </row>
    <row r="42" spans="1:16" ht="15.95" customHeight="1">
      <c r="A42" s="23"/>
      <c r="B42" s="44"/>
      <c r="C42" s="59" t="s">
        <v>99</v>
      </c>
      <c r="D42" s="39"/>
      <c r="E42" s="40" t="s">
        <v>52</v>
      </c>
      <c r="F42" s="93">
        <v>92</v>
      </c>
      <c r="G42" s="94">
        <v>144</v>
      </c>
      <c r="H42" s="74">
        <v>141</v>
      </c>
      <c r="I42" s="86">
        <v>189</v>
      </c>
      <c r="J42" s="87">
        <v>188</v>
      </c>
      <c r="K42" s="95">
        <v>160</v>
      </c>
      <c r="L42" s="88">
        <v>219</v>
      </c>
      <c r="M42" s="53">
        <f t="shared" si="3"/>
        <v>1.3687499999999999</v>
      </c>
      <c r="N42" s="54" t="s">
        <v>104</v>
      </c>
      <c r="O42" s="55"/>
      <c r="P42" s="56">
        <f>L42-K42</f>
        <v>59</v>
      </c>
    </row>
    <row r="43" spans="1:16" ht="15.95" customHeight="1">
      <c r="A43" s="23"/>
      <c r="B43" s="44"/>
      <c r="C43" s="59" t="s">
        <v>19</v>
      </c>
      <c r="D43" s="39"/>
      <c r="E43" s="40" t="s">
        <v>51</v>
      </c>
      <c r="F43" s="93">
        <v>767</v>
      </c>
      <c r="G43" s="94">
        <v>840</v>
      </c>
      <c r="H43" s="74">
        <v>969</v>
      </c>
      <c r="I43" s="86">
        <v>973</v>
      </c>
      <c r="J43" s="87">
        <v>1039</v>
      </c>
      <c r="K43" s="95">
        <v>930</v>
      </c>
      <c r="L43" s="88">
        <v>1025</v>
      </c>
      <c r="M43" s="53">
        <f t="shared" si="3"/>
        <v>1.1021505376344085</v>
      </c>
      <c r="N43" s="54" t="s">
        <v>104</v>
      </c>
      <c r="O43" s="55" t="s">
        <v>104</v>
      </c>
      <c r="P43" s="56">
        <f>L43-K43</f>
        <v>95</v>
      </c>
    </row>
    <row r="44" spans="1:16" ht="15.95" customHeight="1">
      <c r="A44" s="23">
        <v>11</v>
      </c>
      <c r="B44" s="207" t="s">
        <v>20</v>
      </c>
      <c r="C44" s="208"/>
      <c r="D44" s="209"/>
      <c r="E44" s="121"/>
      <c r="F44" s="122"/>
      <c r="G44" s="94"/>
      <c r="H44" s="99"/>
      <c r="I44" s="86"/>
      <c r="J44" s="87"/>
      <c r="K44" s="87"/>
      <c r="L44" s="88"/>
      <c r="M44" s="53"/>
      <c r="N44" s="57"/>
      <c r="O44" s="58"/>
      <c r="P44" s="56"/>
    </row>
    <row r="45" spans="1:16" ht="15.95" customHeight="1">
      <c r="A45" s="23"/>
      <c r="B45" s="37" t="s">
        <v>42</v>
      </c>
      <c r="C45" s="123" t="s">
        <v>21</v>
      </c>
      <c r="D45" s="124"/>
      <c r="E45" s="40"/>
      <c r="F45" s="93"/>
      <c r="G45" s="94"/>
      <c r="H45" s="74"/>
      <c r="I45" s="86"/>
      <c r="J45" s="87"/>
      <c r="K45" s="87"/>
      <c r="L45" s="88"/>
      <c r="M45" s="53"/>
      <c r="N45" s="57"/>
      <c r="O45" s="58"/>
      <c r="P45" s="56"/>
    </row>
    <row r="46" spans="1:16" ht="15.95" customHeight="1">
      <c r="A46" s="23"/>
      <c r="B46" s="44"/>
      <c r="C46" s="59"/>
      <c r="D46" s="39" t="s">
        <v>22</v>
      </c>
      <c r="E46" s="40" t="s">
        <v>51</v>
      </c>
      <c r="F46" s="93">
        <v>20851</v>
      </c>
      <c r="G46" s="94">
        <v>21709</v>
      </c>
      <c r="H46" s="74">
        <v>24340</v>
      </c>
      <c r="I46" s="86">
        <v>26091</v>
      </c>
      <c r="J46" s="87">
        <v>28184</v>
      </c>
      <c r="K46" s="87">
        <v>27900</v>
      </c>
      <c r="L46" s="88">
        <v>31891</v>
      </c>
      <c r="M46" s="53">
        <f t="shared" ref="M46:M87" si="5">L46/K46</f>
        <v>1.1430465949820789</v>
      </c>
      <c r="N46" s="54" t="s">
        <v>104</v>
      </c>
      <c r="O46" s="55"/>
      <c r="P46" s="56">
        <f t="shared" ref="P46:P51" si="6">L46-K46</f>
        <v>3991</v>
      </c>
    </row>
    <row r="47" spans="1:16" ht="15.95" customHeight="1">
      <c r="A47" s="23"/>
      <c r="B47" s="44"/>
      <c r="C47" s="59"/>
      <c r="D47" s="125" t="s">
        <v>23</v>
      </c>
      <c r="E47" s="40" t="s">
        <v>51</v>
      </c>
      <c r="F47" s="93">
        <v>6123</v>
      </c>
      <c r="G47" s="94">
        <v>6307</v>
      </c>
      <c r="H47" s="74">
        <v>6548</v>
      </c>
      <c r="I47" s="86">
        <v>6793</v>
      </c>
      <c r="J47" s="87">
        <v>7158</v>
      </c>
      <c r="K47" s="87">
        <v>7200</v>
      </c>
      <c r="L47" s="88">
        <v>7170</v>
      </c>
      <c r="M47" s="53">
        <f t="shared" si="5"/>
        <v>0.99583333333333335</v>
      </c>
      <c r="N47" s="57" t="s">
        <v>102</v>
      </c>
      <c r="O47" s="58"/>
      <c r="P47" s="56">
        <f t="shared" si="6"/>
        <v>-30</v>
      </c>
    </row>
    <row r="48" spans="1:16" ht="15.95" customHeight="1">
      <c r="A48" s="23"/>
      <c r="B48" s="44"/>
      <c r="C48" s="59"/>
      <c r="D48" s="39" t="s">
        <v>24</v>
      </c>
      <c r="E48" s="40" t="s">
        <v>51</v>
      </c>
      <c r="F48" s="93">
        <v>2278</v>
      </c>
      <c r="G48" s="94">
        <v>2552</v>
      </c>
      <c r="H48" s="74">
        <v>3150</v>
      </c>
      <c r="I48" s="86">
        <v>3495</v>
      </c>
      <c r="J48" s="87">
        <v>3834</v>
      </c>
      <c r="K48" s="87">
        <v>3800</v>
      </c>
      <c r="L48" s="88">
        <v>4031</v>
      </c>
      <c r="M48" s="53">
        <f t="shared" si="5"/>
        <v>1.0607894736842105</v>
      </c>
      <c r="N48" s="54" t="s">
        <v>104</v>
      </c>
      <c r="O48" s="55"/>
      <c r="P48" s="56">
        <f t="shared" si="6"/>
        <v>231</v>
      </c>
    </row>
    <row r="49" spans="1:16" ht="15.95" customHeight="1">
      <c r="A49" s="23"/>
      <c r="B49" s="44"/>
      <c r="C49" s="59"/>
      <c r="D49" s="125" t="s">
        <v>25</v>
      </c>
      <c r="E49" s="40" t="s">
        <v>51</v>
      </c>
      <c r="F49" s="93">
        <v>2259</v>
      </c>
      <c r="G49" s="94">
        <v>2525</v>
      </c>
      <c r="H49" s="75">
        <v>2462</v>
      </c>
      <c r="I49" s="86">
        <v>2629</v>
      </c>
      <c r="J49" s="87">
        <v>2786</v>
      </c>
      <c r="K49" s="87">
        <v>2750</v>
      </c>
      <c r="L49" s="88">
        <v>2808</v>
      </c>
      <c r="M49" s="53">
        <f t="shared" si="5"/>
        <v>1.021090909090909</v>
      </c>
      <c r="N49" s="57" t="s">
        <v>102</v>
      </c>
      <c r="O49" s="58"/>
      <c r="P49" s="56">
        <f t="shared" si="6"/>
        <v>58</v>
      </c>
    </row>
    <row r="50" spans="1:16" ht="15.95" customHeight="1">
      <c r="A50" s="23"/>
      <c r="B50" s="44"/>
      <c r="C50" s="59"/>
      <c r="D50" s="39" t="s">
        <v>26</v>
      </c>
      <c r="E50" s="40" t="s">
        <v>51</v>
      </c>
      <c r="F50" s="93">
        <v>7880</v>
      </c>
      <c r="G50" s="94">
        <v>7977</v>
      </c>
      <c r="H50" s="74">
        <v>9636</v>
      </c>
      <c r="I50" s="86">
        <v>9771</v>
      </c>
      <c r="J50" s="87">
        <v>10481</v>
      </c>
      <c r="K50" s="87">
        <v>9900</v>
      </c>
      <c r="L50" s="88">
        <v>12716</v>
      </c>
      <c r="M50" s="53">
        <f t="shared" si="5"/>
        <v>1.2844444444444445</v>
      </c>
      <c r="N50" s="54" t="s">
        <v>104</v>
      </c>
      <c r="O50" s="55"/>
      <c r="P50" s="56">
        <f t="shared" si="6"/>
        <v>2816</v>
      </c>
    </row>
    <row r="51" spans="1:16" ht="15.95" customHeight="1">
      <c r="A51" s="23"/>
      <c r="B51" s="44"/>
      <c r="C51" s="59"/>
      <c r="D51" s="39" t="s">
        <v>63</v>
      </c>
      <c r="E51" s="40" t="s">
        <v>51</v>
      </c>
      <c r="F51" s="93"/>
      <c r="G51" s="94">
        <v>16</v>
      </c>
      <c r="H51" s="74">
        <v>779</v>
      </c>
      <c r="I51" s="86">
        <v>725</v>
      </c>
      <c r="J51" s="87">
        <v>544</v>
      </c>
      <c r="K51" s="87">
        <v>600</v>
      </c>
      <c r="L51" s="88">
        <v>619</v>
      </c>
      <c r="M51" s="53">
        <f t="shared" si="5"/>
        <v>1.0316666666666667</v>
      </c>
      <c r="N51" s="57" t="s">
        <v>102</v>
      </c>
      <c r="O51" s="55" t="s">
        <v>104</v>
      </c>
      <c r="P51" s="56">
        <f t="shared" si="6"/>
        <v>19</v>
      </c>
    </row>
    <row r="52" spans="1:16" ht="15.95" customHeight="1">
      <c r="A52" s="23"/>
      <c r="B52" s="37" t="s">
        <v>42</v>
      </c>
      <c r="C52" s="38" t="s">
        <v>27</v>
      </c>
      <c r="D52" s="126"/>
      <c r="E52" s="40"/>
      <c r="F52" s="93"/>
      <c r="G52" s="94"/>
      <c r="H52" s="74"/>
      <c r="I52" s="86"/>
      <c r="J52" s="87"/>
      <c r="K52" s="87"/>
      <c r="L52" s="88"/>
      <c r="M52" s="53"/>
      <c r="N52" s="57"/>
      <c r="O52" s="58"/>
      <c r="P52" s="56"/>
    </row>
    <row r="53" spans="1:16" ht="15.95" customHeight="1">
      <c r="A53" s="23"/>
      <c r="B53" s="44"/>
      <c r="C53" s="59"/>
      <c r="D53" s="39" t="s">
        <v>22</v>
      </c>
      <c r="E53" s="40" t="s">
        <v>51</v>
      </c>
      <c r="F53" s="93">
        <v>9942</v>
      </c>
      <c r="G53" s="94">
        <v>10567</v>
      </c>
      <c r="H53" s="74">
        <v>11241</v>
      </c>
      <c r="I53" s="86">
        <v>11518</v>
      </c>
      <c r="J53" s="87">
        <v>11285</v>
      </c>
      <c r="K53" s="87">
        <v>11500</v>
      </c>
      <c r="L53" s="88">
        <v>11684</v>
      </c>
      <c r="M53" s="53">
        <f t="shared" si="5"/>
        <v>1.016</v>
      </c>
      <c r="N53" s="57" t="s">
        <v>102</v>
      </c>
      <c r="O53" s="58"/>
      <c r="P53" s="56">
        <f>L53-K53</f>
        <v>184</v>
      </c>
    </row>
    <row r="54" spans="1:16" ht="15.95" customHeight="1">
      <c r="A54" s="23"/>
      <c r="B54" s="44"/>
      <c r="C54" s="59"/>
      <c r="D54" s="125" t="s">
        <v>23</v>
      </c>
      <c r="E54" s="40" t="s">
        <v>51</v>
      </c>
      <c r="F54" s="93">
        <v>1572</v>
      </c>
      <c r="G54" s="94">
        <v>1704</v>
      </c>
      <c r="H54" s="74">
        <v>1806</v>
      </c>
      <c r="I54" s="86">
        <v>1865</v>
      </c>
      <c r="J54" s="87">
        <v>2042</v>
      </c>
      <c r="K54" s="87">
        <v>2000</v>
      </c>
      <c r="L54" s="88">
        <v>2139</v>
      </c>
      <c r="M54" s="53">
        <f t="shared" si="5"/>
        <v>1.0694999999999999</v>
      </c>
      <c r="N54" s="54" t="s">
        <v>104</v>
      </c>
      <c r="O54" s="55"/>
      <c r="P54" s="56">
        <f>L54-K54</f>
        <v>139</v>
      </c>
    </row>
    <row r="55" spans="1:16" ht="15.95" customHeight="1">
      <c r="A55" s="23"/>
      <c r="B55" s="44"/>
      <c r="C55" s="59"/>
      <c r="D55" s="39" t="s">
        <v>24</v>
      </c>
      <c r="E55" s="40" t="s">
        <v>51</v>
      </c>
      <c r="F55" s="93">
        <v>168</v>
      </c>
      <c r="G55" s="94">
        <v>142</v>
      </c>
      <c r="H55" s="75">
        <v>162</v>
      </c>
      <c r="I55" s="86">
        <v>179</v>
      </c>
      <c r="J55" s="87">
        <v>145</v>
      </c>
      <c r="K55" s="87">
        <v>160</v>
      </c>
      <c r="L55" s="88">
        <v>134</v>
      </c>
      <c r="M55" s="53">
        <f t="shared" si="5"/>
        <v>0.83750000000000002</v>
      </c>
      <c r="N55" s="82" t="s">
        <v>105</v>
      </c>
      <c r="O55" s="83"/>
      <c r="P55" s="56">
        <f>L55-K55</f>
        <v>-26</v>
      </c>
    </row>
    <row r="56" spans="1:16" ht="15.95" customHeight="1">
      <c r="A56" s="23"/>
      <c r="B56" s="44"/>
      <c r="C56" s="59"/>
      <c r="D56" s="125" t="s">
        <v>25</v>
      </c>
      <c r="E56" s="40" t="s">
        <v>51</v>
      </c>
      <c r="F56" s="93">
        <v>891</v>
      </c>
      <c r="G56" s="94">
        <v>912</v>
      </c>
      <c r="H56" s="96">
        <v>744</v>
      </c>
      <c r="I56" s="86">
        <v>838</v>
      </c>
      <c r="J56" s="87">
        <v>845</v>
      </c>
      <c r="K56" s="87">
        <v>830</v>
      </c>
      <c r="L56" s="88">
        <v>834</v>
      </c>
      <c r="M56" s="53">
        <f t="shared" si="5"/>
        <v>1.0048192771084337</v>
      </c>
      <c r="N56" s="57" t="s">
        <v>102</v>
      </c>
      <c r="O56" s="58"/>
      <c r="P56" s="56">
        <f>L56-K56</f>
        <v>4</v>
      </c>
    </row>
    <row r="57" spans="1:16" ht="15.95" customHeight="1">
      <c r="A57" s="23"/>
      <c r="B57" s="44"/>
      <c r="C57" s="59"/>
      <c r="D57" s="39" t="s">
        <v>26</v>
      </c>
      <c r="E57" s="40" t="s">
        <v>51</v>
      </c>
      <c r="F57" s="93">
        <v>4748</v>
      </c>
      <c r="G57" s="94">
        <v>4214</v>
      </c>
      <c r="H57" s="74">
        <v>4460</v>
      </c>
      <c r="I57" s="86">
        <v>3928</v>
      </c>
      <c r="J57" s="87">
        <v>4311</v>
      </c>
      <c r="K57" s="87">
        <v>4300</v>
      </c>
      <c r="L57" s="88">
        <v>4508</v>
      </c>
      <c r="M57" s="53">
        <f t="shared" si="5"/>
        <v>1.0483720930232558</v>
      </c>
      <c r="N57" s="57" t="s">
        <v>102</v>
      </c>
      <c r="O57" s="58" t="s">
        <v>102</v>
      </c>
      <c r="P57" s="56">
        <f>L57-K57</f>
        <v>208</v>
      </c>
    </row>
    <row r="58" spans="1:16" ht="15.95" customHeight="1">
      <c r="A58" s="23"/>
      <c r="B58" s="37" t="s">
        <v>42</v>
      </c>
      <c r="C58" s="38" t="s">
        <v>28</v>
      </c>
      <c r="D58" s="126"/>
      <c r="E58" s="40"/>
      <c r="F58" s="93"/>
      <c r="G58" s="94"/>
      <c r="H58" s="74"/>
      <c r="I58" s="86"/>
      <c r="J58" s="87"/>
      <c r="K58" s="87"/>
      <c r="L58" s="88"/>
      <c r="M58" s="53"/>
      <c r="N58" s="57"/>
      <c r="O58" s="58"/>
      <c r="P58" s="56"/>
    </row>
    <row r="59" spans="1:16" ht="15.95" customHeight="1">
      <c r="A59" s="23"/>
      <c r="B59" s="44"/>
      <c r="C59" s="59"/>
      <c r="D59" s="39" t="s">
        <v>22</v>
      </c>
      <c r="E59" s="40" t="s">
        <v>51</v>
      </c>
      <c r="F59" s="93">
        <v>771</v>
      </c>
      <c r="G59" s="94">
        <v>994</v>
      </c>
      <c r="H59" s="74">
        <v>908</v>
      </c>
      <c r="I59" s="86">
        <v>1063</v>
      </c>
      <c r="J59" s="87">
        <v>1368</v>
      </c>
      <c r="K59" s="87">
        <v>1200</v>
      </c>
      <c r="L59" s="88">
        <v>1183</v>
      </c>
      <c r="M59" s="53">
        <f t="shared" si="5"/>
        <v>0.98583333333333334</v>
      </c>
      <c r="N59" s="57" t="s">
        <v>102</v>
      </c>
      <c r="O59" s="58"/>
      <c r="P59" s="56">
        <f>L59-K59</f>
        <v>-17</v>
      </c>
    </row>
    <row r="60" spans="1:16" ht="15.95" customHeight="1">
      <c r="A60" s="23"/>
      <c r="B60" s="37" t="s">
        <v>42</v>
      </c>
      <c r="C60" s="38" t="s">
        <v>29</v>
      </c>
      <c r="D60" s="126"/>
      <c r="E60" s="40"/>
      <c r="F60" s="93"/>
      <c r="G60" s="94"/>
      <c r="H60" s="74"/>
      <c r="I60" s="86"/>
      <c r="J60" s="87"/>
      <c r="K60" s="87"/>
      <c r="L60" s="88"/>
      <c r="M60" s="53"/>
      <c r="N60" s="57"/>
      <c r="O60" s="58"/>
      <c r="P60" s="56"/>
    </row>
    <row r="61" spans="1:16" ht="15.95" customHeight="1">
      <c r="A61" s="23"/>
      <c r="B61" s="44"/>
      <c r="C61" s="59"/>
      <c r="D61" s="39" t="s">
        <v>22</v>
      </c>
      <c r="E61" s="40" t="s">
        <v>51</v>
      </c>
      <c r="F61" s="93">
        <v>18462</v>
      </c>
      <c r="G61" s="94">
        <v>19849</v>
      </c>
      <c r="H61" s="75">
        <v>19799</v>
      </c>
      <c r="I61" s="86">
        <v>20488</v>
      </c>
      <c r="J61" s="87">
        <v>22181</v>
      </c>
      <c r="K61" s="87">
        <v>22000</v>
      </c>
      <c r="L61" s="88">
        <v>22172</v>
      </c>
      <c r="M61" s="53">
        <f t="shared" si="5"/>
        <v>1.0078181818181817</v>
      </c>
      <c r="N61" s="57" t="s">
        <v>102</v>
      </c>
      <c r="O61" s="58"/>
      <c r="P61" s="56">
        <f>L61-K61</f>
        <v>172</v>
      </c>
    </row>
    <row r="62" spans="1:16" ht="15.95" customHeight="1">
      <c r="A62" s="23"/>
      <c r="B62" s="44"/>
      <c r="C62" s="59"/>
      <c r="D62" s="125" t="s">
        <v>23</v>
      </c>
      <c r="E62" s="40" t="s">
        <v>51</v>
      </c>
      <c r="F62" s="93">
        <v>6838</v>
      </c>
      <c r="G62" s="94">
        <v>6655</v>
      </c>
      <c r="H62" s="74">
        <v>6859</v>
      </c>
      <c r="I62" s="86">
        <v>6773</v>
      </c>
      <c r="J62" s="87">
        <v>7229</v>
      </c>
      <c r="K62" s="87">
        <v>7180</v>
      </c>
      <c r="L62" s="88">
        <v>7589</v>
      </c>
      <c r="M62" s="53">
        <f t="shared" si="5"/>
        <v>1.0569637883008356</v>
      </c>
      <c r="N62" s="54" t="s">
        <v>104</v>
      </c>
      <c r="O62" s="55"/>
      <c r="P62" s="56">
        <f>L62-K62</f>
        <v>409</v>
      </c>
    </row>
    <row r="63" spans="1:16" ht="15.95" customHeight="1">
      <c r="A63" s="23"/>
      <c r="B63" s="44"/>
      <c r="C63" s="59"/>
      <c r="D63" s="39" t="s">
        <v>24</v>
      </c>
      <c r="E63" s="40" t="s">
        <v>51</v>
      </c>
      <c r="F63" s="93">
        <v>1005</v>
      </c>
      <c r="G63" s="94">
        <v>786</v>
      </c>
      <c r="H63" s="74">
        <v>702</v>
      </c>
      <c r="I63" s="86">
        <v>903</v>
      </c>
      <c r="J63" s="87">
        <v>912</v>
      </c>
      <c r="K63" s="87">
        <v>720</v>
      </c>
      <c r="L63" s="88">
        <v>1038</v>
      </c>
      <c r="M63" s="53">
        <f t="shared" si="5"/>
        <v>1.4416666666666667</v>
      </c>
      <c r="N63" s="54" t="s">
        <v>104</v>
      </c>
      <c r="O63" s="55"/>
      <c r="P63" s="56">
        <f>L63-K63</f>
        <v>318</v>
      </c>
    </row>
    <row r="64" spans="1:16" ht="15.95" customHeight="1">
      <c r="A64" s="23"/>
      <c r="B64" s="44"/>
      <c r="C64" s="59"/>
      <c r="D64" s="125" t="s">
        <v>25</v>
      </c>
      <c r="E64" s="40" t="s">
        <v>51</v>
      </c>
      <c r="F64" s="93">
        <v>1439</v>
      </c>
      <c r="G64" s="94">
        <v>1430</v>
      </c>
      <c r="H64" s="74">
        <v>1510</v>
      </c>
      <c r="I64" s="86">
        <v>1247</v>
      </c>
      <c r="J64" s="87">
        <v>1145</v>
      </c>
      <c r="K64" s="87">
        <v>1130</v>
      </c>
      <c r="L64" s="88">
        <v>1269</v>
      </c>
      <c r="M64" s="53">
        <f t="shared" si="5"/>
        <v>1.1230088495575221</v>
      </c>
      <c r="N64" s="54" t="s">
        <v>104</v>
      </c>
      <c r="O64" s="55"/>
      <c r="P64" s="56">
        <f>L64-K64</f>
        <v>139</v>
      </c>
    </row>
    <row r="65" spans="1:16" ht="15.95" customHeight="1">
      <c r="A65" s="23"/>
      <c r="B65" s="44"/>
      <c r="C65" s="59"/>
      <c r="D65" s="39" t="s">
        <v>26</v>
      </c>
      <c r="E65" s="40" t="s">
        <v>51</v>
      </c>
      <c r="F65" s="93">
        <v>25756</v>
      </c>
      <c r="G65" s="94">
        <v>24509</v>
      </c>
      <c r="H65" s="74">
        <v>24508</v>
      </c>
      <c r="I65" s="86">
        <v>26709</v>
      </c>
      <c r="J65" s="87">
        <v>29212</v>
      </c>
      <c r="K65" s="87">
        <v>28900</v>
      </c>
      <c r="L65" s="88">
        <v>29880</v>
      </c>
      <c r="M65" s="53">
        <f t="shared" si="5"/>
        <v>1.0339100346020762</v>
      </c>
      <c r="N65" s="57" t="s">
        <v>102</v>
      </c>
      <c r="O65" s="55" t="s">
        <v>104</v>
      </c>
      <c r="P65" s="56">
        <f>L65-K65</f>
        <v>980</v>
      </c>
    </row>
    <row r="66" spans="1:16" ht="15.95" customHeight="1">
      <c r="A66" s="23"/>
      <c r="B66" s="37" t="s">
        <v>42</v>
      </c>
      <c r="C66" s="38" t="s">
        <v>30</v>
      </c>
      <c r="D66" s="126"/>
      <c r="E66" s="40"/>
      <c r="F66" s="93"/>
      <c r="G66" s="94"/>
      <c r="H66" s="74"/>
      <c r="I66" s="86"/>
      <c r="J66" s="87"/>
      <c r="K66" s="87"/>
      <c r="L66" s="88"/>
      <c r="M66" s="53"/>
      <c r="N66" s="127"/>
      <c r="O66" s="58"/>
      <c r="P66" s="56"/>
    </row>
    <row r="67" spans="1:16" ht="15.95" customHeight="1">
      <c r="A67" s="23"/>
      <c r="B67" s="44"/>
      <c r="C67" s="59"/>
      <c r="D67" s="39" t="s">
        <v>22</v>
      </c>
      <c r="E67" s="40" t="s">
        <v>51</v>
      </c>
      <c r="F67" s="93">
        <v>2600</v>
      </c>
      <c r="G67" s="94">
        <v>2829</v>
      </c>
      <c r="H67" s="75">
        <v>3044</v>
      </c>
      <c r="I67" s="86">
        <v>3298</v>
      </c>
      <c r="J67" s="87">
        <v>3320</v>
      </c>
      <c r="K67" s="87">
        <v>4000</v>
      </c>
      <c r="L67" s="88">
        <v>3484</v>
      </c>
      <c r="M67" s="53">
        <f t="shared" si="5"/>
        <v>0.871</v>
      </c>
      <c r="N67" s="82" t="s">
        <v>105</v>
      </c>
      <c r="O67" s="83"/>
      <c r="P67" s="56">
        <f>L67-K67</f>
        <v>-516</v>
      </c>
    </row>
    <row r="68" spans="1:16" ht="15.95" customHeight="1">
      <c r="A68" s="23"/>
      <c r="B68" s="44"/>
      <c r="C68" s="59"/>
      <c r="D68" s="125" t="s">
        <v>23</v>
      </c>
      <c r="E68" s="40" t="s">
        <v>51</v>
      </c>
      <c r="F68" s="93">
        <v>1744</v>
      </c>
      <c r="G68" s="94">
        <v>1713</v>
      </c>
      <c r="H68" s="74">
        <v>1867</v>
      </c>
      <c r="I68" s="86">
        <v>1796</v>
      </c>
      <c r="J68" s="87">
        <v>1817</v>
      </c>
      <c r="K68" s="87">
        <v>2000</v>
      </c>
      <c r="L68" s="88">
        <v>2066</v>
      </c>
      <c r="M68" s="53">
        <f t="shared" si="5"/>
        <v>1.0329999999999999</v>
      </c>
      <c r="N68" s="57" t="s">
        <v>102</v>
      </c>
      <c r="O68" s="58"/>
      <c r="P68" s="56">
        <f>L68-K68</f>
        <v>66</v>
      </c>
    </row>
    <row r="69" spans="1:16" ht="15.95" customHeight="1">
      <c r="A69" s="23"/>
      <c r="B69" s="44"/>
      <c r="C69" s="59"/>
      <c r="D69" s="39" t="s">
        <v>24</v>
      </c>
      <c r="E69" s="40" t="s">
        <v>51</v>
      </c>
      <c r="F69" s="93">
        <v>393</v>
      </c>
      <c r="G69" s="94">
        <v>439</v>
      </c>
      <c r="H69" s="74">
        <v>444</v>
      </c>
      <c r="I69" s="86">
        <v>425</v>
      </c>
      <c r="J69" s="87">
        <v>375</v>
      </c>
      <c r="K69" s="87">
        <v>330</v>
      </c>
      <c r="L69" s="88">
        <v>348</v>
      </c>
      <c r="M69" s="53">
        <f t="shared" si="5"/>
        <v>1.0545454545454545</v>
      </c>
      <c r="N69" s="57" t="s">
        <v>102</v>
      </c>
      <c r="O69" s="58"/>
      <c r="P69" s="56">
        <f>L69-K69</f>
        <v>18</v>
      </c>
    </row>
    <row r="70" spans="1:16" ht="15.95" customHeight="1">
      <c r="A70" s="23"/>
      <c r="B70" s="44"/>
      <c r="C70" s="59"/>
      <c r="D70" s="125" t="s">
        <v>25</v>
      </c>
      <c r="E70" s="40" t="s">
        <v>51</v>
      </c>
      <c r="F70" s="93">
        <v>417</v>
      </c>
      <c r="G70" s="94">
        <v>432</v>
      </c>
      <c r="H70" s="74">
        <v>396</v>
      </c>
      <c r="I70" s="86">
        <v>404</v>
      </c>
      <c r="J70" s="87">
        <v>347</v>
      </c>
      <c r="K70" s="95">
        <v>440</v>
      </c>
      <c r="L70" s="88">
        <v>458</v>
      </c>
      <c r="M70" s="53">
        <f t="shared" si="5"/>
        <v>1.040909090909091</v>
      </c>
      <c r="N70" s="57" t="s">
        <v>102</v>
      </c>
      <c r="O70" s="58"/>
      <c r="P70" s="56">
        <f>L70-K70</f>
        <v>18</v>
      </c>
    </row>
    <row r="71" spans="1:16" ht="15.95" customHeight="1">
      <c r="A71" s="23"/>
      <c r="B71" s="44"/>
      <c r="C71" s="59"/>
      <c r="D71" s="39" t="s">
        <v>26</v>
      </c>
      <c r="E71" s="40" t="s">
        <v>51</v>
      </c>
      <c r="F71" s="93">
        <v>107</v>
      </c>
      <c r="G71" s="94">
        <v>336</v>
      </c>
      <c r="H71" s="74">
        <v>122</v>
      </c>
      <c r="I71" s="86">
        <v>228</v>
      </c>
      <c r="J71" s="87">
        <v>471</v>
      </c>
      <c r="K71" s="95">
        <v>490</v>
      </c>
      <c r="L71" s="88">
        <v>610</v>
      </c>
      <c r="M71" s="53">
        <f t="shared" si="5"/>
        <v>1.2448979591836735</v>
      </c>
      <c r="N71" s="54" t="s">
        <v>104</v>
      </c>
      <c r="O71" s="58" t="s">
        <v>102</v>
      </c>
      <c r="P71" s="56">
        <f>L71-K71</f>
        <v>120</v>
      </c>
    </row>
    <row r="72" spans="1:16" ht="15.95" customHeight="1">
      <c r="A72" s="23"/>
      <c r="B72" s="44"/>
      <c r="C72" s="59"/>
      <c r="D72" s="39"/>
      <c r="E72" s="40"/>
      <c r="F72" s="93"/>
      <c r="G72" s="94"/>
      <c r="H72" s="74"/>
      <c r="I72" s="86"/>
      <c r="J72" s="87"/>
      <c r="K72" s="87"/>
      <c r="L72" s="88"/>
      <c r="M72" s="53"/>
      <c r="N72" s="57"/>
      <c r="O72" s="58"/>
      <c r="P72" s="56" t="s">
        <v>42</v>
      </c>
    </row>
    <row r="73" spans="1:16" ht="15.95" customHeight="1">
      <c r="A73" s="23">
        <v>12</v>
      </c>
      <c r="B73" s="44" t="s">
        <v>49</v>
      </c>
      <c r="C73" s="59"/>
      <c r="D73" s="39"/>
      <c r="E73" s="40"/>
      <c r="F73" s="93"/>
      <c r="G73" s="94"/>
      <c r="H73" s="75"/>
      <c r="I73" s="86"/>
      <c r="J73" s="87"/>
      <c r="K73" s="95"/>
      <c r="L73" s="88"/>
      <c r="M73" s="53"/>
      <c r="N73" s="57"/>
      <c r="O73" s="58"/>
      <c r="P73" s="56" t="s">
        <v>42</v>
      </c>
    </row>
    <row r="74" spans="1:16" ht="15.95" customHeight="1">
      <c r="A74" s="23"/>
      <c r="B74" s="44"/>
      <c r="C74" s="59" t="s">
        <v>31</v>
      </c>
      <c r="D74" s="39"/>
      <c r="E74" s="40" t="s">
        <v>55</v>
      </c>
      <c r="F74" s="93">
        <v>26</v>
      </c>
      <c r="G74" s="94">
        <v>113</v>
      </c>
      <c r="H74" s="74">
        <v>197</v>
      </c>
      <c r="I74" s="86">
        <v>260</v>
      </c>
      <c r="J74" s="87">
        <v>156</v>
      </c>
      <c r="K74" s="95">
        <v>200</v>
      </c>
      <c r="L74" s="88">
        <v>165</v>
      </c>
      <c r="M74" s="53">
        <f t="shared" si="5"/>
        <v>0.82499999999999996</v>
      </c>
      <c r="N74" s="82" t="s">
        <v>105</v>
      </c>
      <c r="O74" s="83"/>
      <c r="P74" s="56">
        <f>L74-K74</f>
        <v>-35</v>
      </c>
    </row>
    <row r="75" spans="1:16" ht="15.95" customHeight="1">
      <c r="A75" s="23"/>
      <c r="B75" s="44"/>
      <c r="C75" s="59" t="s">
        <v>32</v>
      </c>
      <c r="D75" s="39"/>
      <c r="E75" s="40" t="s">
        <v>56</v>
      </c>
      <c r="F75" s="93">
        <v>68</v>
      </c>
      <c r="G75" s="94">
        <v>106</v>
      </c>
      <c r="H75" s="74">
        <v>151</v>
      </c>
      <c r="I75" s="86">
        <v>159</v>
      </c>
      <c r="J75" s="87">
        <v>177</v>
      </c>
      <c r="K75" s="95">
        <v>200</v>
      </c>
      <c r="L75" s="88">
        <v>186</v>
      </c>
      <c r="M75" s="53">
        <f t="shared" si="5"/>
        <v>0.93</v>
      </c>
      <c r="N75" s="57" t="s">
        <v>102</v>
      </c>
      <c r="O75" s="58" t="s">
        <v>102</v>
      </c>
      <c r="P75" s="56">
        <f>L75-K75</f>
        <v>-14</v>
      </c>
    </row>
    <row r="76" spans="1:16" ht="15.95" customHeight="1">
      <c r="A76" s="23"/>
      <c r="B76" s="44"/>
      <c r="C76" s="59"/>
      <c r="D76" s="39"/>
      <c r="E76" s="40"/>
      <c r="F76" s="93"/>
      <c r="G76" s="94"/>
      <c r="H76" s="74"/>
      <c r="I76" s="86"/>
      <c r="J76" s="87"/>
      <c r="K76" s="87"/>
      <c r="L76" s="88"/>
      <c r="M76" s="53"/>
      <c r="N76" s="57"/>
      <c r="O76" s="58"/>
      <c r="P76" s="111"/>
    </row>
    <row r="77" spans="1:16" ht="15.95" customHeight="1">
      <c r="A77" s="23"/>
      <c r="B77" s="44" t="s">
        <v>110</v>
      </c>
      <c r="C77" s="59"/>
      <c r="D77" s="39"/>
      <c r="E77" s="40"/>
      <c r="F77" s="128"/>
      <c r="G77" s="129"/>
      <c r="H77" s="74"/>
      <c r="I77" s="130"/>
      <c r="J77" s="131"/>
      <c r="K77" s="131"/>
      <c r="L77" s="132"/>
      <c r="M77" s="53"/>
      <c r="N77" s="57"/>
      <c r="O77" s="58"/>
      <c r="P77" s="111"/>
    </row>
    <row r="78" spans="1:16" ht="15.95" customHeight="1">
      <c r="A78" s="23"/>
      <c r="B78" s="44"/>
      <c r="C78" s="59" t="s">
        <v>33</v>
      </c>
      <c r="D78" s="39"/>
      <c r="E78" s="40"/>
      <c r="F78" s="128"/>
      <c r="G78" s="129"/>
      <c r="H78" s="74"/>
      <c r="I78" s="130"/>
      <c r="J78" s="131"/>
      <c r="K78" s="131"/>
      <c r="L78" s="132"/>
      <c r="M78" s="53"/>
      <c r="N78" s="57"/>
      <c r="O78" s="58"/>
      <c r="P78" s="111"/>
    </row>
    <row r="79" spans="1:16" ht="15.95" customHeight="1">
      <c r="A79" s="23"/>
      <c r="B79" s="44"/>
      <c r="C79" s="59"/>
      <c r="D79" s="39" t="s">
        <v>21</v>
      </c>
      <c r="E79" s="40" t="s">
        <v>54</v>
      </c>
      <c r="F79" s="133">
        <v>71.2</v>
      </c>
      <c r="G79" s="134">
        <v>78.900000000000006</v>
      </c>
      <c r="H79" s="135">
        <v>81.099999999999994</v>
      </c>
      <c r="I79" s="136">
        <v>85.2</v>
      </c>
      <c r="J79" s="137">
        <v>90.3</v>
      </c>
      <c r="K79" s="137">
        <v>90</v>
      </c>
      <c r="L79" s="138">
        <v>92.5</v>
      </c>
      <c r="M79" s="53">
        <f t="shared" si="5"/>
        <v>1.0277777777777777</v>
      </c>
      <c r="N79" s="127" t="s">
        <v>102</v>
      </c>
      <c r="O79" s="139"/>
      <c r="P79" s="111">
        <f>L79-K79</f>
        <v>2.5</v>
      </c>
    </row>
    <row r="80" spans="1:16" ht="15.95" customHeight="1">
      <c r="A80" s="23"/>
      <c r="B80" s="44"/>
      <c r="C80" s="59"/>
      <c r="D80" s="39" t="s">
        <v>34</v>
      </c>
      <c r="E80" s="40" t="s">
        <v>54</v>
      </c>
      <c r="F80" s="133">
        <v>53.1</v>
      </c>
      <c r="G80" s="134">
        <v>55.1</v>
      </c>
      <c r="H80" s="99">
        <v>53.4</v>
      </c>
      <c r="I80" s="136">
        <v>62.1</v>
      </c>
      <c r="J80" s="137">
        <v>71.400000000000006</v>
      </c>
      <c r="K80" s="140">
        <v>70</v>
      </c>
      <c r="L80" s="138">
        <v>73.62</v>
      </c>
      <c r="M80" s="53">
        <f t="shared" si="5"/>
        <v>1.0517142857142858</v>
      </c>
      <c r="N80" s="127" t="s">
        <v>102</v>
      </c>
      <c r="O80" s="139"/>
      <c r="P80" s="111">
        <f>L80-K80</f>
        <v>3.6200000000000045</v>
      </c>
    </row>
    <row r="81" spans="1:16" ht="15.95" customHeight="1">
      <c r="A81" s="23"/>
      <c r="B81" s="44"/>
      <c r="C81" s="59"/>
      <c r="D81" s="39" t="s">
        <v>35</v>
      </c>
      <c r="E81" s="40" t="s">
        <v>54</v>
      </c>
      <c r="F81" s="133">
        <v>88</v>
      </c>
      <c r="G81" s="134">
        <v>91.8</v>
      </c>
      <c r="H81" s="114">
        <v>91.9</v>
      </c>
      <c r="I81" s="136">
        <v>94.3</v>
      </c>
      <c r="J81" s="137">
        <v>98.1</v>
      </c>
      <c r="K81" s="140">
        <v>97</v>
      </c>
      <c r="L81" s="138">
        <v>98.7</v>
      </c>
      <c r="M81" s="53">
        <f t="shared" si="5"/>
        <v>1.0175257731958762</v>
      </c>
      <c r="N81" s="127" t="s">
        <v>102</v>
      </c>
      <c r="O81" s="139"/>
      <c r="P81" s="111">
        <f>L81-K81</f>
        <v>1.7000000000000028</v>
      </c>
    </row>
    <row r="82" spans="1:16" ht="15.95" customHeight="1">
      <c r="A82" s="23"/>
      <c r="B82" s="44"/>
      <c r="C82" s="59"/>
      <c r="D82" s="39" t="s">
        <v>36</v>
      </c>
      <c r="E82" s="40" t="s">
        <v>54</v>
      </c>
      <c r="F82" s="133">
        <v>79.5</v>
      </c>
      <c r="G82" s="134">
        <v>78.5</v>
      </c>
      <c r="H82" s="114">
        <v>85.4</v>
      </c>
      <c r="I82" s="136">
        <v>87.7</v>
      </c>
      <c r="J82" s="137">
        <v>93.4</v>
      </c>
      <c r="K82" s="140">
        <v>88</v>
      </c>
      <c r="L82" s="138">
        <v>93.3</v>
      </c>
      <c r="M82" s="53">
        <f t="shared" si="5"/>
        <v>1.0602272727272728</v>
      </c>
      <c r="N82" s="127" t="s">
        <v>102</v>
      </c>
      <c r="O82" s="139" t="s">
        <v>102</v>
      </c>
      <c r="P82" s="111">
        <f>L82-K82</f>
        <v>5.2999999999999972</v>
      </c>
    </row>
    <row r="83" spans="1:16" ht="15.95" customHeight="1">
      <c r="A83" s="23"/>
      <c r="B83" s="44"/>
      <c r="C83" s="59" t="s">
        <v>43</v>
      </c>
      <c r="D83" s="39"/>
      <c r="E83" s="40"/>
      <c r="F83" s="133"/>
      <c r="G83" s="134"/>
      <c r="H83" s="74"/>
      <c r="I83" s="136"/>
      <c r="J83" s="137"/>
      <c r="K83" s="137"/>
      <c r="L83" s="138"/>
      <c r="M83" s="53"/>
      <c r="N83" s="127"/>
      <c r="O83" s="58"/>
      <c r="P83" s="111"/>
    </row>
    <row r="84" spans="1:16" ht="15.95" customHeight="1">
      <c r="A84" s="23"/>
      <c r="B84" s="44" t="s">
        <v>42</v>
      </c>
      <c r="C84" s="59"/>
      <c r="D84" s="39" t="s">
        <v>21</v>
      </c>
      <c r="E84" s="40" t="s">
        <v>54</v>
      </c>
      <c r="F84" s="133">
        <v>51.1</v>
      </c>
      <c r="G84" s="134">
        <v>74.2</v>
      </c>
      <c r="H84" s="114">
        <v>97.7</v>
      </c>
      <c r="I84" s="136">
        <v>99.4</v>
      </c>
      <c r="J84" s="137">
        <v>107</v>
      </c>
      <c r="K84" s="137">
        <v>100</v>
      </c>
      <c r="L84" s="138">
        <v>108.7</v>
      </c>
      <c r="M84" s="53">
        <f t="shared" si="5"/>
        <v>1.087</v>
      </c>
      <c r="N84" s="127" t="s">
        <v>102</v>
      </c>
      <c r="O84" s="139"/>
      <c r="P84" s="111">
        <f>L84-K84</f>
        <v>8.7000000000000028</v>
      </c>
    </row>
    <row r="85" spans="1:16" ht="15.95" customHeight="1">
      <c r="A85" s="23"/>
      <c r="B85" s="44" t="s">
        <v>42</v>
      </c>
      <c r="C85" s="59"/>
      <c r="D85" s="39" t="s">
        <v>34</v>
      </c>
      <c r="E85" s="40" t="s">
        <v>54</v>
      </c>
      <c r="F85" s="133">
        <v>43.2</v>
      </c>
      <c r="G85" s="134">
        <v>54</v>
      </c>
      <c r="H85" s="135">
        <v>51.6</v>
      </c>
      <c r="I85" s="136">
        <v>58.2</v>
      </c>
      <c r="J85" s="137">
        <v>61.5</v>
      </c>
      <c r="K85" s="137">
        <v>61</v>
      </c>
      <c r="L85" s="138">
        <v>64</v>
      </c>
      <c r="M85" s="53">
        <f t="shared" si="5"/>
        <v>1.0491803278688525</v>
      </c>
      <c r="N85" s="127" t="s">
        <v>102</v>
      </c>
      <c r="O85" s="139"/>
      <c r="P85" s="111">
        <f>L85-K85</f>
        <v>3</v>
      </c>
    </row>
    <row r="86" spans="1:16" ht="15.95" customHeight="1">
      <c r="A86" s="23"/>
      <c r="B86" s="44" t="s">
        <v>42</v>
      </c>
      <c r="C86" s="59"/>
      <c r="D86" s="39" t="s">
        <v>35</v>
      </c>
      <c r="E86" s="40" t="s">
        <v>54</v>
      </c>
      <c r="F86" s="133">
        <v>90.3</v>
      </c>
      <c r="G86" s="134">
        <v>167</v>
      </c>
      <c r="H86" s="99">
        <v>116.3</v>
      </c>
      <c r="I86" s="141">
        <v>130.5</v>
      </c>
      <c r="J86" s="137">
        <v>116.7</v>
      </c>
      <c r="K86" s="137">
        <v>130</v>
      </c>
      <c r="L86" s="138">
        <v>118.8</v>
      </c>
      <c r="M86" s="53">
        <f t="shared" si="5"/>
        <v>0.91384615384615386</v>
      </c>
      <c r="N86" s="127" t="s">
        <v>102</v>
      </c>
      <c r="O86" s="139"/>
      <c r="P86" s="111">
        <f>L86-K86</f>
        <v>-11.200000000000003</v>
      </c>
    </row>
    <row r="87" spans="1:16" ht="15.95" customHeight="1">
      <c r="A87" s="23"/>
      <c r="B87" s="44" t="s">
        <v>42</v>
      </c>
      <c r="C87" s="59"/>
      <c r="D87" s="39" t="s">
        <v>36</v>
      </c>
      <c r="E87" s="40" t="s">
        <v>54</v>
      </c>
      <c r="F87" s="133">
        <v>24.5</v>
      </c>
      <c r="G87" s="134">
        <v>28.3</v>
      </c>
      <c r="H87" s="114">
        <v>32.5</v>
      </c>
      <c r="I87" s="136">
        <v>31.48</v>
      </c>
      <c r="J87" s="137">
        <v>36.799999999999997</v>
      </c>
      <c r="K87" s="137">
        <v>33</v>
      </c>
      <c r="L87" s="138">
        <v>40.5</v>
      </c>
      <c r="M87" s="53">
        <f t="shared" si="5"/>
        <v>1.2272727272727273</v>
      </c>
      <c r="N87" s="142" t="s">
        <v>104</v>
      </c>
      <c r="O87" s="139" t="s">
        <v>102</v>
      </c>
      <c r="P87" s="111">
        <f>L87-K87</f>
        <v>7.5</v>
      </c>
    </row>
    <row r="88" spans="1:16" ht="15.95" customHeight="1">
      <c r="A88" s="23">
        <v>13</v>
      </c>
      <c r="B88" s="44" t="s">
        <v>111</v>
      </c>
      <c r="C88" s="59"/>
      <c r="D88" s="39"/>
      <c r="E88" s="40"/>
      <c r="F88" s="128"/>
      <c r="G88" s="129"/>
      <c r="H88" s="143"/>
      <c r="I88" s="130"/>
      <c r="J88" s="131"/>
      <c r="K88" s="131"/>
      <c r="L88" s="132"/>
      <c r="M88" s="53"/>
      <c r="N88" s="57"/>
      <c r="O88" s="58"/>
      <c r="P88" s="56" t="s">
        <v>42</v>
      </c>
    </row>
    <row r="89" spans="1:16" ht="15.95" customHeight="1">
      <c r="A89" s="23"/>
      <c r="B89" s="44"/>
      <c r="C89" s="59"/>
      <c r="D89" s="39" t="s">
        <v>21</v>
      </c>
      <c r="E89" s="40" t="s">
        <v>51</v>
      </c>
      <c r="F89" s="128">
        <v>10</v>
      </c>
      <c r="G89" s="129">
        <v>20</v>
      </c>
      <c r="H89" s="143">
        <v>30</v>
      </c>
      <c r="I89" s="130">
        <v>47</v>
      </c>
      <c r="J89" s="131">
        <v>20</v>
      </c>
      <c r="K89" s="131">
        <v>20</v>
      </c>
      <c r="L89" s="132">
        <v>28</v>
      </c>
      <c r="M89" s="53">
        <f t="shared" ref="M89:M130" si="7">L89/K89</f>
        <v>1.4</v>
      </c>
      <c r="N89" s="54" t="s">
        <v>104</v>
      </c>
      <c r="O89" s="55"/>
      <c r="P89" s="56">
        <f>L89-K89</f>
        <v>8</v>
      </c>
    </row>
    <row r="90" spans="1:16" ht="15.95" customHeight="1">
      <c r="A90" s="23"/>
      <c r="B90" s="44"/>
      <c r="C90" s="59"/>
      <c r="D90" s="39" t="s">
        <v>35</v>
      </c>
      <c r="E90" s="40" t="s">
        <v>51</v>
      </c>
      <c r="F90" s="128">
        <v>2</v>
      </c>
      <c r="G90" s="129">
        <v>5</v>
      </c>
      <c r="H90" s="144">
        <v>4</v>
      </c>
      <c r="I90" s="130">
        <v>3</v>
      </c>
      <c r="J90" s="131">
        <v>12</v>
      </c>
      <c r="K90" s="145">
        <v>2</v>
      </c>
      <c r="L90" s="132">
        <v>3</v>
      </c>
      <c r="M90" s="53">
        <f t="shared" si="7"/>
        <v>1.5</v>
      </c>
      <c r="N90" s="54" t="s">
        <v>104</v>
      </c>
      <c r="O90" s="55" t="s">
        <v>109</v>
      </c>
      <c r="P90" s="56">
        <f>L90-K90</f>
        <v>1</v>
      </c>
    </row>
    <row r="91" spans="1:16" ht="15.95" customHeight="1">
      <c r="A91" s="23">
        <v>15</v>
      </c>
      <c r="B91" s="44" t="s">
        <v>37</v>
      </c>
      <c r="C91" s="59"/>
      <c r="D91" s="39"/>
      <c r="E91" s="40"/>
      <c r="F91" s="128"/>
      <c r="G91" s="129"/>
      <c r="H91" s="143"/>
      <c r="I91" s="130"/>
      <c r="J91" s="131"/>
      <c r="K91" s="131"/>
      <c r="L91" s="132"/>
      <c r="M91" s="53"/>
      <c r="N91" s="57"/>
      <c r="O91" s="58"/>
      <c r="P91" s="56" t="s">
        <v>42</v>
      </c>
    </row>
    <row r="92" spans="1:16" ht="15.95" customHeight="1">
      <c r="A92" s="23"/>
      <c r="B92" s="44"/>
      <c r="C92" s="59" t="s">
        <v>21</v>
      </c>
      <c r="D92" s="39"/>
      <c r="E92" s="40" t="s">
        <v>52</v>
      </c>
      <c r="F92" s="146">
        <v>7164</v>
      </c>
      <c r="G92" s="147">
        <v>9994</v>
      </c>
      <c r="H92" s="143">
        <v>10376</v>
      </c>
      <c r="I92" s="148">
        <v>15550</v>
      </c>
      <c r="J92" s="149">
        <v>15066</v>
      </c>
      <c r="K92" s="149">
        <v>15000</v>
      </c>
      <c r="L92" s="150">
        <v>16312</v>
      </c>
      <c r="M92" s="53">
        <f t="shared" si="7"/>
        <v>1.0874666666666666</v>
      </c>
      <c r="N92" s="54" t="s">
        <v>104</v>
      </c>
      <c r="O92" s="55"/>
      <c r="P92" s="56">
        <f t="shared" ref="P92:P97" si="8">L92-K92</f>
        <v>1312</v>
      </c>
    </row>
    <row r="93" spans="1:16" ht="15.95" customHeight="1">
      <c r="A93" s="23"/>
      <c r="B93" s="44"/>
      <c r="C93" s="59" t="s">
        <v>68</v>
      </c>
      <c r="D93" s="39"/>
      <c r="E93" s="40" t="s">
        <v>52</v>
      </c>
      <c r="F93" s="146">
        <v>5337</v>
      </c>
      <c r="G93" s="147">
        <v>7129</v>
      </c>
      <c r="H93" s="143">
        <v>7722</v>
      </c>
      <c r="I93" s="148">
        <v>8751</v>
      </c>
      <c r="J93" s="149">
        <v>7071</v>
      </c>
      <c r="K93" s="149">
        <v>7000</v>
      </c>
      <c r="L93" s="150">
        <v>8479</v>
      </c>
      <c r="M93" s="53">
        <f t="shared" si="7"/>
        <v>1.2112857142857143</v>
      </c>
      <c r="N93" s="54" t="s">
        <v>104</v>
      </c>
      <c r="O93" s="55"/>
      <c r="P93" s="56">
        <f t="shared" si="8"/>
        <v>1479</v>
      </c>
    </row>
    <row r="94" spans="1:16" ht="15.95" customHeight="1">
      <c r="A94" s="23"/>
      <c r="B94" s="44"/>
      <c r="C94" s="59" t="s">
        <v>69</v>
      </c>
      <c r="D94" s="39"/>
      <c r="E94" s="40" t="s">
        <v>52</v>
      </c>
      <c r="F94" s="146">
        <v>1692</v>
      </c>
      <c r="G94" s="147">
        <v>2116</v>
      </c>
      <c r="H94" s="143">
        <v>2120</v>
      </c>
      <c r="I94" s="148">
        <v>2169</v>
      </c>
      <c r="J94" s="149">
        <v>1881</v>
      </c>
      <c r="K94" s="149">
        <v>1900</v>
      </c>
      <c r="L94" s="150">
        <v>1379</v>
      </c>
      <c r="M94" s="53">
        <f t="shared" si="7"/>
        <v>0.72578947368421054</v>
      </c>
      <c r="N94" s="82" t="s">
        <v>105</v>
      </c>
      <c r="O94" s="83"/>
      <c r="P94" s="56">
        <f t="shared" si="8"/>
        <v>-521</v>
      </c>
    </row>
    <row r="95" spans="1:16" ht="15.95" customHeight="1">
      <c r="A95" s="23"/>
      <c r="B95" s="44"/>
      <c r="C95" s="59" t="s">
        <v>72</v>
      </c>
      <c r="D95" s="39"/>
      <c r="E95" s="40" t="s">
        <v>52</v>
      </c>
      <c r="F95" s="146">
        <v>5516</v>
      </c>
      <c r="G95" s="147">
        <v>6675</v>
      </c>
      <c r="H95" s="144">
        <v>6694</v>
      </c>
      <c r="I95" s="148">
        <v>6892</v>
      </c>
      <c r="J95" s="149">
        <v>7917</v>
      </c>
      <c r="K95" s="149">
        <v>8000</v>
      </c>
      <c r="L95" s="150">
        <v>8853</v>
      </c>
      <c r="M95" s="53">
        <f t="shared" si="7"/>
        <v>1.106625</v>
      </c>
      <c r="N95" s="54" t="s">
        <v>104</v>
      </c>
      <c r="O95" s="55"/>
      <c r="P95" s="56">
        <f t="shared" si="8"/>
        <v>853</v>
      </c>
    </row>
    <row r="96" spans="1:16" ht="15.95" customHeight="1">
      <c r="A96" s="23"/>
      <c r="B96" s="44"/>
      <c r="C96" s="59" t="s">
        <v>73</v>
      </c>
      <c r="D96" s="39"/>
      <c r="E96" s="40" t="s">
        <v>52</v>
      </c>
      <c r="F96" s="146">
        <v>1314</v>
      </c>
      <c r="G96" s="147">
        <v>2278</v>
      </c>
      <c r="H96" s="143">
        <v>2618</v>
      </c>
      <c r="I96" s="148">
        <v>1549</v>
      </c>
      <c r="J96" s="149">
        <v>3460</v>
      </c>
      <c r="K96" s="149">
        <v>3480</v>
      </c>
      <c r="L96" s="150">
        <v>4658</v>
      </c>
      <c r="M96" s="53">
        <f t="shared" si="7"/>
        <v>1.3385057471264368</v>
      </c>
      <c r="N96" s="54" t="s">
        <v>104</v>
      </c>
      <c r="O96" s="55"/>
      <c r="P96" s="56">
        <f t="shared" si="8"/>
        <v>1178</v>
      </c>
    </row>
    <row r="97" spans="1:16" ht="15.95" customHeight="1">
      <c r="A97" s="23"/>
      <c r="B97" s="44"/>
      <c r="C97" s="59" t="s">
        <v>66</v>
      </c>
      <c r="D97" s="39"/>
      <c r="E97" s="40" t="s">
        <v>52</v>
      </c>
      <c r="F97" s="93">
        <f>SUM(F92:F96)</f>
        <v>21023</v>
      </c>
      <c r="G97" s="94">
        <v>28192</v>
      </c>
      <c r="H97" s="143">
        <f>SUM(H92:H96)</f>
        <v>29530</v>
      </c>
      <c r="I97" s="104">
        <f>SUM(I92:I96)</f>
        <v>34911</v>
      </c>
      <c r="J97" s="104">
        <f>SUM(J92:J96)</f>
        <v>35395</v>
      </c>
      <c r="K97" s="87">
        <f>SUM(K92:K96)</f>
        <v>35380</v>
      </c>
      <c r="L97" s="88">
        <f>SUM(L92:L96)</f>
        <v>39681</v>
      </c>
      <c r="M97" s="53">
        <f t="shared" si="7"/>
        <v>1.1215658564160542</v>
      </c>
      <c r="N97" s="54" t="s">
        <v>104</v>
      </c>
      <c r="O97" s="58" t="s">
        <v>102</v>
      </c>
      <c r="P97" s="56">
        <f t="shared" si="8"/>
        <v>4301</v>
      </c>
    </row>
    <row r="98" spans="1:16" ht="15.95" customHeight="1">
      <c r="A98" s="23">
        <v>16</v>
      </c>
      <c r="B98" s="44" t="s">
        <v>39</v>
      </c>
      <c r="C98" s="59"/>
      <c r="D98" s="39"/>
      <c r="E98" s="40"/>
      <c r="F98" s="128"/>
      <c r="G98" s="129"/>
      <c r="H98" s="151"/>
      <c r="I98" s="130"/>
      <c r="J98" s="131"/>
      <c r="K98" s="131"/>
      <c r="L98" s="132"/>
      <c r="M98" s="53"/>
      <c r="N98" s="57"/>
      <c r="O98" s="58"/>
      <c r="P98" s="56"/>
    </row>
    <row r="99" spans="1:16" ht="15.95" customHeight="1">
      <c r="A99" s="23"/>
      <c r="B99" s="44"/>
      <c r="C99" s="59" t="s">
        <v>21</v>
      </c>
      <c r="D99" s="39"/>
      <c r="E99" s="40"/>
      <c r="F99" s="128"/>
      <c r="G99" s="129"/>
      <c r="H99" s="151"/>
      <c r="I99" s="152"/>
      <c r="J99" s="131"/>
      <c r="K99" s="131"/>
      <c r="L99" s="132"/>
      <c r="M99" s="53"/>
      <c r="N99" s="57"/>
      <c r="O99" s="58"/>
      <c r="P99" s="56"/>
    </row>
    <row r="100" spans="1:16" ht="15.95" customHeight="1">
      <c r="A100" s="23"/>
      <c r="B100" s="44"/>
      <c r="C100" s="59" t="s">
        <v>42</v>
      </c>
      <c r="D100" s="39" t="s">
        <v>40</v>
      </c>
      <c r="E100" s="40" t="s">
        <v>54</v>
      </c>
      <c r="F100" s="153">
        <v>82.9</v>
      </c>
      <c r="G100" s="154">
        <v>83.5</v>
      </c>
      <c r="H100" s="155">
        <v>74.5</v>
      </c>
      <c r="I100" s="156">
        <v>55</v>
      </c>
      <c r="J100" s="157">
        <v>55</v>
      </c>
      <c r="K100" s="157">
        <v>60</v>
      </c>
      <c r="L100" s="158">
        <v>59.5</v>
      </c>
      <c r="M100" s="53">
        <f t="shared" si="7"/>
        <v>0.9916666666666667</v>
      </c>
      <c r="N100" s="57" t="s">
        <v>102</v>
      </c>
      <c r="O100" s="139"/>
      <c r="P100" s="111">
        <f>L100-K100</f>
        <v>-0.5</v>
      </c>
    </row>
    <row r="101" spans="1:16" ht="15.95" customHeight="1">
      <c r="A101" s="23"/>
      <c r="B101" s="44"/>
      <c r="C101" s="59" t="s">
        <v>42</v>
      </c>
      <c r="D101" s="39" t="s">
        <v>41</v>
      </c>
      <c r="E101" s="40" t="s">
        <v>57</v>
      </c>
      <c r="F101" s="93">
        <v>538</v>
      </c>
      <c r="G101" s="94">
        <v>796</v>
      </c>
      <c r="H101" s="159">
        <v>704</v>
      </c>
      <c r="I101" s="104">
        <v>597</v>
      </c>
      <c r="J101" s="87">
        <v>610</v>
      </c>
      <c r="K101" s="87">
        <v>620</v>
      </c>
      <c r="L101" s="88">
        <v>620</v>
      </c>
      <c r="M101" s="53">
        <f t="shared" si="7"/>
        <v>1</v>
      </c>
      <c r="N101" s="57" t="s">
        <v>102</v>
      </c>
      <c r="O101" s="58"/>
      <c r="P101" s="111">
        <f>L101-K101</f>
        <v>0</v>
      </c>
    </row>
    <row r="102" spans="1:16" ht="15.95" customHeight="1">
      <c r="A102" s="23"/>
      <c r="B102" s="44"/>
      <c r="C102" s="59" t="s">
        <v>34</v>
      </c>
      <c r="D102" s="39"/>
      <c r="E102" s="40"/>
      <c r="F102" s="128"/>
      <c r="G102" s="129"/>
      <c r="H102" s="151"/>
      <c r="I102" s="152"/>
      <c r="J102" s="131"/>
      <c r="K102" s="131"/>
      <c r="L102" s="132"/>
      <c r="M102" s="53"/>
      <c r="N102" s="57"/>
      <c r="O102" s="58"/>
      <c r="P102" s="56"/>
    </row>
    <row r="103" spans="1:16" ht="15.95" customHeight="1">
      <c r="A103" s="23"/>
      <c r="B103" s="44"/>
      <c r="C103" s="59" t="s">
        <v>42</v>
      </c>
      <c r="D103" s="39" t="s">
        <v>40</v>
      </c>
      <c r="E103" s="40" t="s">
        <v>54</v>
      </c>
      <c r="F103" s="153">
        <v>33.6</v>
      </c>
      <c r="G103" s="154">
        <v>43.5</v>
      </c>
      <c r="H103" s="155">
        <v>48.2</v>
      </c>
      <c r="I103" s="156">
        <v>57.5</v>
      </c>
      <c r="J103" s="157">
        <v>59.2</v>
      </c>
      <c r="K103" s="157">
        <v>60</v>
      </c>
      <c r="L103" s="158">
        <v>59</v>
      </c>
      <c r="M103" s="53">
        <f t="shared" si="7"/>
        <v>0.98333333333333328</v>
      </c>
      <c r="N103" s="57" t="s">
        <v>102</v>
      </c>
      <c r="O103" s="139"/>
      <c r="P103" s="111">
        <f>L103-K103</f>
        <v>-1</v>
      </c>
    </row>
    <row r="104" spans="1:16" ht="15.95" customHeight="1">
      <c r="A104" s="23"/>
      <c r="B104" s="44"/>
      <c r="C104" s="59" t="s">
        <v>42</v>
      </c>
      <c r="D104" s="39" t="s">
        <v>41</v>
      </c>
      <c r="E104" s="40" t="s">
        <v>57</v>
      </c>
      <c r="F104" s="93">
        <v>60</v>
      </c>
      <c r="G104" s="94">
        <v>93</v>
      </c>
      <c r="H104" s="159">
        <v>60</v>
      </c>
      <c r="I104" s="104">
        <v>67</v>
      </c>
      <c r="J104" s="87">
        <v>71</v>
      </c>
      <c r="K104" s="87">
        <v>70</v>
      </c>
      <c r="L104" s="88">
        <v>258</v>
      </c>
      <c r="M104" s="53">
        <f t="shared" si="7"/>
        <v>3.6857142857142855</v>
      </c>
      <c r="N104" s="54" t="s">
        <v>104</v>
      </c>
      <c r="O104" s="55"/>
      <c r="P104" s="111">
        <f>L104-K104</f>
        <v>188</v>
      </c>
    </row>
    <row r="105" spans="1:16" ht="15.95" customHeight="1">
      <c r="A105" s="23"/>
      <c r="B105" s="44"/>
      <c r="C105" s="59" t="s">
        <v>35</v>
      </c>
      <c r="D105" s="39"/>
      <c r="E105" s="40"/>
      <c r="F105" s="128"/>
      <c r="G105" s="129"/>
      <c r="H105" s="151"/>
      <c r="I105" s="152"/>
      <c r="J105" s="131"/>
      <c r="K105" s="131"/>
      <c r="L105" s="132"/>
      <c r="M105" s="53"/>
      <c r="N105" s="57"/>
      <c r="O105" s="58"/>
      <c r="P105" s="56"/>
    </row>
    <row r="106" spans="1:16" ht="15.95" customHeight="1">
      <c r="A106" s="23"/>
      <c r="B106" s="44"/>
      <c r="C106" s="59" t="s">
        <v>42</v>
      </c>
      <c r="D106" s="39" t="s">
        <v>40</v>
      </c>
      <c r="E106" s="40" t="s">
        <v>54</v>
      </c>
      <c r="F106" s="153">
        <v>56.5</v>
      </c>
      <c r="G106" s="154">
        <v>80.3</v>
      </c>
      <c r="H106" s="155">
        <v>82.7</v>
      </c>
      <c r="I106" s="156">
        <v>82.5</v>
      </c>
      <c r="J106" s="157">
        <v>78.3</v>
      </c>
      <c r="K106" s="157">
        <v>80</v>
      </c>
      <c r="L106" s="158">
        <v>74.8</v>
      </c>
      <c r="M106" s="53">
        <f t="shared" si="7"/>
        <v>0.93499999999999994</v>
      </c>
      <c r="N106" s="57" t="s">
        <v>102</v>
      </c>
      <c r="O106" s="139"/>
      <c r="P106" s="111">
        <f>L106-K106</f>
        <v>-5.2000000000000028</v>
      </c>
    </row>
    <row r="107" spans="1:16" ht="15.95" customHeight="1">
      <c r="A107" s="23"/>
      <c r="B107" s="44"/>
      <c r="C107" s="59" t="s">
        <v>42</v>
      </c>
      <c r="D107" s="39" t="s">
        <v>41</v>
      </c>
      <c r="E107" s="40" t="s">
        <v>57</v>
      </c>
      <c r="F107" s="93">
        <v>119</v>
      </c>
      <c r="G107" s="94">
        <v>316</v>
      </c>
      <c r="H107" s="159">
        <v>305</v>
      </c>
      <c r="I107" s="104">
        <v>314</v>
      </c>
      <c r="J107" s="87">
        <v>319</v>
      </c>
      <c r="K107" s="87">
        <v>330</v>
      </c>
      <c r="L107" s="88">
        <v>338</v>
      </c>
      <c r="M107" s="53">
        <f t="shared" si="7"/>
        <v>1.0242424242424242</v>
      </c>
      <c r="N107" s="57" t="s">
        <v>102</v>
      </c>
      <c r="O107" s="58"/>
      <c r="P107" s="111">
        <f>L107-K107</f>
        <v>8</v>
      </c>
    </row>
    <row r="108" spans="1:16" ht="15.95" customHeight="1">
      <c r="A108" s="23"/>
      <c r="B108" s="44"/>
      <c r="C108" s="59" t="s">
        <v>36</v>
      </c>
      <c r="D108" s="39"/>
      <c r="E108" s="40"/>
      <c r="F108" s="128"/>
      <c r="G108" s="129"/>
      <c r="H108" s="151"/>
      <c r="I108" s="152"/>
      <c r="J108" s="131"/>
      <c r="K108" s="131"/>
      <c r="L108" s="132"/>
      <c r="M108" s="53"/>
      <c r="N108" s="57"/>
      <c r="O108" s="58"/>
      <c r="P108" s="111" t="s">
        <v>42</v>
      </c>
    </row>
    <row r="109" spans="1:16" ht="15.95" customHeight="1">
      <c r="A109" s="23"/>
      <c r="B109" s="44"/>
      <c r="C109" s="59" t="s">
        <v>42</v>
      </c>
      <c r="D109" s="39" t="s">
        <v>40</v>
      </c>
      <c r="E109" s="40" t="s">
        <v>54</v>
      </c>
      <c r="F109" s="153">
        <v>41.3</v>
      </c>
      <c r="G109" s="154">
        <v>43.8</v>
      </c>
      <c r="H109" s="155">
        <v>47.9</v>
      </c>
      <c r="I109" s="156">
        <v>49</v>
      </c>
      <c r="J109" s="157">
        <v>50.8</v>
      </c>
      <c r="K109" s="157">
        <v>52</v>
      </c>
      <c r="L109" s="158">
        <v>49.9</v>
      </c>
      <c r="M109" s="53">
        <f t="shared" si="7"/>
        <v>0.95961538461538454</v>
      </c>
      <c r="N109" s="57" t="s">
        <v>102</v>
      </c>
      <c r="O109" s="139"/>
      <c r="P109" s="111">
        <f>L109-K109</f>
        <v>-2.1000000000000014</v>
      </c>
    </row>
    <row r="110" spans="1:16" ht="15.95" customHeight="1">
      <c r="A110" s="23"/>
      <c r="B110" s="44"/>
      <c r="C110" s="59" t="s">
        <v>42</v>
      </c>
      <c r="D110" s="39" t="s">
        <v>41</v>
      </c>
      <c r="E110" s="40" t="s">
        <v>57</v>
      </c>
      <c r="F110" s="93">
        <v>96</v>
      </c>
      <c r="G110" s="94">
        <v>136</v>
      </c>
      <c r="H110" s="159">
        <v>181</v>
      </c>
      <c r="I110" s="104">
        <v>183</v>
      </c>
      <c r="J110" s="87">
        <v>191</v>
      </c>
      <c r="K110" s="87">
        <v>180</v>
      </c>
      <c r="L110" s="88">
        <v>208</v>
      </c>
      <c r="M110" s="53">
        <f t="shared" si="7"/>
        <v>1.1555555555555554</v>
      </c>
      <c r="N110" s="54" t="s">
        <v>104</v>
      </c>
      <c r="O110" s="58" t="s">
        <v>102</v>
      </c>
      <c r="P110" s="111">
        <f>L110-K110</f>
        <v>28</v>
      </c>
    </row>
    <row r="111" spans="1:16" ht="15.95" customHeight="1">
      <c r="A111" s="23">
        <v>21</v>
      </c>
      <c r="B111" s="162" t="s">
        <v>44</v>
      </c>
      <c r="C111" s="163"/>
      <c r="D111" s="164"/>
      <c r="E111" s="40"/>
      <c r="F111" s="128"/>
      <c r="G111" s="129"/>
      <c r="H111" s="151"/>
      <c r="I111" s="152"/>
      <c r="J111" s="131"/>
      <c r="K111" s="131"/>
      <c r="L111" s="132"/>
      <c r="M111" s="53"/>
      <c r="N111" s="57"/>
      <c r="O111" s="58"/>
      <c r="P111" s="56"/>
    </row>
    <row r="112" spans="1:16" ht="15.95" customHeight="1">
      <c r="A112" s="23"/>
      <c r="B112" s="162"/>
      <c r="C112" s="59" t="s">
        <v>21</v>
      </c>
      <c r="D112" s="164"/>
      <c r="E112" s="40" t="s">
        <v>52</v>
      </c>
      <c r="F112" s="146">
        <v>5663</v>
      </c>
      <c r="G112" s="147">
        <v>6593</v>
      </c>
      <c r="H112" s="165">
        <v>7463</v>
      </c>
      <c r="I112" s="166">
        <v>7301</v>
      </c>
      <c r="J112" s="149">
        <v>7855</v>
      </c>
      <c r="K112" s="149">
        <v>7300</v>
      </c>
      <c r="L112" s="150">
        <v>8297</v>
      </c>
      <c r="M112" s="53">
        <f t="shared" si="7"/>
        <v>1.1365753424657534</v>
      </c>
      <c r="N112" s="54" t="s">
        <v>104</v>
      </c>
      <c r="O112" s="55"/>
      <c r="P112" s="56">
        <f>L112-K112</f>
        <v>997</v>
      </c>
    </row>
    <row r="113" spans="1:16" ht="15.95" customHeight="1">
      <c r="A113" s="23"/>
      <c r="B113" s="162"/>
      <c r="C113" s="59" t="s">
        <v>34</v>
      </c>
      <c r="D113" s="164"/>
      <c r="E113" s="40" t="s">
        <v>52</v>
      </c>
      <c r="F113" s="146">
        <v>1360</v>
      </c>
      <c r="G113" s="147">
        <v>1488</v>
      </c>
      <c r="H113" s="165">
        <v>1586</v>
      </c>
      <c r="I113" s="166">
        <v>1766</v>
      </c>
      <c r="J113" s="149">
        <v>1831</v>
      </c>
      <c r="K113" s="149">
        <v>1850</v>
      </c>
      <c r="L113" s="150">
        <v>2031</v>
      </c>
      <c r="M113" s="53">
        <f t="shared" si="7"/>
        <v>1.0978378378378379</v>
      </c>
      <c r="N113" s="54" t="s">
        <v>104</v>
      </c>
      <c r="O113" s="55"/>
      <c r="P113" s="56">
        <f>L113-K113</f>
        <v>181</v>
      </c>
    </row>
    <row r="114" spans="1:16" ht="15.95" customHeight="1">
      <c r="A114" s="23"/>
      <c r="B114" s="162"/>
      <c r="C114" s="59" t="s">
        <v>35</v>
      </c>
      <c r="D114" s="164"/>
      <c r="E114" s="40" t="s">
        <v>52</v>
      </c>
      <c r="F114" s="146">
        <v>2770</v>
      </c>
      <c r="G114" s="147">
        <v>2832</v>
      </c>
      <c r="H114" s="165">
        <v>2849</v>
      </c>
      <c r="I114" s="166">
        <v>2875</v>
      </c>
      <c r="J114" s="149">
        <v>3076</v>
      </c>
      <c r="K114" s="149">
        <v>3694</v>
      </c>
      <c r="L114" s="150">
        <v>3389</v>
      </c>
      <c r="M114" s="53">
        <f t="shared" si="7"/>
        <v>0.91743367623172711</v>
      </c>
      <c r="N114" s="57" t="s">
        <v>102</v>
      </c>
      <c r="O114" s="58"/>
      <c r="P114" s="56">
        <f>L114-K114</f>
        <v>-305</v>
      </c>
    </row>
    <row r="115" spans="1:16" ht="15.95" customHeight="1">
      <c r="A115" s="23"/>
      <c r="B115" s="162"/>
      <c r="C115" s="59" t="s">
        <v>36</v>
      </c>
      <c r="D115" s="164"/>
      <c r="E115" s="40" t="s">
        <v>52</v>
      </c>
      <c r="F115" s="146">
        <v>3530</v>
      </c>
      <c r="G115" s="147">
        <v>3915</v>
      </c>
      <c r="H115" s="165">
        <v>3948</v>
      </c>
      <c r="I115" s="166">
        <v>4136</v>
      </c>
      <c r="J115" s="149">
        <v>4093</v>
      </c>
      <c r="K115" s="149">
        <v>4112</v>
      </c>
      <c r="L115" s="150">
        <v>4202</v>
      </c>
      <c r="M115" s="53">
        <f t="shared" si="7"/>
        <v>1.0218871595330739</v>
      </c>
      <c r="N115" s="57" t="s">
        <v>102</v>
      </c>
      <c r="O115" s="58"/>
      <c r="P115" s="56">
        <f>L115-K115</f>
        <v>90</v>
      </c>
    </row>
    <row r="116" spans="1:16" ht="15.95" customHeight="1">
      <c r="A116" s="23"/>
      <c r="B116" s="162"/>
      <c r="C116" s="59" t="s">
        <v>71</v>
      </c>
      <c r="D116" s="164"/>
      <c r="E116" s="40" t="s">
        <v>52</v>
      </c>
      <c r="F116" s="146">
        <f>SUM(F112:F115)</f>
        <v>13323</v>
      </c>
      <c r="G116" s="147">
        <v>14828</v>
      </c>
      <c r="H116" s="167">
        <f t="shared" ref="H116" si="9">SUM(H112:H115)</f>
        <v>15846</v>
      </c>
      <c r="I116" s="166">
        <f>SUM(I112:I115)</f>
        <v>16078</v>
      </c>
      <c r="J116" s="166">
        <f>SUM(J112:J115)</f>
        <v>16855</v>
      </c>
      <c r="K116" s="149">
        <f>SUM(K112:K115)</f>
        <v>16956</v>
      </c>
      <c r="L116" s="150">
        <f>SUM(L112:L115)</f>
        <v>17919</v>
      </c>
      <c r="M116" s="53">
        <f t="shared" si="7"/>
        <v>1.0567940552016986</v>
      </c>
      <c r="N116" s="54" t="s">
        <v>104</v>
      </c>
      <c r="O116" s="55" t="s">
        <v>103</v>
      </c>
      <c r="P116" s="111">
        <f>L116-K116</f>
        <v>963</v>
      </c>
    </row>
    <row r="117" spans="1:16" ht="15.95" customHeight="1">
      <c r="A117" s="23">
        <v>26</v>
      </c>
      <c r="B117" s="168" t="s">
        <v>112</v>
      </c>
      <c r="C117" s="59"/>
      <c r="D117" s="164"/>
      <c r="E117" s="40"/>
      <c r="F117" s="146"/>
      <c r="G117" s="147"/>
      <c r="H117" s="167"/>
      <c r="I117" s="166"/>
      <c r="J117" s="169"/>
      <c r="K117" s="149"/>
      <c r="L117" s="150"/>
      <c r="M117" s="53"/>
      <c r="N117" s="57"/>
      <c r="O117" s="58"/>
      <c r="P117" s="111"/>
    </row>
    <row r="118" spans="1:16" ht="15.95" customHeight="1">
      <c r="A118" s="23"/>
      <c r="B118" s="168"/>
      <c r="C118" s="59" t="s">
        <v>21</v>
      </c>
      <c r="D118" s="164"/>
      <c r="E118" s="170" t="s">
        <v>54</v>
      </c>
      <c r="F118" s="146"/>
      <c r="G118" s="147"/>
      <c r="H118" s="167"/>
      <c r="I118" s="166"/>
      <c r="J118" s="42">
        <v>106.1</v>
      </c>
      <c r="K118" s="171">
        <v>104.5</v>
      </c>
      <c r="L118" s="172">
        <v>108.6</v>
      </c>
      <c r="M118" s="53">
        <f t="shared" si="7"/>
        <v>1.0392344497607655</v>
      </c>
      <c r="N118" s="57" t="s">
        <v>120</v>
      </c>
      <c r="O118" s="58"/>
      <c r="P118" s="111">
        <f t="shared" ref="P118:P130" si="10">L118-K118</f>
        <v>4.0999999999999943</v>
      </c>
    </row>
    <row r="119" spans="1:16" ht="15.95" customHeight="1">
      <c r="A119" s="23"/>
      <c r="B119" s="168"/>
      <c r="C119" s="59" t="s">
        <v>68</v>
      </c>
      <c r="D119" s="164"/>
      <c r="E119" s="170" t="s">
        <v>54</v>
      </c>
      <c r="F119" s="146"/>
      <c r="G119" s="147"/>
      <c r="H119" s="167"/>
      <c r="I119" s="166"/>
      <c r="J119" s="173">
        <v>102.4</v>
      </c>
      <c r="K119" s="171">
        <v>103</v>
      </c>
      <c r="L119" s="172">
        <v>101</v>
      </c>
      <c r="M119" s="53">
        <f t="shared" si="7"/>
        <v>0.98058252427184467</v>
      </c>
      <c r="N119" s="57" t="s">
        <v>120</v>
      </c>
      <c r="O119" s="58"/>
      <c r="P119" s="111">
        <f t="shared" si="10"/>
        <v>-2</v>
      </c>
    </row>
    <row r="120" spans="1:16" ht="15.95" customHeight="1">
      <c r="A120" s="23"/>
      <c r="B120" s="168"/>
      <c r="C120" s="59" t="s">
        <v>69</v>
      </c>
      <c r="D120" s="164"/>
      <c r="E120" s="170" t="s">
        <v>116</v>
      </c>
      <c r="F120" s="146"/>
      <c r="G120" s="147"/>
      <c r="H120" s="167"/>
      <c r="I120" s="166"/>
      <c r="J120" s="174">
        <v>105.5</v>
      </c>
      <c r="K120" s="171">
        <v>107.2</v>
      </c>
      <c r="L120" s="172">
        <v>109.5</v>
      </c>
      <c r="M120" s="53">
        <f t="shared" si="7"/>
        <v>1.021455223880597</v>
      </c>
      <c r="N120" s="57" t="s">
        <v>120</v>
      </c>
      <c r="O120" s="58"/>
      <c r="P120" s="111">
        <f t="shared" si="10"/>
        <v>2.2999999999999972</v>
      </c>
    </row>
    <row r="121" spans="1:16" ht="15.95" customHeight="1">
      <c r="A121" s="23"/>
      <c r="B121" s="168"/>
      <c r="C121" s="59" t="s">
        <v>72</v>
      </c>
      <c r="D121" s="164"/>
      <c r="E121" s="170" t="s">
        <v>54</v>
      </c>
      <c r="F121" s="146"/>
      <c r="G121" s="147"/>
      <c r="H121" s="167"/>
      <c r="I121" s="166"/>
      <c r="J121" s="174">
        <v>103.1</v>
      </c>
      <c r="K121" s="171">
        <v>102.1</v>
      </c>
      <c r="L121" s="172">
        <v>107.5</v>
      </c>
      <c r="M121" s="53">
        <f t="shared" si="7"/>
        <v>1.0528893241919688</v>
      </c>
      <c r="N121" s="57" t="s">
        <v>120</v>
      </c>
      <c r="O121" s="58"/>
      <c r="P121" s="111">
        <f t="shared" si="10"/>
        <v>5.4000000000000057</v>
      </c>
    </row>
    <row r="122" spans="1:16" ht="15.95" customHeight="1">
      <c r="A122" s="23"/>
      <c r="B122" s="168"/>
      <c r="C122" s="59" t="s">
        <v>73</v>
      </c>
      <c r="D122" s="164"/>
      <c r="E122" s="170" t="s">
        <v>54</v>
      </c>
      <c r="F122" s="146"/>
      <c r="G122" s="147"/>
      <c r="H122" s="167"/>
      <c r="I122" s="166"/>
      <c r="J122" s="174">
        <v>104.5</v>
      </c>
      <c r="K122" s="171">
        <v>105.2</v>
      </c>
      <c r="L122" s="172">
        <v>108.9</v>
      </c>
      <c r="M122" s="53">
        <f t="shared" si="7"/>
        <v>1.0351711026615971</v>
      </c>
      <c r="N122" s="57" t="s">
        <v>120</v>
      </c>
      <c r="O122" s="58"/>
      <c r="P122" s="111">
        <f t="shared" si="10"/>
        <v>3.7000000000000028</v>
      </c>
    </row>
    <row r="123" spans="1:16" ht="15.95" customHeight="1">
      <c r="A123" s="23"/>
      <c r="B123" s="168"/>
      <c r="C123" s="59" t="s">
        <v>66</v>
      </c>
      <c r="D123" s="164"/>
      <c r="E123" s="170" t="s">
        <v>117</v>
      </c>
      <c r="F123" s="146"/>
      <c r="G123" s="147"/>
      <c r="H123" s="167"/>
      <c r="I123" s="166"/>
      <c r="J123" s="174">
        <v>103.3</v>
      </c>
      <c r="K123" s="171">
        <v>102.9</v>
      </c>
      <c r="L123" s="172">
        <v>106.4</v>
      </c>
      <c r="M123" s="53">
        <f t="shared" si="7"/>
        <v>1.0340136054421769</v>
      </c>
      <c r="N123" s="57" t="s">
        <v>120</v>
      </c>
      <c r="O123" s="58" t="s">
        <v>120</v>
      </c>
      <c r="P123" s="111">
        <f t="shared" si="10"/>
        <v>3.5</v>
      </c>
    </row>
    <row r="124" spans="1:16" ht="15.95" customHeight="1">
      <c r="A124" s="23"/>
      <c r="B124" s="168" t="s">
        <v>113</v>
      </c>
      <c r="C124" s="59"/>
      <c r="D124" s="164"/>
      <c r="E124" s="170" t="s">
        <v>42</v>
      </c>
      <c r="F124" s="146"/>
      <c r="G124" s="147"/>
      <c r="H124" s="167"/>
      <c r="I124" s="166"/>
      <c r="J124" s="174"/>
      <c r="K124" s="149"/>
      <c r="L124" s="150"/>
      <c r="M124" s="53"/>
      <c r="N124" s="57"/>
      <c r="O124" s="58"/>
      <c r="P124" s="111"/>
    </row>
    <row r="125" spans="1:16" ht="15.95" customHeight="1">
      <c r="A125" s="23"/>
      <c r="B125" s="168"/>
      <c r="C125" s="59" t="s">
        <v>21</v>
      </c>
      <c r="D125" s="164"/>
      <c r="E125" s="170" t="s">
        <v>117</v>
      </c>
      <c r="F125" s="146"/>
      <c r="G125" s="147"/>
      <c r="H125" s="167"/>
      <c r="I125" s="166"/>
      <c r="J125" s="175">
        <v>99</v>
      </c>
      <c r="K125" s="171">
        <v>97.8</v>
      </c>
      <c r="L125" s="172">
        <v>101.8</v>
      </c>
      <c r="M125" s="53">
        <f t="shared" si="7"/>
        <v>1.0408997955010224</v>
      </c>
      <c r="N125" s="57" t="s">
        <v>120</v>
      </c>
      <c r="O125" s="58"/>
      <c r="P125" s="111">
        <f t="shared" si="10"/>
        <v>4</v>
      </c>
    </row>
    <row r="126" spans="1:16" ht="15.95" customHeight="1">
      <c r="A126" s="23"/>
      <c r="B126" s="168"/>
      <c r="C126" s="59" t="s">
        <v>68</v>
      </c>
      <c r="D126" s="164"/>
      <c r="E126" s="170" t="s">
        <v>54</v>
      </c>
      <c r="F126" s="146"/>
      <c r="G126" s="147"/>
      <c r="H126" s="167"/>
      <c r="I126" s="166"/>
      <c r="J126" s="42">
        <v>86.7</v>
      </c>
      <c r="K126" s="171">
        <v>88.3</v>
      </c>
      <c r="L126" s="172">
        <v>85.9</v>
      </c>
      <c r="M126" s="53">
        <f t="shared" si="7"/>
        <v>0.97281993204983019</v>
      </c>
      <c r="N126" s="57" t="s">
        <v>120</v>
      </c>
      <c r="O126" s="58"/>
      <c r="P126" s="111">
        <f t="shared" si="10"/>
        <v>-2.3999999999999915</v>
      </c>
    </row>
    <row r="127" spans="1:16" ht="15.95" customHeight="1">
      <c r="A127" s="23"/>
      <c r="B127" s="168"/>
      <c r="C127" s="59" t="s">
        <v>69</v>
      </c>
      <c r="D127" s="164"/>
      <c r="E127" s="170" t="s">
        <v>54</v>
      </c>
      <c r="F127" s="146"/>
      <c r="G127" s="147"/>
      <c r="H127" s="167"/>
      <c r="I127" s="166"/>
      <c r="J127" s="42">
        <v>69.599999999999994</v>
      </c>
      <c r="K127" s="171">
        <v>73.099999999999994</v>
      </c>
      <c r="L127" s="172">
        <v>74.3</v>
      </c>
      <c r="M127" s="53">
        <f t="shared" si="7"/>
        <v>1.0164158686730507</v>
      </c>
      <c r="N127" s="57" t="s">
        <v>120</v>
      </c>
      <c r="O127" s="58"/>
      <c r="P127" s="111">
        <f t="shared" si="10"/>
        <v>1.2000000000000028</v>
      </c>
    </row>
    <row r="128" spans="1:16" ht="15.95" customHeight="1">
      <c r="A128" s="23"/>
      <c r="B128" s="168"/>
      <c r="C128" s="59" t="s">
        <v>72</v>
      </c>
      <c r="D128" s="164"/>
      <c r="E128" s="170" t="s">
        <v>117</v>
      </c>
      <c r="F128" s="146"/>
      <c r="G128" s="147"/>
      <c r="H128" s="167"/>
      <c r="I128" s="166"/>
      <c r="J128" s="42">
        <v>93.2</v>
      </c>
      <c r="K128" s="171">
        <v>92.7</v>
      </c>
      <c r="L128" s="172">
        <v>98.3</v>
      </c>
      <c r="M128" s="53">
        <f t="shared" si="7"/>
        <v>1.0604099244875944</v>
      </c>
      <c r="N128" s="57" t="s">
        <v>120</v>
      </c>
      <c r="O128" s="58"/>
      <c r="P128" s="111">
        <f t="shared" si="10"/>
        <v>5.5999999999999943</v>
      </c>
    </row>
    <row r="129" spans="1:16" ht="15.95" customHeight="1">
      <c r="A129" s="23"/>
      <c r="B129" s="168"/>
      <c r="C129" s="59" t="s">
        <v>73</v>
      </c>
      <c r="D129" s="164"/>
      <c r="E129" s="170" t="s">
        <v>117</v>
      </c>
      <c r="F129" s="146"/>
      <c r="G129" s="147"/>
      <c r="H129" s="167"/>
      <c r="I129" s="166"/>
      <c r="J129" s="173">
        <v>89.5</v>
      </c>
      <c r="K129" s="171">
        <v>90.7</v>
      </c>
      <c r="L129" s="172">
        <v>94.2</v>
      </c>
      <c r="M129" s="53">
        <f t="shared" si="7"/>
        <v>1.0385887541345094</v>
      </c>
      <c r="N129" s="57" t="s">
        <v>120</v>
      </c>
      <c r="O129" s="58"/>
      <c r="P129" s="111">
        <f t="shared" si="10"/>
        <v>3.5</v>
      </c>
    </row>
    <row r="130" spans="1:16" ht="15.95" customHeight="1">
      <c r="A130" s="23"/>
      <c r="B130" s="168"/>
      <c r="C130" s="59" t="s">
        <v>66</v>
      </c>
      <c r="D130" s="164"/>
      <c r="E130" s="170" t="s">
        <v>117</v>
      </c>
      <c r="F130" s="146"/>
      <c r="G130" s="147"/>
      <c r="H130" s="167"/>
      <c r="I130" s="166"/>
      <c r="J130" s="42">
        <v>90.9</v>
      </c>
      <c r="K130" s="171">
        <v>91.1</v>
      </c>
      <c r="L130" s="172">
        <v>94.5</v>
      </c>
      <c r="M130" s="53">
        <f t="shared" si="7"/>
        <v>1.0373216245883645</v>
      </c>
      <c r="N130" s="57" t="s">
        <v>120</v>
      </c>
      <c r="O130" s="58" t="s">
        <v>120</v>
      </c>
      <c r="P130" s="111">
        <f t="shared" si="10"/>
        <v>3.4000000000000057</v>
      </c>
    </row>
    <row r="131" spans="1:16" ht="15.95" customHeight="1">
      <c r="A131" s="23">
        <v>27</v>
      </c>
      <c r="B131" s="162" t="s">
        <v>45</v>
      </c>
      <c r="C131" s="163"/>
      <c r="D131" s="164"/>
      <c r="E131" s="40"/>
      <c r="F131" s="128"/>
      <c r="G131" s="129"/>
      <c r="H131" s="151"/>
      <c r="I131" s="152"/>
      <c r="J131" s="131"/>
      <c r="K131" s="131"/>
      <c r="L131" s="132"/>
      <c r="M131" s="53"/>
      <c r="N131" s="57"/>
      <c r="O131" s="58"/>
      <c r="P131" s="56"/>
    </row>
    <row r="132" spans="1:16" ht="15.95" customHeight="1">
      <c r="A132" s="23"/>
      <c r="B132" s="162"/>
      <c r="C132" s="163" t="s">
        <v>21</v>
      </c>
      <c r="D132" s="164"/>
      <c r="E132" s="40" t="s">
        <v>54</v>
      </c>
      <c r="F132" s="153">
        <v>89.8</v>
      </c>
      <c r="G132" s="154">
        <v>92.3</v>
      </c>
      <c r="H132" s="155">
        <v>94.2</v>
      </c>
      <c r="I132" s="156">
        <v>93.7</v>
      </c>
      <c r="J132" s="157">
        <v>93.2</v>
      </c>
      <c r="K132" s="157">
        <v>93.5</v>
      </c>
      <c r="L132" s="158">
        <v>95.2</v>
      </c>
      <c r="M132" s="53">
        <f t="shared" ref="M132:M164" si="11">L132/K132</f>
        <v>1.0181818181818183</v>
      </c>
      <c r="N132" s="57" t="s">
        <v>102</v>
      </c>
      <c r="O132" s="139"/>
      <c r="P132" s="111">
        <f>L132-K132</f>
        <v>1.7000000000000028</v>
      </c>
    </row>
    <row r="133" spans="1:16" ht="15.95" customHeight="1">
      <c r="A133" s="23"/>
      <c r="B133" s="162"/>
      <c r="C133" s="163" t="s">
        <v>77</v>
      </c>
      <c r="D133" s="164"/>
      <c r="E133" s="40" t="s">
        <v>54</v>
      </c>
      <c r="F133" s="153">
        <v>80</v>
      </c>
      <c r="G133" s="154">
        <v>84.6</v>
      </c>
      <c r="H133" s="155" t="s">
        <v>91</v>
      </c>
      <c r="I133" s="156">
        <v>84</v>
      </c>
      <c r="J133" s="157">
        <v>78.8</v>
      </c>
      <c r="K133" s="157">
        <v>87.2</v>
      </c>
      <c r="L133" s="158">
        <v>81.599999999999994</v>
      </c>
      <c r="M133" s="53">
        <f t="shared" si="11"/>
        <v>0.93577981651376141</v>
      </c>
      <c r="N133" s="57" t="s">
        <v>102</v>
      </c>
      <c r="O133" s="139"/>
      <c r="P133" s="111">
        <f>L133-K133</f>
        <v>-5.6000000000000085</v>
      </c>
    </row>
    <row r="134" spans="1:16" ht="15.95" customHeight="1">
      <c r="A134" s="23"/>
      <c r="B134" s="162"/>
      <c r="C134" s="163" t="s">
        <v>38</v>
      </c>
      <c r="D134" s="164"/>
      <c r="E134" s="40" t="s">
        <v>54</v>
      </c>
      <c r="F134" s="153">
        <v>81.400000000000006</v>
      </c>
      <c r="G134" s="154">
        <v>83.1</v>
      </c>
      <c r="H134" s="155">
        <v>80.099999999999994</v>
      </c>
      <c r="I134" s="156">
        <v>87</v>
      </c>
      <c r="J134" s="157">
        <v>84.5</v>
      </c>
      <c r="K134" s="157">
        <v>88</v>
      </c>
      <c r="L134" s="158">
        <v>85.9</v>
      </c>
      <c r="M134" s="53">
        <f t="shared" si="11"/>
        <v>0.97613636363636369</v>
      </c>
      <c r="N134" s="57" t="s">
        <v>102</v>
      </c>
      <c r="O134" s="139"/>
      <c r="P134" s="111">
        <f>L134-K134</f>
        <v>-2.0999999999999943</v>
      </c>
    </row>
    <row r="135" spans="1:16" ht="15.95" customHeight="1">
      <c r="A135" s="23"/>
      <c r="B135" s="162"/>
      <c r="C135" s="163" t="s">
        <v>78</v>
      </c>
      <c r="D135" s="164"/>
      <c r="E135" s="40" t="s">
        <v>54</v>
      </c>
      <c r="F135" s="153">
        <v>87.9</v>
      </c>
      <c r="G135" s="154">
        <v>89.3</v>
      </c>
      <c r="H135" s="155">
        <v>89.5</v>
      </c>
      <c r="I135" s="156">
        <v>85.4</v>
      </c>
      <c r="J135" s="157">
        <v>84.5</v>
      </c>
      <c r="K135" s="157">
        <v>90</v>
      </c>
      <c r="L135" s="158">
        <v>89.4</v>
      </c>
      <c r="M135" s="53">
        <f t="shared" si="11"/>
        <v>0.9933333333333334</v>
      </c>
      <c r="N135" s="57" t="s">
        <v>102</v>
      </c>
      <c r="O135" s="139"/>
      <c r="P135" s="111">
        <f>L135-K135</f>
        <v>-0.59999999999999432</v>
      </c>
    </row>
    <row r="136" spans="1:16" ht="15.95" customHeight="1">
      <c r="A136" s="23"/>
      <c r="B136" s="162"/>
      <c r="C136" s="163" t="s">
        <v>36</v>
      </c>
      <c r="D136" s="164"/>
      <c r="E136" s="40" t="s">
        <v>54</v>
      </c>
      <c r="F136" s="153">
        <v>78.7</v>
      </c>
      <c r="G136" s="154">
        <v>79.2</v>
      </c>
      <c r="H136" s="155">
        <v>79.5</v>
      </c>
      <c r="I136" s="156">
        <v>80.7</v>
      </c>
      <c r="J136" s="157">
        <v>79.900000000000006</v>
      </c>
      <c r="K136" s="157">
        <v>90.3</v>
      </c>
      <c r="L136" s="158">
        <v>87.3</v>
      </c>
      <c r="M136" s="53">
        <f t="shared" si="11"/>
        <v>0.96677740863787376</v>
      </c>
      <c r="N136" s="57" t="s">
        <v>102</v>
      </c>
      <c r="O136" s="139" t="s">
        <v>102</v>
      </c>
      <c r="P136" s="111">
        <f>L136-K136</f>
        <v>-3</v>
      </c>
    </row>
    <row r="137" spans="1:16" ht="15.95" customHeight="1">
      <c r="A137" s="23"/>
      <c r="B137" s="162" t="s">
        <v>46</v>
      </c>
      <c r="C137" s="163"/>
      <c r="D137" s="164"/>
      <c r="E137" s="40"/>
      <c r="F137" s="128" t="s">
        <v>42</v>
      </c>
      <c r="G137" s="129"/>
      <c r="H137" s="151"/>
      <c r="I137" s="152"/>
      <c r="J137" s="131"/>
      <c r="K137" s="131"/>
      <c r="L137" s="132"/>
      <c r="M137" s="53"/>
      <c r="N137" s="57"/>
      <c r="O137" s="58"/>
      <c r="P137" s="56"/>
    </row>
    <row r="138" spans="1:16" ht="15.95" customHeight="1">
      <c r="A138" s="23"/>
      <c r="B138" s="162"/>
      <c r="C138" s="163" t="s">
        <v>21</v>
      </c>
      <c r="D138" s="164"/>
      <c r="E138" s="40" t="s">
        <v>51</v>
      </c>
      <c r="F138" s="146">
        <v>16038</v>
      </c>
      <c r="G138" s="147">
        <v>17178</v>
      </c>
      <c r="H138" s="165">
        <v>18225</v>
      </c>
      <c r="I138" s="166">
        <v>18519</v>
      </c>
      <c r="J138" s="149">
        <v>19129</v>
      </c>
      <c r="K138" s="149">
        <v>19500</v>
      </c>
      <c r="L138" s="150">
        <v>20175</v>
      </c>
      <c r="M138" s="53">
        <f t="shared" si="11"/>
        <v>1.0346153846153847</v>
      </c>
      <c r="N138" s="57" t="s">
        <v>102</v>
      </c>
      <c r="O138" s="58"/>
      <c r="P138" s="56">
        <f t="shared" ref="P138:P143" si="12">L138-K138</f>
        <v>675</v>
      </c>
    </row>
    <row r="139" spans="1:16" ht="15.95" customHeight="1">
      <c r="A139" s="23"/>
      <c r="B139" s="162"/>
      <c r="C139" s="163" t="s">
        <v>34</v>
      </c>
      <c r="D139" s="164"/>
      <c r="E139" s="40" t="s">
        <v>51</v>
      </c>
      <c r="F139" s="146">
        <v>7492</v>
      </c>
      <c r="G139" s="147">
        <v>8711</v>
      </c>
      <c r="H139" s="165">
        <v>8677</v>
      </c>
      <c r="I139" s="166">
        <v>8771</v>
      </c>
      <c r="J139" s="149">
        <v>8790</v>
      </c>
      <c r="K139" s="149">
        <v>8900</v>
      </c>
      <c r="L139" s="150">
        <v>9322</v>
      </c>
      <c r="M139" s="53">
        <f t="shared" si="11"/>
        <v>1.0474157303370786</v>
      </c>
      <c r="N139" s="57" t="s">
        <v>102</v>
      </c>
      <c r="O139" s="58"/>
      <c r="P139" s="56">
        <f t="shared" si="12"/>
        <v>422</v>
      </c>
    </row>
    <row r="140" spans="1:16" ht="15.95" customHeight="1">
      <c r="A140" s="23"/>
      <c r="B140" s="162"/>
      <c r="C140" s="163" t="s">
        <v>38</v>
      </c>
      <c r="D140" s="164"/>
      <c r="E140" s="40" t="s">
        <v>51</v>
      </c>
      <c r="F140" s="146">
        <v>675</v>
      </c>
      <c r="G140" s="147">
        <v>667</v>
      </c>
      <c r="H140" s="165">
        <v>614</v>
      </c>
      <c r="I140" s="166">
        <v>721</v>
      </c>
      <c r="J140" s="149">
        <v>826</v>
      </c>
      <c r="K140" s="149">
        <v>735</v>
      </c>
      <c r="L140" s="150">
        <v>910</v>
      </c>
      <c r="M140" s="53">
        <f t="shared" si="11"/>
        <v>1.2380952380952381</v>
      </c>
      <c r="N140" s="54" t="s">
        <v>104</v>
      </c>
      <c r="O140" s="55"/>
      <c r="P140" s="56">
        <f t="shared" si="12"/>
        <v>175</v>
      </c>
    </row>
    <row r="141" spans="1:16" ht="15.95" customHeight="1">
      <c r="A141" s="23"/>
      <c r="B141" s="162"/>
      <c r="C141" s="163" t="s">
        <v>78</v>
      </c>
      <c r="D141" s="164"/>
      <c r="E141" s="40" t="s">
        <v>51</v>
      </c>
      <c r="F141" s="146">
        <v>8911</v>
      </c>
      <c r="G141" s="147">
        <v>8924</v>
      </c>
      <c r="H141" s="165">
        <v>8837</v>
      </c>
      <c r="I141" s="166">
        <v>9340</v>
      </c>
      <c r="J141" s="149">
        <v>10447</v>
      </c>
      <c r="K141" s="149">
        <v>12542</v>
      </c>
      <c r="L141" s="150">
        <v>11485</v>
      </c>
      <c r="M141" s="53">
        <f t="shared" si="11"/>
        <v>0.91572317014830173</v>
      </c>
      <c r="N141" s="57" t="s">
        <v>102</v>
      </c>
      <c r="O141" s="58"/>
      <c r="P141" s="56">
        <f t="shared" si="12"/>
        <v>-1057</v>
      </c>
    </row>
    <row r="142" spans="1:16" ht="15.95" customHeight="1">
      <c r="A142" s="23"/>
      <c r="B142" s="162"/>
      <c r="C142" s="163" t="s">
        <v>36</v>
      </c>
      <c r="D142" s="164"/>
      <c r="E142" s="40" t="s">
        <v>51</v>
      </c>
      <c r="F142" s="146">
        <v>7545</v>
      </c>
      <c r="G142" s="147">
        <v>8239</v>
      </c>
      <c r="H142" s="165">
        <v>8612</v>
      </c>
      <c r="I142" s="166">
        <v>9139</v>
      </c>
      <c r="J142" s="149">
        <v>9370</v>
      </c>
      <c r="K142" s="149">
        <v>9400</v>
      </c>
      <c r="L142" s="150">
        <v>9457</v>
      </c>
      <c r="M142" s="53">
        <f t="shared" si="11"/>
        <v>1.006063829787234</v>
      </c>
      <c r="N142" s="57" t="s">
        <v>102</v>
      </c>
      <c r="O142" s="58"/>
      <c r="P142" s="56">
        <f t="shared" si="12"/>
        <v>57</v>
      </c>
    </row>
    <row r="143" spans="1:16" ht="15.95" customHeight="1">
      <c r="A143" s="23"/>
      <c r="B143" s="162"/>
      <c r="C143" s="163" t="s">
        <v>71</v>
      </c>
      <c r="D143" s="164"/>
      <c r="E143" s="40" t="s">
        <v>51</v>
      </c>
      <c r="F143" s="146">
        <f>SUM(F138:F142)</f>
        <v>40661</v>
      </c>
      <c r="G143" s="147">
        <v>43719</v>
      </c>
      <c r="H143" s="165">
        <f t="shared" ref="H143:J143" si="13">SUM(H138:H142)</f>
        <v>44965</v>
      </c>
      <c r="I143" s="166">
        <f t="shared" si="13"/>
        <v>46490</v>
      </c>
      <c r="J143" s="166">
        <f t="shared" si="13"/>
        <v>48562</v>
      </c>
      <c r="K143" s="149">
        <f>SUM(K138:K142)</f>
        <v>51077</v>
      </c>
      <c r="L143" s="150">
        <f>SUM(L138:L142)</f>
        <v>51349</v>
      </c>
      <c r="M143" s="53">
        <f t="shared" si="11"/>
        <v>1.0053252931847994</v>
      </c>
      <c r="N143" s="57" t="s">
        <v>102</v>
      </c>
      <c r="O143" s="58" t="s">
        <v>102</v>
      </c>
      <c r="P143" s="56">
        <f t="shared" si="12"/>
        <v>272</v>
      </c>
    </row>
    <row r="144" spans="1:16" ht="15.95" customHeight="1">
      <c r="A144" s="23">
        <v>28</v>
      </c>
      <c r="B144" s="160" t="s">
        <v>90</v>
      </c>
      <c r="C144" s="161"/>
      <c r="D144" s="71"/>
      <c r="E144" s="89"/>
      <c r="F144" s="97"/>
      <c r="G144" s="98"/>
      <c r="H144" s="176"/>
      <c r="I144" s="177"/>
      <c r="J144" s="100"/>
      <c r="K144" s="178"/>
      <c r="L144" s="101"/>
      <c r="M144" s="53"/>
      <c r="N144" s="57"/>
      <c r="O144" s="58"/>
      <c r="P144" s="56"/>
    </row>
    <row r="145" spans="1:16" ht="15.95" customHeight="1">
      <c r="A145" s="23"/>
      <c r="B145" s="160"/>
      <c r="C145" s="161" t="s">
        <v>121</v>
      </c>
      <c r="D145" s="71"/>
      <c r="E145" s="89" t="s">
        <v>54</v>
      </c>
      <c r="F145" s="97"/>
      <c r="G145" s="98"/>
      <c r="H145" s="179" t="s">
        <v>95</v>
      </c>
      <c r="I145" s="178">
        <v>98.2</v>
      </c>
      <c r="J145" s="180">
        <v>98.3</v>
      </c>
      <c r="K145" s="178">
        <v>97.5</v>
      </c>
      <c r="L145" s="101">
        <v>98.5</v>
      </c>
      <c r="M145" s="53">
        <f>L145/K145</f>
        <v>1.0102564102564102</v>
      </c>
      <c r="N145" s="127" t="s">
        <v>102</v>
      </c>
      <c r="O145" s="139"/>
      <c r="P145" s="111"/>
    </row>
    <row r="146" spans="1:16" ht="15.95" customHeight="1">
      <c r="A146" s="23">
        <v>29</v>
      </c>
      <c r="B146" s="168" t="s">
        <v>114</v>
      </c>
      <c r="C146" s="59"/>
      <c r="D146" s="164"/>
      <c r="E146" s="40"/>
      <c r="F146" s="146"/>
      <c r="G146" s="147"/>
      <c r="H146" s="167"/>
      <c r="I146" s="166"/>
      <c r="J146" s="169"/>
      <c r="K146" s="149"/>
      <c r="L146" s="150"/>
      <c r="M146" s="53"/>
      <c r="N146" s="127"/>
      <c r="O146" s="58"/>
      <c r="P146" s="111"/>
    </row>
    <row r="147" spans="1:16" ht="15.95" customHeight="1">
      <c r="A147" s="23"/>
      <c r="B147" s="168"/>
      <c r="C147" s="59" t="s">
        <v>21</v>
      </c>
      <c r="D147" s="164"/>
      <c r="E147" s="170" t="s">
        <v>54</v>
      </c>
      <c r="F147" s="146"/>
      <c r="G147" s="147"/>
      <c r="H147" s="167"/>
      <c r="I147" s="166"/>
      <c r="J147" s="173">
        <v>48.5</v>
      </c>
      <c r="K147" s="171">
        <v>50.1</v>
      </c>
      <c r="L147" s="172">
        <v>46.6</v>
      </c>
      <c r="M147" s="53">
        <f t="shared" ref="M147:M152" si="14">1+((K147-L147)/K147)</f>
        <v>1.0698602794411178</v>
      </c>
      <c r="N147" s="127" t="s">
        <v>102</v>
      </c>
      <c r="O147" s="58"/>
      <c r="P147" s="111">
        <f>K147-L147</f>
        <v>3.5</v>
      </c>
    </row>
    <row r="148" spans="1:16" ht="15.95" customHeight="1">
      <c r="A148" s="23"/>
      <c r="B148" s="168"/>
      <c r="C148" s="59" t="s">
        <v>68</v>
      </c>
      <c r="D148" s="164"/>
      <c r="E148" s="170" t="s">
        <v>54</v>
      </c>
      <c r="F148" s="146"/>
      <c r="G148" s="147"/>
      <c r="H148" s="167"/>
      <c r="I148" s="166"/>
      <c r="J148" s="42">
        <v>65.7</v>
      </c>
      <c r="K148" s="171">
        <v>64.599999999999994</v>
      </c>
      <c r="L148" s="172">
        <v>67.7</v>
      </c>
      <c r="M148" s="53">
        <f t="shared" si="14"/>
        <v>0.95201238390092868</v>
      </c>
      <c r="N148" s="127" t="s">
        <v>102</v>
      </c>
      <c r="O148" s="58"/>
      <c r="P148" s="111">
        <f t="shared" ref="P148:P159" si="15">K148-L148</f>
        <v>-3.1000000000000085</v>
      </c>
    </row>
    <row r="149" spans="1:16" ht="15.95" customHeight="1">
      <c r="A149" s="23"/>
      <c r="B149" s="168"/>
      <c r="C149" s="59" t="s">
        <v>69</v>
      </c>
      <c r="D149" s="164"/>
      <c r="E149" s="170" t="s">
        <v>54</v>
      </c>
      <c r="F149" s="146"/>
      <c r="G149" s="147"/>
      <c r="H149" s="167"/>
      <c r="I149" s="166"/>
      <c r="J149" s="42">
        <v>106.2</v>
      </c>
      <c r="K149" s="171">
        <v>101.1</v>
      </c>
      <c r="L149" s="172">
        <v>100.7</v>
      </c>
      <c r="M149" s="53">
        <f t="shared" si="14"/>
        <v>1.0039564787339268</v>
      </c>
      <c r="N149" s="127" t="s">
        <v>102</v>
      </c>
      <c r="O149" s="58"/>
      <c r="P149" s="111">
        <f t="shared" si="15"/>
        <v>0.39999999999999147</v>
      </c>
    </row>
    <row r="150" spans="1:16" ht="15.95" customHeight="1">
      <c r="A150" s="23"/>
      <c r="B150" s="168"/>
      <c r="C150" s="59" t="s">
        <v>72</v>
      </c>
      <c r="D150" s="164"/>
      <c r="E150" s="170" t="s">
        <v>54</v>
      </c>
      <c r="F150" s="146"/>
      <c r="G150" s="147"/>
      <c r="H150" s="167"/>
      <c r="I150" s="166"/>
      <c r="J150" s="173">
        <v>50.6</v>
      </c>
      <c r="K150" s="171">
        <v>52.3</v>
      </c>
      <c r="L150" s="172">
        <v>45.8</v>
      </c>
      <c r="M150" s="53">
        <f t="shared" si="14"/>
        <v>1.124282982791587</v>
      </c>
      <c r="N150" s="127" t="s">
        <v>102</v>
      </c>
      <c r="O150" s="58"/>
      <c r="P150" s="111">
        <f t="shared" si="15"/>
        <v>6.5</v>
      </c>
    </row>
    <row r="151" spans="1:16" ht="15.95" customHeight="1">
      <c r="A151" s="23"/>
      <c r="B151" s="168"/>
      <c r="C151" s="59" t="s">
        <v>73</v>
      </c>
      <c r="D151" s="164"/>
      <c r="E151" s="170" t="s">
        <v>118</v>
      </c>
      <c r="F151" s="146"/>
      <c r="G151" s="147"/>
      <c r="H151" s="167"/>
      <c r="I151" s="166"/>
      <c r="J151" s="174">
        <v>60.099999999999994</v>
      </c>
      <c r="K151" s="171">
        <v>61.3</v>
      </c>
      <c r="L151" s="172">
        <v>57.4</v>
      </c>
      <c r="M151" s="53">
        <f t="shared" si="14"/>
        <v>1.063621533442088</v>
      </c>
      <c r="N151" s="127" t="s">
        <v>102</v>
      </c>
      <c r="O151" s="58"/>
      <c r="P151" s="111">
        <f t="shared" si="15"/>
        <v>3.8999999999999986</v>
      </c>
    </row>
    <row r="152" spans="1:16" ht="15.95" customHeight="1">
      <c r="A152" s="23"/>
      <c r="B152" s="168"/>
      <c r="C152" s="59" t="s">
        <v>66</v>
      </c>
      <c r="D152" s="164"/>
      <c r="E152" s="170" t="s">
        <v>54</v>
      </c>
      <c r="F152" s="146"/>
      <c r="G152" s="147"/>
      <c r="H152" s="167"/>
      <c r="I152" s="166"/>
      <c r="J152" s="174">
        <v>57.199999999999996</v>
      </c>
      <c r="K152" s="171">
        <v>58.2</v>
      </c>
      <c r="L152" s="172">
        <v>54.3</v>
      </c>
      <c r="M152" s="53">
        <f t="shared" si="14"/>
        <v>1.0670103092783507</v>
      </c>
      <c r="N152" s="127" t="s">
        <v>102</v>
      </c>
      <c r="O152" s="139" t="s">
        <v>107</v>
      </c>
      <c r="P152" s="111">
        <f t="shared" si="15"/>
        <v>3.9000000000000057</v>
      </c>
    </row>
    <row r="153" spans="1:16" ht="15.95" customHeight="1">
      <c r="A153" s="23">
        <v>30</v>
      </c>
      <c r="B153" s="168" t="s">
        <v>115</v>
      </c>
      <c r="C153" s="59"/>
      <c r="D153" s="164"/>
      <c r="E153" s="170" t="s">
        <v>42</v>
      </c>
      <c r="F153" s="146"/>
      <c r="G153" s="147"/>
      <c r="H153" s="167"/>
      <c r="I153" s="166"/>
      <c r="J153" s="42"/>
      <c r="K153" s="149"/>
      <c r="L153" s="150"/>
      <c r="M153" s="53"/>
      <c r="N153" s="127"/>
      <c r="O153" s="58"/>
      <c r="P153" s="111"/>
    </row>
    <row r="154" spans="1:16" ht="15.95" customHeight="1">
      <c r="A154" s="23"/>
      <c r="B154" s="168"/>
      <c r="C154" s="59" t="s">
        <v>21</v>
      </c>
      <c r="D154" s="164"/>
      <c r="E154" s="170" t="s">
        <v>117</v>
      </c>
      <c r="F154" s="146"/>
      <c r="G154" s="147"/>
      <c r="H154" s="167"/>
      <c r="I154" s="166"/>
      <c r="J154" s="42">
        <v>32.200000000000003</v>
      </c>
      <c r="K154" s="171">
        <v>32</v>
      </c>
      <c r="L154" s="172">
        <v>33.299999999999997</v>
      </c>
      <c r="M154" s="53">
        <f>1+((K154-L154)/K154)</f>
        <v>0.95937500000000009</v>
      </c>
      <c r="N154" s="127" t="s">
        <v>102</v>
      </c>
      <c r="O154" s="58"/>
      <c r="P154" s="111">
        <f t="shared" si="15"/>
        <v>-1.2999999999999972</v>
      </c>
    </row>
    <row r="155" spans="1:16" ht="15.95" customHeight="1">
      <c r="A155" s="23"/>
      <c r="B155" s="168"/>
      <c r="C155" s="59" t="s">
        <v>68</v>
      </c>
      <c r="D155" s="164"/>
      <c r="E155" s="170" t="s">
        <v>117</v>
      </c>
      <c r="F155" s="146"/>
      <c r="G155" s="147"/>
      <c r="H155" s="167"/>
      <c r="I155" s="166"/>
      <c r="J155" s="173">
        <v>22.8</v>
      </c>
      <c r="K155" s="171">
        <v>21.9</v>
      </c>
      <c r="L155" s="172">
        <v>23</v>
      </c>
      <c r="M155" s="53">
        <f t="shared" ref="M155:M159" si="16">1+((K155-L155)/K155)</f>
        <v>0.94977168949771684</v>
      </c>
      <c r="N155" s="127" t="s">
        <v>102</v>
      </c>
      <c r="O155" s="58"/>
      <c r="P155" s="111">
        <f t="shared" si="15"/>
        <v>-1.1000000000000014</v>
      </c>
    </row>
    <row r="156" spans="1:16" ht="15.95" customHeight="1">
      <c r="A156" s="23"/>
      <c r="B156" s="168"/>
      <c r="C156" s="59" t="s">
        <v>69</v>
      </c>
      <c r="D156" s="164"/>
      <c r="E156" s="170" t="s">
        <v>119</v>
      </c>
      <c r="F156" s="146"/>
      <c r="G156" s="147"/>
      <c r="H156" s="167"/>
      <c r="I156" s="166"/>
      <c r="J156" s="174">
        <v>7.3999999999999995</v>
      </c>
      <c r="K156" s="171">
        <v>7.6</v>
      </c>
      <c r="L156" s="172">
        <v>7.4</v>
      </c>
      <c r="M156" s="53">
        <f t="shared" si="16"/>
        <v>1.0263157894736841</v>
      </c>
      <c r="N156" s="127" t="s">
        <v>102</v>
      </c>
      <c r="O156" s="58"/>
      <c r="P156" s="111">
        <f t="shared" si="15"/>
        <v>0.19999999999999929</v>
      </c>
    </row>
    <row r="157" spans="1:16" ht="15.95" customHeight="1">
      <c r="A157" s="23"/>
      <c r="B157" s="168"/>
      <c r="C157" s="59" t="s">
        <v>72</v>
      </c>
      <c r="D157" s="164"/>
      <c r="E157" s="170" t="s">
        <v>117</v>
      </c>
      <c r="F157" s="146"/>
      <c r="G157" s="147"/>
      <c r="H157" s="167"/>
      <c r="I157" s="166"/>
      <c r="J157" s="42">
        <v>34.9</v>
      </c>
      <c r="K157" s="171">
        <v>33</v>
      </c>
      <c r="L157" s="172">
        <v>38</v>
      </c>
      <c r="M157" s="53">
        <f t="shared" si="16"/>
        <v>0.84848484848484851</v>
      </c>
      <c r="N157" s="181" t="s">
        <v>105</v>
      </c>
      <c r="O157" s="83"/>
      <c r="P157" s="111">
        <f t="shared" si="15"/>
        <v>-5</v>
      </c>
    </row>
    <row r="158" spans="1:16" ht="15.95" customHeight="1">
      <c r="A158" s="23"/>
      <c r="B158" s="168"/>
      <c r="C158" s="59" t="s">
        <v>73</v>
      </c>
      <c r="D158" s="164"/>
      <c r="E158" s="170" t="s">
        <v>54</v>
      </c>
      <c r="F158" s="146"/>
      <c r="G158" s="147"/>
      <c r="H158" s="167"/>
      <c r="I158" s="166"/>
      <c r="J158" s="173">
        <v>26.900000000000002</v>
      </c>
      <c r="K158" s="171">
        <v>24.9</v>
      </c>
      <c r="L158" s="172">
        <v>26.3</v>
      </c>
      <c r="M158" s="53">
        <f t="shared" si="16"/>
        <v>0.94377510040160639</v>
      </c>
      <c r="N158" s="127" t="s">
        <v>102</v>
      </c>
      <c r="O158" s="58"/>
      <c r="P158" s="111">
        <f t="shared" si="15"/>
        <v>-1.4000000000000021</v>
      </c>
    </row>
    <row r="159" spans="1:16" ht="15.95" customHeight="1">
      <c r="A159" s="23"/>
      <c r="B159" s="168"/>
      <c r="C159" s="59" t="s">
        <v>66</v>
      </c>
      <c r="D159" s="164"/>
      <c r="E159" s="170" t="s">
        <v>119</v>
      </c>
      <c r="F159" s="146"/>
      <c r="G159" s="147"/>
      <c r="H159" s="167"/>
      <c r="I159" s="166"/>
      <c r="J159" s="42">
        <v>29.299999999999997</v>
      </c>
      <c r="K159" s="171">
        <v>28.2</v>
      </c>
      <c r="L159" s="172">
        <v>30.6</v>
      </c>
      <c r="M159" s="53">
        <f t="shared" si="16"/>
        <v>0.91489361702127647</v>
      </c>
      <c r="N159" s="127" t="s">
        <v>102</v>
      </c>
      <c r="O159" s="139" t="s">
        <v>107</v>
      </c>
      <c r="P159" s="111">
        <f t="shared" si="15"/>
        <v>-2.4000000000000021</v>
      </c>
    </row>
    <row r="160" spans="1:16" ht="15.95" customHeight="1">
      <c r="A160" s="23"/>
      <c r="B160" s="162" t="s">
        <v>47</v>
      </c>
      <c r="C160" s="163"/>
      <c r="D160" s="164"/>
      <c r="E160" s="40"/>
      <c r="F160" s="128"/>
      <c r="G160" s="129"/>
      <c r="H160" s="151"/>
      <c r="I160" s="130"/>
      <c r="J160" s="131"/>
      <c r="K160" s="131"/>
      <c r="L160" s="132"/>
      <c r="M160" s="53"/>
      <c r="N160" s="57"/>
      <c r="O160" s="58"/>
      <c r="P160" s="56" t="s">
        <v>42</v>
      </c>
    </row>
    <row r="161" spans="1:16" ht="15.95" customHeight="1">
      <c r="A161" s="23"/>
      <c r="B161" s="162"/>
      <c r="C161" s="163" t="s">
        <v>21</v>
      </c>
      <c r="D161" s="164"/>
      <c r="E161" s="40" t="s">
        <v>54</v>
      </c>
      <c r="F161" s="182">
        <v>9.6999999999999993</v>
      </c>
      <c r="G161" s="183">
        <v>10.63</v>
      </c>
      <c r="H161" s="184">
        <v>9.75</v>
      </c>
      <c r="I161" s="185">
        <v>9.2799999999999994</v>
      </c>
      <c r="J161" s="186">
        <v>9.3699999999999992</v>
      </c>
      <c r="K161" s="186">
        <v>10</v>
      </c>
      <c r="L161" s="187">
        <v>8.59</v>
      </c>
      <c r="M161" s="53">
        <f t="shared" si="11"/>
        <v>0.85899999999999999</v>
      </c>
      <c r="N161" s="181" t="s">
        <v>105</v>
      </c>
      <c r="O161" s="83"/>
      <c r="P161" s="111">
        <f>L161-K161</f>
        <v>-1.4100000000000001</v>
      </c>
    </row>
    <row r="162" spans="1:16" ht="15.95" customHeight="1">
      <c r="A162" s="23"/>
      <c r="B162" s="162"/>
      <c r="C162" s="163" t="s">
        <v>34</v>
      </c>
      <c r="D162" s="164"/>
      <c r="E162" s="40" t="s">
        <v>54</v>
      </c>
      <c r="F162" s="182">
        <v>8.59</v>
      </c>
      <c r="G162" s="183">
        <v>9</v>
      </c>
      <c r="H162" s="184">
        <v>9.06</v>
      </c>
      <c r="I162" s="185">
        <v>8.69</v>
      </c>
      <c r="J162" s="188">
        <v>8.69</v>
      </c>
      <c r="K162" s="189">
        <v>9</v>
      </c>
      <c r="L162" s="187">
        <v>8.2899999999999991</v>
      </c>
      <c r="M162" s="53">
        <f t="shared" si="11"/>
        <v>0.92111111111111099</v>
      </c>
      <c r="N162" s="127" t="s">
        <v>102</v>
      </c>
      <c r="O162" s="58"/>
      <c r="P162" s="111">
        <f>L162-K162</f>
        <v>-0.71000000000000085</v>
      </c>
    </row>
    <row r="163" spans="1:16" ht="15.95" customHeight="1">
      <c r="A163" s="23"/>
      <c r="B163" s="162"/>
      <c r="C163" s="163" t="s">
        <v>38</v>
      </c>
      <c r="D163" s="164"/>
      <c r="E163" s="40" t="s">
        <v>54</v>
      </c>
      <c r="F163" s="182">
        <v>3.13</v>
      </c>
      <c r="G163" s="183">
        <v>3.53</v>
      </c>
      <c r="H163" s="184">
        <v>3.74</v>
      </c>
      <c r="I163" s="185">
        <v>3.83</v>
      </c>
      <c r="J163" s="186">
        <v>4</v>
      </c>
      <c r="K163" s="190">
        <v>4.2</v>
      </c>
      <c r="L163" s="187">
        <v>4.2</v>
      </c>
      <c r="M163" s="53">
        <f t="shared" si="11"/>
        <v>1</v>
      </c>
      <c r="N163" s="127" t="s">
        <v>102</v>
      </c>
      <c r="O163" s="58"/>
      <c r="P163" s="111">
        <f>L163-K163</f>
        <v>0</v>
      </c>
    </row>
    <row r="164" spans="1:16" ht="15.95" customHeight="1">
      <c r="A164" s="23"/>
      <c r="B164" s="162"/>
      <c r="C164" s="163" t="s">
        <v>35</v>
      </c>
      <c r="D164" s="164"/>
      <c r="E164" s="40" t="s">
        <v>54</v>
      </c>
      <c r="F164" s="182">
        <v>6.35</v>
      </c>
      <c r="G164" s="183">
        <v>10.7</v>
      </c>
      <c r="H164" s="184">
        <v>11.36</v>
      </c>
      <c r="I164" s="185">
        <v>11.37</v>
      </c>
      <c r="J164" s="186">
        <v>9.66</v>
      </c>
      <c r="K164" s="190">
        <v>11</v>
      </c>
      <c r="L164" s="187">
        <v>8.1</v>
      </c>
      <c r="M164" s="53">
        <f t="shared" si="11"/>
        <v>0.73636363636363633</v>
      </c>
      <c r="N164" s="181" t="s">
        <v>105</v>
      </c>
      <c r="O164" s="83"/>
      <c r="P164" s="111">
        <f>L164-K164</f>
        <v>-2.9000000000000004</v>
      </c>
    </row>
    <row r="165" spans="1:16" ht="15.95" customHeight="1">
      <c r="A165" s="23"/>
      <c r="B165" s="162"/>
      <c r="C165" s="163" t="s">
        <v>36</v>
      </c>
      <c r="D165" s="164"/>
      <c r="E165" s="40" t="s">
        <v>54</v>
      </c>
      <c r="F165" s="182">
        <v>3.28</v>
      </c>
      <c r="G165" s="183">
        <v>2.4</v>
      </c>
      <c r="H165" s="184">
        <v>2.95</v>
      </c>
      <c r="I165" s="185">
        <v>2.93</v>
      </c>
      <c r="J165" s="186">
        <v>3</v>
      </c>
      <c r="K165" s="190">
        <v>3.5</v>
      </c>
      <c r="L165" s="187">
        <v>3.59</v>
      </c>
      <c r="M165" s="53">
        <f>L165/K165</f>
        <v>1.0257142857142856</v>
      </c>
      <c r="N165" s="127" t="s">
        <v>102</v>
      </c>
      <c r="O165" s="139" t="s">
        <v>107</v>
      </c>
      <c r="P165" s="111">
        <f>L165-K165</f>
        <v>8.9999999999999858E-2</v>
      </c>
    </row>
    <row r="166" spans="1:16" ht="15.95" customHeight="1">
      <c r="A166" s="23">
        <v>31</v>
      </c>
      <c r="B166" s="162" t="s">
        <v>48</v>
      </c>
      <c r="C166" s="163"/>
      <c r="D166" s="164"/>
      <c r="E166" s="40"/>
      <c r="F166" s="128"/>
      <c r="G166" s="129"/>
      <c r="H166" s="151"/>
      <c r="I166" s="130"/>
      <c r="J166" s="131"/>
      <c r="K166" s="131"/>
      <c r="L166" s="132"/>
      <c r="M166" s="53"/>
      <c r="N166" s="57"/>
      <c r="O166" s="58"/>
      <c r="P166" s="56"/>
    </row>
    <row r="167" spans="1:16" ht="15.95" customHeight="1">
      <c r="A167" s="23"/>
      <c r="B167" s="162"/>
      <c r="C167" s="163" t="s">
        <v>21</v>
      </c>
      <c r="D167" s="164"/>
      <c r="E167" s="40" t="s">
        <v>58</v>
      </c>
      <c r="F167" s="128">
        <v>105</v>
      </c>
      <c r="G167" s="129">
        <v>96.6</v>
      </c>
      <c r="H167" s="151">
        <v>113</v>
      </c>
      <c r="I167" s="130">
        <v>98</v>
      </c>
      <c r="J167" s="131">
        <v>94</v>
      </c>
      <c r="K167" s="131">
        <v>100</v>
      </c>
      <c r="L167" s="132">
        <v>105</v>
      </c>
      <c r="M167" s="53">
        <f t="shared" ref="M167:M168" si="17">L167/K167</f>
        <v>1.05</v>
      </c>
      <c r="N167" s="57" t="s">
        <v>102</v>
      </c>
      <c r="O167" s="58"/>
      <c r="P167" s="56">
        <f>L167-K167</f>
        <v>5</v>
      </c>
    </row>
    <row r="168" spans="1:16" ht="15.95" customHeight="1" thickBot="1">
      <c r="A168" s="23"/>
      <c r="B168" s="191"/>
      <c r="C168" s="192" t="s">
        <v>34</v>
      </c>
      <c r="D168" s="193"/>
      <c r="E168" s="194" t="s">
        <v>58</v>
      </c>
      <c r="F168" s="195">
        <v>158</v>
      </c>
      <c r="G168" s="196">
        <v>176</v>
      </c>
      <c r="H168" s="197">
        <v>178</v>
      </c>
      <c r="I168" s="198">
        <v>192</v>
      </c>
      <c r="J168" s="199">
        <v>187</v>
      </c>
      <c r="K168" s="200">
        <v>128</v>
      </c>
      <c r="L168" s="201">
        <v>218</v>
      </c>
      <c r="M168" s="202">
        <f t="shared" si="17"/>
        <v>1.703125</v>
      </c>
      <c r="N168" s="203" t="s">
        <v>104</v>
      </c>
      <c r="O168" s="204" t="s">
        <v>102</v>
      </c>
      <c r="P168" s="205">
        <f>L168-K168</f>
        <v>90</v>
      </c>
    </row>
    <row r="169" spans="1:16">
      <c r="B169" s="7"/>
      <c r="C169" s="9"/>
      <c r="D169" s="9"/>
      <c r="E169" s="7"/>
      <c r="F169" s="7"/>
      <c r="G169" s="7"/>
      <c r="H169" s="7"/>
      <c r="I169" s="8"/>
      <c r="J169" s="1"/>
      <c r="K169" s="6"/>
      <c r="L169" s="1"/>
      <c r="N169" s="5"/>
      <c r="O169" s="12"/>
    </row>
    <row r="170" spans="1:16">
      <c r="N170" s="5"/>
      <c r="O170" s="12"/>
    </row>
    <row r="171" spans="1:16">
      <c r="N171" s="5"/>
      <c r="O171" s="12"/>
    </row>
    <row r="172" spans="1:16">
      <c r="N172" s="5"/>
      <c r="O172" s="12"/>
    </row>
    <row r="173" spans="1:16">
      <c r="N173" s="5"/>
      <c r="O173" s="12"/>
    </row>
    <row r="174" spans="1:16">
      <c r="N174" s="5"/>
      <c r="O174" s="12"/>
    </row>
    <row r="175" spans="1:16">
      <c r="N175" s="5"/>
      <c r="O175" s="12"/>
    </row>
    <row r="176" spans="1:16">
      <c r="N176" s="5"/>
      <c r="O176" s="12"/>
    </row>
    <row r="177" spans="14:15">
      <c r="N177" s="5"/>
      <c r="O177" s="12"/>
    </row>
    <row r="178" spans="14:15">
      <c r="N178" s="5"/>
      <c r="O178" s="12"/>
    </row>
    <row r="179" spans="14:15">
      <c r="N179" s="5"/>
      <c r="O179" s="12"/>
    </row>
    <row r="180" spans="14:15">
      <c r="N180" s="5"/>
      <c r="O180" s="12"/>
    </row>
  </sheetData>
  <mergeCells count="5">
    <mergeCell ref="B44:D44"/>
    <mergeCell ref="A1:P1"/>
    <mergeCell ref="B2:P2"/>
    <mergeCell ref="B3:D3"/>
    <mergeCell ref="N3:O3"/>
  </mergeCells>
  <phoneticPr fontId="5"/>
  <printOptions horizontalCentered="1"/>
  <pageMargins left="0.23622047244094491" right="0.23622047244094491" top="0.55118110236220474" bottom="0.55118110236220474" header="0.31496062992125984" footer="0.31496062992125984"/>
  <pageSetup paperSize="9" scale="70" fitToHeight="0" orientation="landscape" r:id="rId1"/>
  <headerFooter scaleWithDoc="0">
    <oddFooter>&amp;C&amp;P</oddFooter>
  </headerFooter>
  <rowBreaks count="3" manualBreakCount="3">
    <brk id="43" max="15" man="1"/>
    <brk id="87" max="15" man="1"/>
    <brk id="130" max="15" man="1"/>
  </rowBreaks>
  <ignoredErrors>
    <ignoredError sqref="P26 M26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【資料１】</vt:lpstr>
      <vt:lpstr>【資料１】!Print_Area</vt:lpstr>
      <vt:lpstr>【資料１】!Print_Titles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松村　実</dc:creator>
  <cp:lastModifiedBy>HOSTNAME</cp:lastModifiedBy>
  <cp:lastPrinted>2016-08-08T08:52:49Z</cp:lastPrinted>
  <dcterms:created xsi:type="dcterms:W3CDTF">2011-09-09T04:02:18Z</dcterms:created>
  <dcterms:modified xsi:type="dcterms:W3CDTF">2016-08-08T08:53:00Z</dcterms:modified>
</cp:coreProperties>
</file>